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wo Toutes Infos\TTI 6\"/>
    </mc:Choice>
  </mc:AlternateContent>
  <xr:revisionPtr revIDLastSave="0" documentId="8_{1563E484-B6FE-4CF4-B46B-091D752A450A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Membres DESED" sheetId="17" r:id="rId1"/>
    <sheet name="DESED CPC DIR " sheetId="2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0" i="29" l="1"/>
  <c r="P40" i="29"/>
  <c r="O40" i="29"/>
  <c r="M40" i="29"/>
  <c r="L40" i="29"/>
  <c r="K40" i="29"/>
  <c r="J40" i="29"/>
  <c r="H40" i="29"/>
  <c r="G40" i="29"/>
  <c r="F40" i="29"/>
  <c r="E40" i="29"/>
  <c r="N39" i="29"/>
  <c r="N38" i="29"/>
  <c r="N37" i="29"/>
  <c r="Q36" i="29"/>
  <c r="P36" i="29"/>
  <c r="P41" i="29" s="1"/>
  <c r="O36" i="29"/>
  <c r="O41" i="29" s="1"/>
  <c r="M36" i="29"/>
  <c r="L36" i="29"/>
  <c r="L41" i="29" s="1"/>
  <c r="K36" i="29"/>
  <c r="K41" i="29" s="1"/>
  <c r="J36" i="29"/>
  <c r="H36" i="29"/>
  <c r="H41" i="29" s="1"/>
  <c r="G36" i="29"/>
  <c r="F36" i="29"/>
  <c r="F41" i="29" s="1"/>
  <c r="E36" i="29"/>
  <c r="E41" i="29" s="1"/>
  <c r="N35" i="29"/>
  <c r="N34" i="29"/>
  <c r="N33" i="29"/>
  <c r="N36" i="29" s="1"/>
  <c r="Q31" i="29"/>
  <c r="P31" i="29"/>
  <c r="O31" i="29"/>
  <c r="M31" i="29"/>
  <c r="L31" i="29"/>
  <c r="K31" i="29"/>
  <c r="K32" i="29" s="1"/>
  <c r="J31" i="29"/>
  <c r="H31" i="29"/>
  <c r="G31" i="29"/>
  <c r="F31" i="29"/>
  <c r="E31" i="29"/>
  <c r="N30" i="29"/>
  <c r="N29" i="29"/>
  <c r="N28" i="29"/>
  <c r="N27" i="29"/>
  <c r="N26" i="29"/>
  <c r="N25" i="29"/>
  <c r="Q24" i="29"/>
  <c r="P24" i="29"/>
  <c r="O24" i="29"/>
  <c r="M24" i="29"/>
  <c r="L24" i="29"/>
  <c r="K24" i="29"/>
  <c r="J24" i="29"/>
  <c r="J32" i="29" s="1"/>
  <c r="H24" i="29"/>
  <c r="H32" i="29" s="1"/>
  <c r="G24" i="29"/>
  <c r="F24" i="29"/>
  <c r="E24" i="29"/>
  <c r="N23" i="29"/>
  <c r="N22" i="29"/>
  <c r="N21" i="29"/>
  <c r="Q20" i="29"/>
  <c r="P20" i="29"/>
  <c r="O20" i="29"/>
  <c r="M20" i="29"/>
  <c r="L20" i="29"/>
  <c r="K20" i="29"/>
  <c r="J20" i="29"/>
  <c r="H20" i="29"/>
  <c r="G20" i="29"/>
  <c r="F20" i="29"/>
  <c r="E20" i="29"/>
  <c r="N19" i="29"/>
  <c r="N18" i="29"/>
  <c r="N17" i="29"/>
  <c r="N16" i="29"/>
  <c r="N15" i="29"/>
  <c r="N14" i="29"/>
  <c r="N13" i="29"/>
  <c r="Q12" i="29"/>
  <c r="P12" i="29"/>
  <c r="O12" i="29"/>
  <c r="M12" i="29"/>
  <c r="L12" i="29"/>
  <c r="K12" i="29"/>
  <c r="J12" i="29"/>
  <c r="H12" i="29"/>
  <c r="G12" i="29"/>
  <c r="F12" i="29"/>
  <c r="E12" i="29"/>
  <c r="N11" i="29"/>
  <c r="N10" i="29"/>
  <c r="N9" i="29"/>
  <c r="N8" i="29"/>
  <c r="N7" i="29"/>
  <c r="N6" i="29"/>
  <c r="F32" i="29" l="1"/>
  <c r="G41" i="29"/>
  <c r="Q41" i="29"/>
  <c r="G32" i="29"/>
  <c r="M41" i="29"/>
  <c r="N12" i="29"/>
  <c r="N42" i="29" s="1"/>
  <c r="H42" i="29"/>
  <c r="N31" i="29"/>
  <c r="N24" i="29"/>
  <c r="M32" i="29"/>
  <c r="L42" i="29"/>
  <c r="N20" i="29"/>
  <c r="E32" i="29"/>
  <c r="E42" i="29" s="1"/>
  <c r="O42" i="29"/>
  <c r="O32" i="29"/>
  <c r="J42" i="29"/>
  <c r="F42" i="29"/>
  <c r="P42" i="29"/>
  <c r="P32" i="29"/>
  <c r="N40" i="29"/>
  <c r="N41" i="29" s="1"/>
  <c r="G42" i="29"/>
  <c r="Q42" i="29"/>
  <c r="Q32" i="29"/>
  <c r="J41" i="29"/>
  <c r="N32" i="29"/>
  <c r="K42" i="29"/>
  <c r="L32" i="29"/>
  <c r="M42" i="29"/>
</calcChain>
</file>

<file path=xl/sharedStrings.xml><?xml version="1.0" encoding="utf-8"?>
<sst xmlns="http://schemas.openxmlformats.org/spreadsheetml/2006/main" count="262" uniqueCount="158">
  <si>
    <t>Nom de l'école</t>
  </si>
  <si>
    <t>TOTAL ECOLE</t>
  </si>
  <si>
    <t>PDM</t>
  </si>
  <si>
    <t>Rivière salée</t>
  </si>
  <si>
    <t>TOTAL élèves MAT</t>
  </si>
  <si>
    <t>TOTAL élèvesELEM</t>
  </si>
  <si>
    <t>TOTAL élèves CLIS</t>
  </si>
  <si>
    <t>Nombre de classes ordinaires en 2021</t>
  </si>
  <si>
    <t xml:space="preserve"> ARSAPIN Marguerite</t>
  </si>
  <si>
    <t>PRIM</t>
  </si>
  <si>
    <t xml:space="preserve"> BICHON Charles </t>
  </si>
  <si>
    <t>ELE</t>
  </si>
  <si>
    <t xml:space="preserve">BURCK Robert </t>
  </si>
  <si>
    <t xml:space="preserve"> CHAMPMOREAU Guy</t>
  </si>
  <si>
    <t xml:space="preserve"> COSNIER Amélie </t>
  </si>
  <si>
    <t xml:space="preserve"> COURTOT Marie </t>
  </si>
  <si>
    <t xml:space="preserve">DESBROSSE Edmond </t>
  </si>
  <si>
    <t xml:space="preserve"> DEVAMBEZ Mauricette</t>
  </si>
  <si>
    <t xml:space="preserve"> FONROBERT Maurice</t>
  </si>
  <si>
    <t xml:space="preserve"> FRANC Eloi </t>
  </si>
  <si>
    <t xml:space="preserve"> FRANGIPANIERS (LES)</t>
  </si>
  <si>
    <t>MAT</t>
  </si>
  <si>
    <t xml:space="preserve"> GERVOLINO Henriette </t>
  </si>
  <si>
    <t xml:space="preserve"> HIBISCUS (LES) </t>
  </si>
  <si>
    <t xml:space="preserve"> IRIS (LES) </t>
  </si>
  <si>
    <t xml:space="preserve">LE FRANCOIS M </t>
  </si>
  <si>
    <t xml:space="preserve"> LERICHE Fernande </t>
  </si>
  <si>
    <t xml:space="preserve"> LODS Gustave </t>
  </si>
  <si>
    <t xml:space="preserve"> LYS (LES) </t>
  </si>
  <si>
    <t xml:space="preserve"> MERMOUD Jean </t>
  </si>
  <si>
    <t xml:space="preserve"> ŒILLETS (LES) </t>
  </si>
  <si>
    <t xml:space="preserve"> ROSES (LES) </t>
  </si>
  <si>
    <t>Educ Prio (1 pour oui, 0 pour non)</t>
  </si>
  <si>
    <t>CPC</t>
  </si>
  <si>
    <t>Type</t>
  </si>
  <si>
    <t>NOM</t>
  </si>
  <si>
    <t>Ecole</t>
  </si>
  <si>
    <t>Psychologues scolaires</t>
  </si>
  <si>
    <t xml:space="preserve"> </t>
  </si>
  <si>
    <t>Psychologues</t>
  </si>
  <si>
    <t>Enseignantes spé</t>
  </si>
  <si>
    <t xml:space="preserve"> Madina Cadarossanesaib</t>
  </si>
  <si>
    <t>Angela Lamberty</t>
  </si>
  <si>
    <t>Mylène Mermoud</t>
  </si>
  <si>
    <t>Katia Menanteau</t>
  </si>
  <si>
    <t>Caroline Lechelard,</t>
  </si>
  <si>
    <t>Carole Chevrollier</t>
  </si>
  <si>
    <t xml:space="preserve"> Myrtille Bremond</t>
  </si>
  <si>
    <t>MEMBRES DU DESED</t>
  </si>
  <si>
    <t>GS BOYER (élé.) CARLIER (mat.)</t>
  </si>
  <si>
    <t>Kaméré</t>
  </si>
  <si>
    <t>TROUILLOT Jacques</t>
  </si>
  <si>
    <t xml:space="preserve">RISBEC </t>
  </si>
  <si>
    <t>CLIS</t>
  </si>
  <si>
    <t>TOTAL IEP2</t>
  </si>
  <si>
    <t>nbr EM</t>
  </si>
  <si>
    <t>nbr EP</t>
  </si>
  <si>
    <t>nbr EE</t>
  </si>
  <si>
    <t xml:space="preserve"> TALON Daniel (avec orchidées)</t>
  </si>
  <si>
    <t xml:space="preserve"> ORCHIDEES (LES) avec Talon </t>
  </si>
  <si>
    <t>1</t>
  </si>
  <si>
    <t>2</t>
  </si>
  <si>
    <t>3</t>
  </si>
  <si>
    <t>4</t>
  </si>
  <si>
    <t>5</t>
  </si>
  <si>
    <t>6</t>
  </si>
  <si>
    <t>7</t>
  </si>
  <si>
    <t>Noëlle-Mouchet</t>
  </si>
  <si>
    <t xml:space="preserve"> DUPONT Yvonne  </t>
  </si>
  <si>
    <t>Secteur Baudoux</t>
  </si>
  <si>
    <t>Secteur Kaméré</t>
  </si>
  <si>
    <t>Secteur Mariotti</t>
  </si>
  <si>
    <t>Secteur Normandie</t>
  </si>
  <si>
    <t>Secteur Tuband</t>
  </si>
  <si>
    <t>Alice Pénalba</t>
  </si>
  <si>
    <t>Antenne</t>
  </si>
  <si>
    <t>Myrtille Brémond</t>
  </si>
  <si>
    <t>8</t>
  </si>
  <si>
    <t>Penalba Alice</t>
  </si>
  <si>
    <t>DIR</t>
  </si>
  <si>
    <t>Antenne Rivière Salée</t>
  </si>
  <si>
    <t>collège de secteur avec indice social</t>
  </si>
  <si>
    <t>Kaméré (77)</t>
  </si>
  <si>
    <t>Rivière salée (84)</t>
  </si>
  <si>
    <t>Normandie (100)</t>
  </si>
  <si>
    <t>Baudoux (133)</t>
  </si>
  <si>
    <t>Tuband (108)</t>
  </si>
  <si>
    <t>Mariotti (116)</t>
  </si>
  <si>
    <t xml:space="preserve">Antenne Normandie Tuband </t>
  </si>
  <si>
    <t>Antenne Baudoux Mariotti</t>
  </si>
  <si>
    <t>Célia Bron</t>
  </si>
  <si>
    <t xml:space="preserve">Noms Prénoms 2021: propositions (1 référente par école)
</t>
  </si>
  <si>
    <t>Baudoux 
Mariotti</t>
  </si>
  <si>
    <t>Normandie
Tuband</t>
  </si>
  <si>
    <t>Caroline CHEVILLON</t>
  </si>
  <si>
    <t>Nathalie LONG</t>
  </si>
  <si>
    <t>Krystell MARIN</t>
  </si>
  <si>
    <t>Nathalie CULLELL</t>
  </si>
  <si>
    <t>Caroline CHEVILLON/Nathalie CULLELL</t>
  </si>
  <si>
    <t>Krystell MARIN/Nathalie LONG</t>
  </si>
  <si>
    <t>Lara DRONNE/Nathalie LONG</t>
  </si>
  <si>
    <t>Lara DRONNE</t>
  </si>
  <si>
    <t>Lara DRONNE/Caroline CHEVILLON</t>
  </si>
  <si>
    <t>Isabelle PASSAQUIN</t>
  </si>
  <si>
    <t>Stéphanie CHALUMEAU</t>
  </si>
  <si>
    <t>Isabelle COLLENOT</t>
  </si>
  <si>
    <t>Bénédicte THOZE</t>
  </si>
  <si>
    <t>Benoît LAMOTHE</t>
  </si>
  <si>
    <t>Joseph WENDT</t>
  </si>
  <si>
    <t>Anne-Sophie MICHALAK</t>
  </si>
  <si>
    <t>Fantine POURCHER</t>
  </si>
  <si>
    <t>Mickaël LELONG</t>
  </si>
  <si>
    <t>Gilles ALAIMO</t>
  </si>
  <si>
    <t>Michael LEON</t>
  </si>
  <si>
    <t>Kévin RAILLARD</t>
  </si>
  <si>
    <t>Marie-Anne LACHMANN</t>
  </si>
  <si>
    <t>Christelle MEHAT</t>
  </si>
  <si>
    <t>Lydia LAUNAY</t>
  </si>
  <si>
    <t>Annabelle DELORME</t>
  </si>
  <si>
    <t>Sandryna GOYETCHE</t>
  </si>
  <si>
    <t>Vanessa MONTAGNAT</t>
  </si>
  <si>
    <t>Mylène FEYLER</t>
  </si>
  <si>
    <t>Marie-Hélène HERACLIDE</t>
  </si>
  <si>
    <t>Jean-Luc TRUILHE</t>
  </si>
  <si>
    <t>Karine GUAGENTI</t>
  </si>
  <si>
    <t>Stéphane BOUSSEMART</t>
  </si>
  <si>
    <t>Valérie SIMON</t>
  </si>
  <si>
    <t>Eric BASTIEN</t>
  </si>
  <si>
    <t>Fabienna BLANC</t>
  </si>
  <si>
    <t>Marc FIERLING</t>
  </si>
  <si>
    <t xml:space="preserve">Nom Prénom </t>
  </si>
  <si>
    <t>Coordonnées</t>
  </si>
  <si>
    <t>Caroline Lechelard
Katia Menanteau</t>
  </si>
  <si>
    <t>Carole Chrevrolier
Célia Bron</t>
  </si>
  <si>
    <t>Clémentine Avril (Stage CAPPEI)</t>
  </si>
  <si>
    <t>France Donin (Stage CAPPEI)</t>
  </si>
  <si>
    <t>Jennifer Colardeau (Stage CAPPEI)</t>
  </si>
  <si>
    <t>Enseignantes spécialisées 
Référentes DESED pour les écoles.</t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</si>
  <si>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  <scheme val="minor"/>
      </rPr>
      <t>La référente est l'interlocutrice privilégiée du directeur.trice et de son équipe.</t>
    </r>
  </si>
  <si>
    <r>
      <t>§</t>
    </r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Calibri"/>
        <family val="2"/>
        <scheme val="minor"/>
      </rPr>
      <t>Le contact est établi soit à distance (par téléphone) soit en présentiel à l'occasion des "points de référence" qui se font "au fil de l'eau".</t>
    </r>
  </si>
  <si>
    <t>Sur chaque école sont affectées</t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</si>
  <si>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 xml:space="preserve">Une enseignante spécialisée. Cette enseignante spécialisée assure le rôle de référente DESED de l’école.  </t>
    </r>
  </si>
  <si>
    <r>
      <rPr>
        <b/>
        <u/>
        <sz val="11"/>
        <color theme="1"/>
        <rFont val="Calibri (Corps)"/>
      </rPr>
      <t>NOTE</t>
    </r>
    <r>
      <rPr>
        <sz val="11"/>
        <color theme="1"/>
        <rFont val="Calibri"/>
        <family val="2"/>
        <scheme val="minor"/>
      </rPr>
      <t>:</t>
    </r>
  </si>
  <si>
    <r>
      <t>o</t>
    </r>
    <r>
      <rPr>
        <sz val="7"/>
        <color theme="1"/>
        <rFont val="Times New Roman"/>
        <family val="1"/>
      </rPr>
      <t xml:space="preserve">   </t>
    </r>
    <r>
      <rPr>
        <sz val="12"/>
        <color theme="1"/>
        <rFont val="Calibri"/>
        <family val="2"/>
        <scheme val="minor"/>
      </rPr>
      <t>Une psychologue scolaire</t>
    </r>
    <r>
      <rPr>
        <sz val="12"/>
        <color theme="1"/>
        <rFont val="Courier New"/>
        <family val="1"/>
      </rPr>
      <t xml:space="preserve">. </t>
    </r>
  </si>
  <si>
    <t xml:space="preserve">La première interlocutrice du directeur.trice est donc la référente DESED. </t>
  </si>
  <si>
    <t>Jennifer Colardeau</t>
  </si>
  <si>
    <t>Clémentine Avril</t>
  </si>
  <si>
    <t>jennifer Colardeau</t>
  </si>
  <si>
    <t>REPARTITION DES MEMBRES DU DESED ET DES CPC SUR LES ECOLES ANNEE SCOLAIRE 2021</t>
  </si>
  <si>
    <t>Madina cadarossanesaid</t>
  </si>
  <si>
    <t>Caroline Lechelard 
Katia Menanteau</t>
  </si>
  <si>
    <t>Carole Chevrolier 
Célia Bron</t>
  </si>
  <si>
    <t>Carole Chevrolier
Célia Bron</t>
  </si>
  <si>
    <t xml:space="preserve">
Clémentine Avril
Jennifer Colardeau
</t>
  </si>
  <si>
    <t>Myrtille Brémond
Mylène Mermoud</t>
  </si>
  <si>
    <t xml:space="preserve">
Madina Cadarossanesaïb
Alice Pénalba</t>
  </si>
  <si>
    <t>France Donin</t>
  </si>
  <si>
    <t xml:space="preserve">France Donin
Mylène Mermoud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</si>
</sst>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.9"/>
      <color rgb="FF000000"/>
      <name val="Arial"/>
      <family val="2"/>
    </font>
    <font>
      <b/>
      <sz val="7.7"/>
      <color rgb="FF000000"/>
      <name val="Arial"/>
      <family val="2"/>
    </font>
    <font>
      <b/>
      <sz val="8.8000000000000007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u/>
      <sz val="16"/>
      <color theme="1"/>
      <name val="Calibri (Corps)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7"/>
      <color rgb="FF8E8D8C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  <font>
      <sz val="8.8000000000000007"/>
      <color rgb="FF000000"/>
      <name val="Arial"/>
      <family val="2"/>
    </font>
    <font>
      <i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8.8000000000000007"/>
      <color rgb="FF000000"/>
      <name val="Arial"/>
      <family val="2"/>
    </font>
    <font>
      <sz val="10"/>
      <name val="Arial"/>
      <family val="2"/>
    </font>
    <font>
      <sz val="7"/>
      <color theme="1"/>
      <name val="Times New Roman"/>
      <family val="1"/>
    </font>
    <font>
      <sz val="12"/>
      <color theme="1"/>
      <name val="Courier New"/>
      <family val="1"/>
    </font>
    <font>
      <sz val="12"/>
      <color theme="1"/>
      <name val="Wingdings"/>
      <charset val="2"/>
    </font>
    <font>
      <b/>
      <u/>
      <sz val="11"/>
      <color theme="1"/>
      <name val="Calibri (Corps)"/>
    </font>
    <font>
      <b/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49998474074526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6" fillId="0" borderId="0"/>
  </cellStyleXfs>
  <cellXfs count="179">
    <xf numFmtId="0" fontId="0" fillId="0" borderId="0" xfId="0"/>
    <xf numFmtId="0" fontId="0" fillId="0" borderId="1" xfId="0" applyBorder="1"/>
    <xf numFmtId="0" fontId="0" fillId="0" borderId="0" xfId="0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 readingOrder="1"/>
    </xf>
    <xf numFmtId="0" fontId="7" fillId="2" borderId="1" xfId="0" applyFont="1" applyFill="1" applyBorder="1" applyAlignment="1">
      <alignment horizontal="center" vertical="center" wrapText="1" readingOrder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8" fillId="0" borderId="0" xfId="0" applyFont="1" applyAlignment="1">
      <alignment horizontal="left" vertical="center" readingOrder="1"/>
    </xf>
    <xf numFmtId="0" fontId="9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3" xfId="0" applyBorder="1"/>
    <xf numFmtId="0" fontId="14" fillId="5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/>
    </xf>
    <xf numFmtId="0" fontId="23" fillId="0" borderId="1" xfId="0" applyFont="1" applyBorder="1"/>
    <xf numFmtId="0" fontId="19" fillId="4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/>
    </xf>
    <xf numFmtId="0" fontId="14" fillId="6" borderId="2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/>
    </xf>
    <xf numFmtId="0" fontId="14" fillId="7" borderId="1" xfId="0" applyFont="1" applyFill="1" applyBorder="1" applyAlignment="1">
      <alignment horizontal="center" vertical="center"/>
    </xf>
    <xf numFmtId="0" fontId="14" fillId="7" borderId="4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 wrapText="1"/>
    </xf>
    <xf numFmtId="0" fontId="14" fillId="7" borderId="4" xfId="0" applyFont="1" applyFill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/>
    </xf>
    <xf numFmtId="0" fontId="13" fillId="7" borderId="4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vertical="center"/>
    </xf>
    <xf numFmtId="0" fontId="13" fillId="8" borderId="4" xfId="0" applyFont="1" applyFill="1" applyBorder="1" applyAlignment="1">
      <alignment horizontal="center" vertical="center" wrapText="1"/>
    </xf>
    <xf numFmtId="0" fontId="14" fillId="8" borderId="6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/>
    </xf>
    <xf numFmtId="0" fontId="19" fillId="9" borderId="4" xfId="0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/>
    </xf>
    <xf numFmtId="0" fontId="13" fillId="9" borderId="1" xfId="0" applyFont="1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vertical="center"/>
    </xf>
    <xf numFmtId="0" fontId="13" fillId="9" borderId="6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7" borderId="6" xfId="0" applyFont="1" applyFill="1" applyBorder="1" applyAlignment="1">
      <alignment horizontal="center" vertical="center" wrapText="1"/>
    </xf>
    <xf numFmtId="0" fontId="14" fillId="5" borderId="2" xfId="0" applyFont="1" applyFill="1" applyBorder="1" applyAlignment="1">
      <alignment horizontal="center" vertical="center"/>
    </xf>
    <xf numFmtId="0" fontId="21" fillId="5" borderId="2" xfId="0" applyFont="1" applyFill="1" applyBorder="1" applyAlignment="1">
      <alignment horizontal="center"/>
    </xf>
    <xf numFmtId="0" fontId="14" fillId="8" borderId="2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 wrapText="1"/>
    </xf>
    <xf numFmtId="0" fontId="14" fillId="8" borderId="8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horizontal="center" vertical="center"/>
    </xf>
    <xf numFmtId="0" fontId="14" fillId="8" borderId="8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/>
    </xf>
    <xf numFmtId="0" fontId="19" fillId="2" borderId="10" xfId="0" applyFont="1" applyFill="1" applyBorder="1" applyAlignment="1">
      <alignment horizontal="center" vertical="center"/>
    </xf>
    <xf numFmtId="0" fontId="0" fillId="3" borderId="0" xfId="0" applyFill="1"/>
    <xf numFmtId="0" fontId="23" fillId="0" borderId="3" xfId="0" applyFont="1" applyBorder="1"/>
    <xf numFmtId="0" fontId="14" fillId="3" borderId="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0" fillId="2" borderId="12" xfId="0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14" xfId="0" applyFont="1" applyFill="1" applyBorder="1" applyAlignment="1">
      <alignment horizontal="center" vertical="center"/>
    </xf>
    <xf numFmtId="0" fontId="25" fillId="6" borderId="9" xfId="0" applyFont="1" applyFill="1" applyBorder="1" applyAlignment="1">
      <alignment horizontal="center"/>
    </xf>
    <xf numFmtId="0" fontId="6" fillId="2" borderId="10" xfId="0" applyFont="1" applyFill="1" applyBorder="1"/>
    <xf numFmtId="0" fontId="6" fillId="2" borderId="10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/>
    </xf>
    <xf numFmtId="0" fontId="9" fillId="10" borderId="16" xfId="0" applyFont="1" applyFill="1" applyBorder="1" applyAlignment="1">
      <alignment horizontal="center"/>
    </xf>
    <xf numFmtId="0" fontId="6" fillId="10" borderId="12" xfId="0" applyFont="1" applyFill="1" applyBorder="1"/>
    <xf numFmtId="0" fontId="15" fillId="10" borderId="12" xfId="0" applyFont="1" applyFill="1" applyBorder="1" applyAlignment="1">
      <alignment horizontal="center" vertical="center"/>
    </xf>
    <xf numFmtId="0" fontId="12" fillId="10" borderId="13" xfId="0" applyFont="1" applyFill="1" applyBorder="1" applyAlignment="1">
      <alignment horizontal="center" vertical="center"/>
    </xf>
    <xf numFmtId="0" fontId="6" fillId="10" borderId="16" xfId="0" applyFont="1" applyFill="1" applyBorder="1"/>
    <xf numFmtId="0" fontId="13" fillId="2" borderId="10" xfId="0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0" fillId="3" borderId="11" xfId="0" applyFill="1" applyBorder="1"/>
    <xf numFmtId="0" fontId="0" fillId="0" borderId="1" xfId="0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15" fillId="10" borderId="13" xfId="0" applyFont="1" applyFill="1" applyBorder="1" applyAlignment="1">
      <alignment horizontal="center" vertical="center"/>
    </xf>
    <xf numFmtId="0" fontId="0" fillId="3" borderId="0" xfId="0" applyFill="1" applyBorder="1"/>
    <xf numFmtId="0" fontId="8" fillId="2" borderId="3" xfId="0" applyFont="1" applyFill="1" applyBorder="1" applyAlignment="1">
      <alignment horizontal="center" vertical="center" wrapText="1" readingOrder="1"/>
    </xf>
    <xf numFmtId="0" fontId="22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20" xfId="0" applyBorder="1"/>
    <xf numFmtId="0" fontId="0" fillId="2" borderId="21" xfId="0" applyFill="1" applyBorder="1"/>
    <xf numFmtId="0" fontId="22" fillId="0" borderId="20" xfId="0" applyFont="1" applyBorder="1" applyAlignment="1">
      <alignment vertical="center"/>
    </xf>
    <xf numFmtId="0" fontId="23" fillId="0" borderId="3" xfId="0" applyFont="1" applyBorder="1" applyAlignment="1"/>
    <xf numFmtId="0" fontId="0" fillId="0" borderId="19" xfId="0" applyBorder="1"/>
    <xf numFmtId="0" fontId="0" fillId="0" borderId="11" xfId="0" applyFill="1" applyBorder="1"/>
    <xf numFmtId="0" fontId="24" fillId="0" borderId="3" xfId="0" applyFont="1" applyBorder="1" applyAlignment="1">
      <alignment vertical="center"/>
    </xf>
    <xf numFmtId="0" fontId="6" fillId="2" borderId="21" xfId="0" applyFont="1" applyFill="1" applyBorder="1"/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wrapText="1"/>
    </xf>
    <xf numFmtId="0" fontId="0" fillId="3" borderId="0" xfId="0" applyFill="1" applyBorder="1" applyAlignment="1">
      <alignment horizontal="center" vertical="center"/>
    </xf>
    <xf numFmtId="1" fontId="0" fillId="3" borderId="0" xfId="0" applyNumberFormat="1" applyFill="1" applyBorder="1" applyAlignment="1">
      <alignment horizontal="center" vertical="center"/>
    </xf>
    <xf numFmtId="0" fontId="0" fillId="0" borderId="11" xfId="0" applyBorder="1"/>
    <xf numFmtId="0" fontId="3" fillId="0" borderId="0" xfId="0" applyFont="1" applyAlignment="1">
      <alignment horizontal="left" vertical="center" indent="6"/>
    </xf>
    <xf numFmtId="0" fontId="28" fillId="0" borderId="0" xfId="0" applyFont="1" applyAlignment="1">
      <alignment horizontal="left" vertical="center" indent="12"/>
    </xf>
    <xf numFmtId="0" fontId="29" fillId="0" borderId="0" xfId="0" applyFont="1" applyAlignment="1">
      <alignment horizontal="left" vertical="center" indent="15"/>
    </xf>
    <xf numFmtId="0" fontId="31" fillId="3" borderId="0" xfId="0" applyFont="1" applyFill="1" applyBorder="1"/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22" fillId="0" borderId="6" xfId="0" applyFont="1" applyBorder="1" applyAlignment="1">
      <alignment horizontal="left" vertical="center" wrapText="1"/>
    </xf>
    <xf numFmtId="0" fontId="22" fillId="0" borderId="9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center" wrapText="1"/>
    </xf>
    <xf numFmtId="0" fontId="11" fillId="0" borderId="0" xfId="0" applyFont="1" applyAlignment="1">
      <alignment horizont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22" fillId="0" borderId="15" xfId="0" applyFont="1" applyBorder="1" applyAlignment="1">
      <alignment horizontal="left" vertical="center" wrapText="1"/>
    </xf>
    <xf numFmtId="0" fontId="21" fillId="8" borderId="6" xfId="0" applyFont="1" applyFill="1" applyBorder="1" applyAlignment="1">
      <alignment horizontal="center" vertical="center"/>
    </xf>
    <xf numFmtId="0" fontId="21" fillId="8" borderId="2" xfId="0" applyFont="1" applyFill="1" applyBorder="1" applyAlignment="1">
      <alignment horizontal="center" vertical="center"/>
    </xf>
    <xf numFmtId="0" fontId="14" fillId="8" borderId="6" xfId="0" applyFont="1" applyFill="1" applyBorder="1" applyAlignment="1">
      <alignment horizontal="center" vertical="center"/>
    </xf>
    <xf numFmtId="0" fontId="14" fillId="8" borderId="2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15" fillId="10" borderId="16" xfId="0" applyFont="1" applyFill="1" applyBorder="1" applyAlignment="1">
      <alignment horizontal="center" vertical="center"/>
    </xf>
    <xf numFmtId="0" fontId="15" fillId="10" borderId="17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F22"/>
  <sheetViews>
    <sheetView topLeftCell="A3" workbookViewId="0">
      <selection activeCell="F9" sqref="F9"/>
    </sheetView>
  </sheetViews>
  <sheetFormatPr baseColWidth="10" defaultRowHeight="14.5"/>
  <cols>
    <col min="4" max="4" width="21.6328125" customWidth="1"/>
    <col min="5" max="5" width="38.1796875" customWidth="1"/>
    <col min="6" max="6" width="41.1796875" customWidth="1"/>
  </cols>
  <sheetData>
    <row r="1" spans="3:6">
      <c r="E1" t="s">
        <v>48</v>
      </c>
    </row>
    <row r="4" spans="3:6" ht="22">
      <c r="D4" s="10"/>
    </row>
    <row r="7" spans="3:6">
      <c r="D7" s="9" t="s">
        <v>39</v>
      </c>
      <c r="E7" s="113" t="s">
        <v>40</v>
      </c>
      <c r="F7" s="2"/>
    </row>
    <row r="8" spans="3:6">
      <c r="D8" s="1" t="s">
        <v>35</v>
      </c>
      <c r="E8" s="1" t="s">
        <v>35</v>
      </c>
      <c r="F8" s="2"/>
    </row>
    <row r="9" spans="3:6">
      <c r="C9" s="83" t="s">
        <v>60</v>
      </c>
      <c r="D9" s="1" t="s">
        <v>44</v>
      </c>
      <c r="E9" s="1" t="s">
        <v>134</v>
      </c>
      <c r="F9" s="85"/>
    </row>
    <row r="10" spans="3:6">
      <c r="C10" s="83" t="s">
        <v>61</v>
      </c>
      <c r="D10" s="1" t="s">
        <v>45</v>
      </c>
      <c r="E10" s="1" t="s">
        <v>41</v>
      </c>
      <c r="F10" s="2"/>
    </row>
    <row r="11" spans="3:6">
      <c r="C11" s="83" t="s">
        <v>62</v>
      </c>
      <c r="D11" s="1" t="s">
        <v>46</v>
      </c>
      <c r="E11" s="1" t="s">
        <v>42</v>
      </c>
      <c r="F11" s="2"/>
    </row>
    <row r="12" spans="3:6">
      <c r="C12" s="83" t="s">
        <v>63</v>
      </c>
      <c r="D12" s="1" t="s">
        <v>90</v>
      </c>
      <c r="E12" s="1" t="s">
        <v>43</v>
      </c>
      <c r="F12" s="2"/>
    </row>
    <row r="13" spans="3:6">
      <c r="C13" s="83" t="s">
        <v>64</v>
      </c>
      <c r="D13" s="1"/>
      <c r="E13" s="1" t="s">
        <v>135</v>
      </c>
      <c r="F13" s="2"/>
    </row>
    <row r="14" spans="3:6">
      <c r="C14" s="83" t="s">
        <v>65</v>
      </c>
      <c r="D14" s="1"/>
      <c r="E14" s="1" t="s">
        <v>47</v>
      </c>
      <c r="F14" s="2"/>
    </row>
    <row r="15" spans="3:6">
      <c r="C15" s="83" t="s">
        <v>66</v>
      </c>
      <c r="D15" s="1"/>
      <c r="E15" s="1" t="s">
        <v>136</v>
      </c>
      <c r="F15" s="2"/>
    </row>
    <row r="16" spans="3:6">
      <c r="C16" s="83" t="s">
        <v>77</v>
      </c>
      <c r="D16" s="1"/>
      <c r="E16" s="1" t="s">
        <v>78</v>
      </c>
      <c r="F16" s="2"/>
    </row>
    <row r="17" spans="4:5">
      <c r="D17" s="2"/>
      <c r="E17" s="2"/>
    </row>
    <row r="18" spans="4:5">
      <c r="D18" s="2"/>
      <c r="E18" s="2"/>
    </row>
    <row r="19" spans="4:5">
      <c r="D19" s="2"/>
      <c r="E19" s="2"/>
    </row>
    <row r="20" spans="4:5">
      <c r="D20" s="2"/>
      <c r="E20" s="2"/>
    </row>
    <row r="21" spans="4:5">
      <c r="D21" s="2"/>
      <c r="E21" s="2"/>
    </row>
    <row r="22" spans="4:5">
      <c r="D22" s="2"/>
      <c r="E22" s="2"/>
    </row>
  </sheetData>
  <phoneticPr fontId="17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39997558519241921"/>
  </sheetPr>
  <dimension ref="B1:X81"/>
  <sheetViews>
    <sheetView tabSelected="1" zoomScaleNormal="100" workbookViewId="0">
      <pane xSplit="3" ySplit="5" topLeftCell="S6" activePane="bottomRight" state="frozen"/>
      <selection pane="topRight" activeCell="D1" sqref="D1"/>
      <selection pane="bottomLeft" activeCell="A6" sqref="A6"/>
      <selection pane="bottomRight" activeCell="W21" sqref="W21:W31"/>
    </sheetView>
  </sheetViews>
  <sheetFormatPr baseColWidth="10" defaultRowHeight="14.5"/>
  <cols>
    <col min="3" max="3" width="33.81640625" customWidth="1"/>
    <col min="5" max="6" width="5.36328125" customWidth="1"/>
    <col min="7" max="7" width="5.6328125" customWidth="1"/>
    <col min="9" max="9" width="23.6328125" customWidth="1"/>
    <col min="12" max="12" width="12.36328125" customWidth="1"/>
    <col min="18" max="18" width="26.1796875" style="12" customWidth="1"/>
    <col min="19" max="19" width="32.36328125" customWidth="1"/>
    <col min="20" max="21" width="27.453125" customWidth="1"/>
    <col min="22" max="22" width="45" customWidth="1"/>
    <col min="23" max="23" width="43.36328125" customWidth="1"/>
  </cols>
  <sheetData>
    <row r="1" spans="2:24" ht="49" customHeight="1">
      <c r="C1" s="2"/>
      <c r="G1" s="148" t="s">
        <v>148</v>
      </c>
      <c r="H1" s="148"/>
      <c r="I1" s="148"/>
      <c r="J1" s="148"/>
      <c r="K1" s="148"/>
      <c r="L1" s="148"/>
      <c r="M1" s="148"/>
      <c r="N1" s="148"/>
      <c r="O1" s="148"/>
    </row>
    <row r="3" spans="2:24">
      <c r="C3" s="2"/>
      <c r="J3" s="2"/>
      <c r="K3" s="2"/>
      <c r="L3" s="2"/>
      <c r="M3" s="2"/>
      <c r="N3" s="2"/>
    </row>
    <row r="4" spans="2:24" ht="32" customHeight="1">
      <c r="J4" s="2"/>
      <c r="K4" s="2"/>
      <c r="L4" s="2"/>
      <c r="M4" s="2"/>
      <c r="N4" s="2"/>
      <c r="Q4" t="s">
        <v>38</v>
      </c>
      <c r="R4" s="149" t="s">
        <v>79</v>
      </c>
      <c r="S4" s="149" t="s">
        <v>33</v>
      </c>
      <c r="T4" s="151" t="s">
        <v>37</v>
      </c>
      <c r="U4" s="152"/>
      <c r="V4" s="153" t="s">
        <v>137</v>
      </c>
      <c r="W4" s="153"/>
    </row>
    <row r="5" spans="2:24" ht="56">
      <c r="B5" s="84" t="s">
        <v>75</v>
      </c>
      <c r="C5" s="8" t="s">
        <v>0</v>
      </c>
      <c r="D5" s="6" t="s">
        <v>34</v>
      </c>
      <c r="E5" s="7" t="s">
        <v>55</v>
      </c>
      <c r="F5" s="7" t="s">
        <v>57</v>
      </c>
      <c r="G5" s="7" t="s">
        <v>56</v>
      </c>
      <c r="H5" s="7" t="s">
        <v>32</v>
      </c>
      <c r="I5" s="7" t="s">
        <v>81</v>
      </c>
      <c r="J5" s="3" t="s">
        <v>36</v>
      </c>
      <c r="K5" s="5" t="s">
        <v>4</v>
      </c>
      <c r="L5" s="5" t="s">
        <v>5</v>
      </c>
      <c r="M5" s="5" t="s">
        <v>6</v>
      </c>
      <c r="N5" s="5" t="s">
        <v>1</v>
      </c>
      <c r="O5" s="4" t="s">
        <v>7</v>
      </c>
      <c r="P5" s="4" t="s">
        <v>53</v>
      </c>
      <c r="Q5" s="4" t="s">
        <v>2</v>
      </c>
      <c r="R5" s="150"/>
      <c r="S5" s="150"/>
      <c r="T5" s="4" t="s">
        <v>130</v>
      </c>
      <c r="U5" s="4" t="s">
        <v>131</v>
      </c>
      <c r="V5" s="118" t="s">
        <v>91</v>
      </c>
      <c r="W5" s="4" t="s">
        <v>131</v>
      </c>
    </row>
    <row r="6" spans="2:24" ht="16" customHeight="1">
      <c r="B6" s="138" t="s">
        <v>50</v>
      </c>
      <c r="C6" s="37" t="s">
        <v>16</v>
      </c>
      <c r="D6" s="37" t="s">
        <v>9</v>
      </c>
      <c r="E6" s="38"/>
      <c r="F6" s="38"/>
      <c r="G6" s="38">
        <v>1</v>
      </c>
      <c r="H6" s="39">
        <v>1</v>
      </c>
      <c r="I6" s="64" t="s">
        <v>82</v>
      </c>
      <c r="J6" s="40">
        <v>1</v>
      </c>
      <c r="K6" s="41">
        <v>73</v>
      </c>
      <c r="L6" s="41">
        <v>154</v>
      </c>
      <c r="M6" s="41"/>
      <c r="N6" s="41">
        <f t="shared" ref="N6:N11" si="0">K6+L6+M6</f>
        <v>227</v>
      </c>
      <c r="O6" s="41">
        <v>11</v>
      </c>
      <c r="P6" s="41">
        <v>0</v>
      </c>
      <c r="Q6" s="41">
        <v>1</v>
      </c>
      <c r="R6" s="41" t="s">
        <v>103</v>
      </c>
      <c r="S6" s="37" t="s">
        <v>94</v>
      </c>
      <c r="T6" s="141" t="s">
        <v>132</v>
      </c>
      <c r="U6" s="142" t="s">
        <v>150</v>
      </c>
      <c r="V6" s="119" t="s">
        <v>145</v>
      </c>
      <c r="W6" s="145" t="s">
        <v>153</v>
      </c>
      <c r="X6" s="133"/>
    </row>
    <row r="7" spans="2:24" ht="16" customHeight="1">
      <c r="B7" s="139"/>
      <c r="C7" s="42" t="s">
        <v>59</v>
      </c>
      <c r="D7" s="37" t="s">
        <v>21</v>
      </c>
      <c r="E7" s="38">
        <v>1</v>
      </c>
      <c r="F7" s="38"/>
      <c r="G7" s="38"/>
      <c r="H7" s="43"/>
      <c r="I7" s="64" t="s">
        <v>82</v>
      </c>
      <c r="J7" s="40">
        <v>1</v>
      </c>
      <c r="K7" s="41">
        <v>159</v>
      </c>
      <c r="L7" s="41">
        <v>0</v>
      </c>
      <c r="M7" s="41">
        <v>0</v>
      </c>
      <c r="N7" s="41">
        <f t="shared" si="0"/>
        <v>159</v>
      </c>
      <c r="O7" s="41">
        <v>7</v>
      </c>
      <c r="P7" s="41">
        <v>0</v>
      </c>
      <c r="Q7" s="41">
        <v>0</v>
      </c>
      <c r="R7" s="41" t="s">
        <v>104</v>
      </c>
      <c r="S7" s="37" t="s">
        <v>94</v>
      </c>
      <c r="T7" s="141"/>
      <c r="U7" s="143"/>
      <c r="V7" s="119" t="s">
        <v>146</v>
      </c>
      <c r="W7" s="146"/>
      <c r="X7" s="133"/>
    </row>
    <row r="8" spans="2:24" ht="16" customHeight="1">
      <c r="B8" s="139"/>
      <c r="C8" s="37" t="s">
        <v>27</v>
      </c>
      <c r="D8" s="37" t="s">
        <v>11</v>
      </c>
      <c r="E8" s="38"/>
      <c r="F8" s="38">
        <v>1</v>
      </c>
      <c r="G8" s="38"/>
      <c r="H8" s="43">
        <v>1</v>
      </c>
      <c r="I8" s="64" t="s">
        <v>82</v>
      </c>
      <c r="J8" s="40">
        <v>1</v>
      </c>
      <c r="K8" s="41">
        <v>0</v>
      </c>
      <c r="L8" s="41">
        <v>148</v>
      </c>
      <c r="M8" s="41">
        <v>8</v>
      </c>
      <c r="N8" s="41">
        <f t="shared" si="0"/>
        <v>156</v>
      </c>
      <c r="O8" s="41">
        <v>9</v>
      </c>
      <c r="P8" s="41">
        <v>1</v>
      </c>
      <c r="Q8" s="41">
        <v>0</v>
      </c>
      <c r="R8" s="41" t="s">
        <v>105</v>
      </c>
      <c r="S8" s="37" t="s">
        <v>95</v>
      </c>
      <c r="T8" s="141"/>
      <c r="U8" s="143"/>
      <c r="V8" s="119" t="s">
        <v>145</v>
      </c>
      <c r="W8" s="146"/>
      <c r="X8" s="133"/>
    </row>
    <row r="9" spans="2:24" ht="16" customHeight="1">
      <c r="B9" s="139"/>
      <c r="C9" s="37" t="s">
        <v>18</v>
      </c>
      <c r="D9" s="37" t="s">
        <v>9</v>
      </c>
      <c r="E9" s="37"/>
      <c r="F9" s="37"/>
      <c r="G9" s="37">
        <v>1</v>
      </c>
      <c r="H9" s="44">
        <v>1</v>
      </c>
      <c r="I9" s="64" t="s">
        <v>82</v>
      </c>
      <c r="J9" s="40">
        <v>1</v>
      </c>
      <c r="K9" s="41">
        <v>83</v>
      </c>
      <c r="L9" s="41">
        <v>103</v>
      </c>
      <c r="M9" s="41"/>
      <c r="N9" s="41">
        <f t="shared" si="0"/>
        <v>186</v>
      </c>
      <c r="O9" s="41">
        <v>9</v>
      </c>
      <c r="P9" s="41">
        <v>0</v>
      </c>
      <c r="Q9" s="41">
        <v>0.5</v>
      </c>
      <c r="R9" s="41" t="s">
        <v>106</v>
      </c>
      <c r="S9" s="37" t="s">
        <v>96</v>
      </c>
      <c r="T9" s="141"/>
      <c r="U9" s="143"/>
      <c r="V9" s="119" t="s">
        <v>145</v>
      </c>
      <c r="W9" s="146"/>
      <c r="X9" s="133"/>
    </row>
    <row r="10" spans="2:24" ht="16" customHeight="1">
      <c r="B10" s="139"/>
      <c r="C10" s="37" t="s">
        <v>67</v>
      </c>
      <c r="D10" s="37" t="s">
        <v>9</v>
      </c>
      <c r="E10" s="37"/>
      <c r="F10" s="37"/>
      <c r="G10" s="37">
        <v>1</v>
      </c>
      <c r="H10" s="44">
        <v>1</v>
      </c>
      <c r="I10" s="64" t="s">
        <v>82</v>
      </c>
      <c r="J10" s="40">
        <v>1</v>
      </c>
      <c r="K10" s="41">
        <v>100</v>
      </c>
      <c r="L10" s="41">
        <v>147</v>
      </c>
      <c r="M10" s="41">
        <v>0</v>
      </c>
      <c r="N10" s="41">
        <f t="shared" si="0"/>
        <v>247</v>
      </c>
      <c r="O10" s="41">
        <v>12</v>
      </c>
      <c r="P10" s="41">
        <v>0</v>
      </c>
      <c r="Q10" s="41">
        <v>1</v>
      </c>
      <c r="R10" s="41" t="s">
        <v>107</v>
      </c>
      <c r="S10" s="37" t="s">
        <v>97</v>
      </c>
      <c r="T10" s="141"/>
      <c r="U10" s="143"/>
      <c r="V10" s="119" t="s">
        <v>76</v>
      </c>
      <c r="W10" s="146"/>
      <c r="X10" s="133"/>
    </row>
    <row r="11" spans="2:24" ht="15" customHeight="1">
      <c r="B11" s="140"/>
      <c r="C11" s="37" t="s">
        <v>58</v>
      </c>
      <c r="D11" s="37" t="s">
        <v>11</v>
      </c>
      <c r="E11" s="37"/>
      <c r="F11" s="37">
        <v>1</v>
      </c>
      <c r="G11" s="37"/>
      <c r="H11" s="44">
        <v>1</v>
      </c>
      <c r="I11" s="64" t="s">
        <v>82</v>
      </c>
      <c r="J11" s="40">
        <v>1</v>
      </c>
      <c r="K11" s="41">
        <v>0</v>
      </c>
      <c r="L11" s="41">
        <v>130</v>
      </c>
      <c r="M11" s="41">
        <v>11</v>
      </c>
      <c r="N11" s="41">
        <f t="shared" si="0"/>
        <v>141</v>
      </c>
      <c r="O11" s="41">
        <v>6</v>
      </c>
      <c r="P11" s="41">
        <v>1</v>
      </c>
      <c r="Q11" s="41">
        <v>0.5</v>
      </c>
      <c r="R11" s="41" t="s">
        <v>108</v>
      </c>
      <c r="S11" s="37" t="s">
        <v>94</v>
      </c>
      <c r="T11" s="141"/>
      <c r="U11" s="144"/>
      <c r="V11" s="121" t="s">
        <v>146</v>
      </c>
      <c r="W11" s="147"/>
      <c r="X11" s="133"/>
    </row>
    <row r="12" spans="2:24" ht="15" customHeight="1" thickBot="1">
      <c r="B12" s="81"/>
      <c r="C12" s="73" t="s">
        <v>70</v>
      </c>
      <c r="D12" s="73"/>
      <c r="E12" s="73">
        <f>SUM(E6:E11)</f>
        <v>1</v>
      </c>
      <c r="F12" s="73">
        <f>SUM(F6:F11)</f>
        <v>2</v>
      </c>
      <c r="G12" s="73">
        <f>SUM(G6:G11)</f>
        <v>3</v>
      </c>
      <c r="H12" s="73">
        <f>SUM(H6:H11)</f>
        <v>5</v>
      </c>
      <c r="I12" s="107" t="s">
        <v>82</v>
      </c>
      <c r="J12" s="73">
        <f>SUM(J6:J11)</f>
        <v>6</v>
      </c>
      <c r="K12" s="93">
        <f>SUM(K6:K11)</f>
        <v>415</v>
      </c>
      <c r="L12" s="93">
        <f t="shared" ref="L12:Q12" si="1">SUM(L6:L11)</f>
        <v>682</v>
      </c>
      <c r="M12" s="93">
        <f t="shared" si="1"/>
        <v>19</v>
      </c>
      <c r="N12" s="93">
        <f t="shared" si="1"/>
        <v>1116</v>
      </c>
      <c r="O12" s="93">
        <f t="shared" si="1"/>
        <v>54</v>
      </c>
      <c r="P12" s="93">
        <f t="shared" si="1"/>
        <v>2</v>
      </c>
      <c r="Q12" s="93">
        <f t="shared" si="1"/>
        <v>3</v>
      </c>
      <c r="R12" s="93"/>
      <c r="S12" s="73" t="s">
        <v>98</v>
      </c>
      <c r="T12" s="110"/>
      <c r="U12" s="110"/>
      <c r="V12" s="122"/>
      <c r="W12" s="122"/>
      <c r="X12" s="133"/>
    </row>
    <row r="13" spans="2:24" ht="15" customHeight="1" thickTop="1">
      <c r="B13" s="154" t="s">
        <v>3</v>
      </c>
      <c r="C13" s="67" t="s">
        <v>12</v>
      </c>
      <c r="D13" s="68" t="s">
        <v>11</v>
      </c>
      <c r="E13" s="69"/>
      <c r="F13" s="69">
        <v>1</v>
      </c>
      <c r="G13" s="69"/>
      <c r="H13" s="70"/>
      <c r="I13" s="111" t="s">
        <v>83</v>
      </c>
      <c r="J13" s="71">
        <v>1</v>
      </c>
      <c r="K13" s="72">
        <v>186</v>
      </c>
      <c r="L13" s="72">
        <v>0</v>
      </c>
      <c r="M13" s="72">
        <v>0</v>
      </c>
      <c r="N13" s="72">
        <f t="shared" ref="N13:N19" si="2">K13+L13+M13</f>
        <v>186</v>
      </c>
      <c r="O13" s="72">
        <v>9</v>
      </c>
      <c r="P13" s="72">
        <v>0</v>
      </c>
      <c r="Q13" s="72">
        <v>0</v>
      </c>
      <c r="R13" s="72" t="s">
        <v>109</v>
      </c>
      <c r="S13" s="67" t="s">
        <v>96</v>
      </c>
      <c r="T13" s="155" t="s">
        <v>133</v>
      </c>
      <c r="U13" s="156" t="s">
        <v>151</v>
      </c>
      <c r="V13" s="123" t="s">
        <v>76</v>
      </c>
      <c r="W13" s="159" t="s">
        <v>154</v>
      </c>
      <c r="X13" s="133"/>
    </row>
    <row r="14" spans="2:24" ht="16" customHeight="1">
      <c r="B14" s="139"/>
      <c r="C14" s="45" t="s">
        <v>31</v>
      </c>
      <c r="D14" s="45" t="s">
        <v>21</v>
      </c>
      <c r="E14" s="47">
        <v>1</v>
      </c>
      <c r="F14" s="47"/>
      <c r="G14" s="47"/>
      <c r="H14" s="46"/>
      <c r="I14" s="49" t="s">
        <v>83</v>
      </c>
      <c r="J14" s="47">
        <v>1</v>
      </c>
      <c r="K14" s="48">
        <v>138</v>
      </c>
      <c r="L14" s="48">
        <v>0</v>
      </c>
      <c r="M14" s="48">
        <v>0</v>
      </c>
      <c r="N14" s="48">
        <f t="shared" si="2"/>
        <v>138</v>
      </c>
      <c r="O14" s="48">
        <v>6</v>
      </c>
      <c r="P14" s="48">
        <v>0</v>
      </c>
      <c r="Q14" s="48">
        <v>0</v>
      </c>
      <c r="R14" s="48" t="s">
        <v>110</v>
      </c>
      <c r="S14" s="45" t="s">
        <v>96</v>
      </c>
      <c r="T14" s="141"/>
      <c r="U14" s="157"/>
      <c r="V14" s="123" t="s">
        <v>76</v>
      </c>
      <c r="W14" s="146"/>
      <c r="X14" s="133"/>
    </row>
    <row r="15" spans="2:24" ht="14" customHeight="1">
      <c r="B15" s="139"/>
      <c r="C15" s="45" t="s">
        <v>17</v>
      </c>
      <c r="D15" s="45" t="s">
        <v>11</v>
      </c>
      <c r="E15" s="45"/>
      <c r="F15" s="45">
        <v>1</v>
      </c>
      <c r="G15" s="45"/>
      <c r="H15" s="49">
        <v>1</v>
      </c>
      <c r="I15" s="49" t="s">
        <v>83</v>
      </c>
      <c r="J15" s="47">
        <v>1</v>
      </c>
      <c r="K15" s="48">
        <v>0</v>
      </c>
      <c r="L15" s="48">
        <v>112</v>
      </c>
      <c r="M15" s="48">
        <v>10</v>
      </c>
      <c r="N15" s="48">
        <f t="shared" si="2"/>
        <v>122</v>
      </c>
      <c r="O15" s="48">
        <v>7</v>
      </c>
      <c r="P15" s="48">
        <v>1</v>
      </c>
      <c r="Q15" s="48">
        <v>0</v>
      </c>
      <c r="R15" s="48" t="s">
        <v>111</v>
      </c>
      <c r="S15" s="45" t="s">
        <v>95</v>
      </c>
      <c r="T15" s="141"/>
      <c r="U15" s="157"/>
      <c r="V15" s="75" t="s">
        <v>156</v>
      </c>
      <c r="W15" s="146"/>
      <c r="X15" s="133"/>
    </row>
    <row r="16" spans="2:24" ht="16" customHeight="1">
      <c r="B16" s="139"/>
      <c r="C16" s="45" t="s">
        <v>8</v>
      </c>
      <c r="D16" s="45" t="s">
        <v>9</v>
      </c>
      <c r="E16" s="45"/>
      <c r="F16" s="45"/>
      <c r="G16" s="45">
        <v>1</v>
      </c>
      <c r="H16" s="49">
        <v>1</v>
      </c>
      <c r="I16" s="49" t="s">
        <v>83</v>
      </c>
      <c r="J16" s="47">
        <v>1</v>
      </c>
      <c r="K16" s="48">
        <v>0</v>
      </c>
      <c r="L16" s="48">
        <v>106</v>
      </c>
      <c r="M16" s="48">
        <v>8</v>
      </c>
      <c r="N16" s="48">
        <f t="shared" si="2"/>
        <v>114</v>
      </c>
      <c r="O16" s="48">
        <v>6</v>
      </c>
      <c r="P16" s="48">
        <v>1</v>
      </c>
      <c r="Q16" s="48">
        <v>0</v>
      </c>
      <c r="R16" s="48" t="s">
        <v>112</v>
      </c>
      <c r="S16" s="45" t="s">
        <v>95</v>
      </c>
      <c r="T16" s="141"/>
      <c r="U16" s="157"/>
      <c r="V16" s="123" t="s">
        <v>149</v>
      </c>
      <c r="W16" s="146"/>
      <c r="X16" s="133"/>
    </row>
    <row r="17" spans="2:24" ht="16" customHeight="1">
      <c r="B17" s="139"/>
      <c r="C17" s="45" t="s">
        <v>30</v>
      </c>
      <c r="D17" s="45" t="s">
        <v>21</v>
      </c>
      <c r="E17" s="47">
        <v>1</v>
      </c>
      <c r="F17" s="47"/>
      <c r="G17" s="47"/>
      <c r="H17" s="46"/>
      <c r="I17" s="49" t="s">
        <v>83</v>
      </c>
      <c r="J17" s="47">
        <v>1</v>
      </c>
      <c r="K17" s="48">
        <v>139</v>
      </c>
      <c r="L17" s="48">
        <v>0</v>
      </c>
      <c r="M17" s="48">
        <v>0</v>
      </c>
      <c r="N17" s="48">
        <f t="shared" si="2"/>
        <v>139</v>
      </c>
      <c r="O17" s="48">
        <v>6</v>
      </c>
      <c r="P17" s="48">
        <v>0</v>
      </c>
      <c r="Q17" s="48">
        <v>0</v>
      </c>
      <c r="R17" s="48" t="s">
        <v>113</v>
      </c>
      <c r="S17" s="45" t="s">
        <v>95</v>
      </c>
      <c r="T17" s="141"/>
      <c r="U17" s="157"/>
      <c r="V17" s="124" t="s">
        <v>43</v>
      </c>
      <c r="W17" s="146"/>
      <c r="X17" s="133"/>
    </row>
    <row r="18" spans="2:24" ht="15" customHeight="1">
      <c r="B18" s="139"/>
      <c r="C18" s="45" t="s">
        <v>23</v>
      </c>
      <c r="D18" s="45" t="s">
        <v>21</v>
      </c>
      <c r="E18" s="47">
        <v>1</v>
      </c>
      <c r="F18" s="47"/>
      <c r="G18" s="47"/>
      <c r="H18" s="50"/>
      <c r="I18" s="49" t="s">
        <v>83</v>
      </c>
      <c r="J18" s="47">
        <v>1</v>
      </c>
      <c r="K18" s="48">
        <v>65</v>
      </c>
      <c r="L18" s="48">
        <v>0</v>
      </c>
      <c r="M18" s="48">
        <v>0</v>
      </c>
      <c r="N18" s="48">
        <f t="shared" si="2"/>
        <v>65</v>
      </c>
      <c r="O18" s="48">
        <v>3</v>
      </c>
      <c r="P18" s="48">
        <v>0</v>
      </c>
      <c r="Q18" s="48">
        <v>0</v>
      </c>
      <c r="R18" s="160" t="s">
        <v>114</v>
      </c>
      <c r="S18" s="162" t="s">
        <v>99</v>
      </c>
      <c r="T18" s="141"/>
      <c r="U18" s="157"/>
      <c r="V18" s="75" t="s">
        <v>43</v>
      </c>
      <c r="W18" s="146"/>
      <c r="X18" s="133"/>
    </row>
    <row r="19" spans="2:24" ht="15" customHeight="1">
      <c r="B19" s="140"/>
      <c r="C19" s="51" t="s">
        <v>51</v>
      </c>
      <c r="D19" s="51" t="s">
        <v>11</v>
      </c>
      <c r="E19" s="52"/>
      <c r="F19" s="52">
        <v>1</v>
      </c>
      <c r="G19" s="52"/>
      <c r="H19" s="53"/>
      <c r="I19" s="49" t="s">
        <v>83</v>
      </c>
      <c r="J19" s="47">
        <v>1</v>
      </c>
      <c r="K19" s="54">
        <v>0</v>
      </c>
      <c r="L19" s="54">
        <v>206</v>
      </c>
      <c r="M19" s="54">
        <v>0</v>
      </c>
      <c r="N19" s="54">
        <f t="shared" si="2"/>
        <v>206</v>
      </c>
      <c r="O19" s="54">
        <v>9</v>
      </c>
      <c r="P19" s="54">
        <v>0</v>
      </c>
      <c r="Q19" s="54">
        <v>0</v>
      </c>
      <c r="R19" s="161"/>
      <c r="S19" s="163"/>
      <c r="T19" s="141"/>
      <c r="U19" s="158"/>
      <c r="V19" s="124" t="s">
        <v>43</v>
      </c>
      <c r="W19" s="147"/>
      <c r="X19" s="133"/>
    </row>
    <row r="20" spans="2:24" ht="15" customHeight="1" thickBot="1">
      <c r="B20" s="86"/>
      <c r="C20" s="73" t="s">
        <v>80</v>
      </c>
      <c r="D20" s="73"/>
      <c r="E20" s="73">
        <f>SUM(E13:E19)</f>
        <v>3</v>
      </c>
      <c r="F20" s="73">
        <f>SUM(F13:F19)</f>
        <v>3</v>
      </c>
      <c r="G20" s="73">
        <f>SUM(G13:G19)</f>
        <v>1</v>
      </c>
      <c r="H20" s="73">
        <f>SUM(H13:H19)</f>
        <v>2</v>
      </c>
      <c r="I20" s="92" t="s">
        <v>83</v>
      </c>
      <c r="J20" s="73">
        <f>SUM(J13:J19)</f>
        <v>7</v>
      </c>
      <c r="K20" s="93">
        <f>SUM(K13:K19)</f>
        <v>528</v>
      </c>
      <c r="L20" s="93">
        <f t="shared" ref="L20:Q20" si="3">SUM(L13:L19)</f>
        <v>424</v>
      </c>
      <c r="M20" s="93">
        <f t="shared" si="3"/>
        <v>18</v>
      </c>
      <c r="N20" s="93">
        <f t="shared" si="3"/>
        <v>970</v>
      </c>
      <c r="O20" s="93">
        <f t="shared" si="3"/>
        <v>46</v>
      </c>
      <c r="P20" s="93">
        <f t="shared" si="3"/>
        <v>2</v>
      </c>
      <c r="Q20" s="93">
        <f t="shared" si="3"/>
        <v>0</v>
      </c>
      <c r="R20" s="93"/>
      <c r="S20" s="73" t="s">
        <v>99</v>
      </c>
      <c r="T20" s="94"/>
      <c r="U20" s="87"/>
      <c r="V20" s="122"/>
      <c r="W20" s="122"/>
      <c r="X20" s="133"/>
    </row>
    <row r="21" spans="2:24" ht="16" customHeight="1" thickTop="1">
      <c r="B21" s="164" t="s">
        <v>92</v>
      </c>
      <c r="C21" s="55" t="s">
        <v>10</v>
      </c>
      <c r="D21" s="55" t="s">
        <v>11</v>
      </c>
      <c r="E21" s="55"/>
      <c r="F21" s="55">
        <v>1</v>
      </c>
      <c r="G21" s="55"/>
      <c r="H21" s="59"/>
      <c r="I21" s="61" t="s">
        <v>85</v>
      </c>
      <c r="J21" s="55">
        <v>1</v>
      </c>
      <c r="K21" s="56">
        <v>0</v>
      </c>
      <c r="L21" s="56">
        <v>225</v>
      </c>
      <c r="M21" s="56">
        <v>0</v>
      </c>
      <c r="N21" s="56">
        <f>K21+L21+M21</f>
        <v>225</v>
      </c>
      <c r="O21" s="56">
        <v>10</v>
      </c>
      <c r="P21" s="56">
        <v>0</v>
      </c>
      <c r="Q21" s="56">
        <v>0</v>
      </c>
      <c r="R21" s="56" t="s">
        <v>115</v>
      </c>
      <c r="S21" s="55" t="s">
        <v>94</v>
      </c>
      <c r="T21" s="165" t="s">
        <v>132</v>
      </c>
      <c r="U21" s="167" t="s">
        <v>132</v>
      </c>
      <c r="V21" s="121" t="s">
        <v>146</v>
      </c>
      <c r="W21" s="159" t="s">
        <v>155</v>
      </c>
      <c r="X21" s="133"/>
    </row>
    <row r="22" spans="2:24" ht="16" customHeight="1">
      <c r="B22" s="139"/>
      <c r="C22" s="55" t="s">
        <v>25</v>
      </c>
      <c r="D22" s="55" t="s">
        <v>21</v>
      </c>
      <c r="E22" s="55">
        <v>1</v>
      </c>
      <c r="F22" s="55"/>
      <c r="G22" s="55"/>
      <c r="H22" s="59"/>
      <c r="I22" s="61" t="s">
        <v>85</v>
      </c>
      <c r="J22" s="55">
        <v>1</v>
      </c>
      <c r="K22" s="56">
        <v>149</v>
      </c>
      <c r="L22" s="56">
        <v>0</v>
      </c>
      <c r="M22" s="56">
        <v>0</v>
      </c>
      <c r="N22" s="56">
        <f>K22+L22+M22</f>
        <v>149</v>
      </c>
      <c r="O22" s="56">
        <v>6</v>
      </c>
      <c r="P22" s="56">
        <v>0</v>
      </c>
      <c r="Q22" s="56">
        <v>0</v>
      </c>
      <c r="R22" s="56" t="s">
        <v>116</v>
      </c>
      <c r="S22" s="55" t="s">
        <v>94</v>
      </c>
      <c r="T22" s="166"/>
      <c r="U22" s="168"/>
      <c r="V22" s="121" t="s">
        <v>146</v>
      </c>
      <c r="W22" s="146"/>
      <c r="X22" s="133"/>
    </row>
    <row r="23" spans="2:24" ht="16" customHeight="1">
      <c r="B23" s="139"/>
      <c r="C23" s="55" t="s">
        <v>14</v>
      </c>
      <c r="D23" s="55" t="s">
        <v>9</v>
      </c>
      <c r="E23" s="55"/>
      <c r="F23" s="55"/>
      <c r="G23" s="55">
        <v>1</v>
      </c>
      <c r="H23" s="59">
        <v>1</v>
      </c>
      <c r="I23" s="61" t="s">
        <v>85</v>
      </c>
      <c r="J23" s="55">
        <v>1</v>
      </c>
      <c r="K23" s="56">
        <v>45</v>
      </c>
      <c r="L23" s="56">
        <v>106</v>
      </c>
      <c r="M23" s="56">
        <v>8</v>
      </c>
      <c r="N23" s="56">
        <f>K23+L23+M23</f>
        <v>159</v>
      </c>
      <c r="O23" s="56">
        <v>8</v>
      </c>
      <c r="P23" s="56">
        <v>1</v>
      </c>
      <c r="Q23" s="56">
        <v>0</v>
      </c>
      <c r="R23" s="56" t="s">
        <v>117</v>
      </c>
      <c r="S23" s="80" t="s">
        <v>100</v>
      </c>
      <c r="T23" s="166"/>
      <c r="U23" s="168"/>
      <c r="V23" s="120" t="s">
        <v>76</v>
      </c>
      <c r="W23" s="146"/>
      <c r="X23" s="133"/>
    </row>
    <row r="24" spans="2:24" ht="16" customHeight="1">
      <c r="B24" s="139"/>
      <c r="C24" s="60" t="s">
        <v>69</v>
      </c>
      <c r="D24" s="60"/>
      <c r="E24" s="57">
        <f>SUM(E21:E23)</f>
        <v>1</v>
      </c>
      <c r="F24" s="57">
        <f>SUM(F21:F23)</f>
        <v>1</v>
      </c>
      <c r="G24" s="57">
        <f>SUM(G21:G23)</f>
        <v>1</v>
      </c>
      <c r="H24" s="57">
        <f>SUM(H21:H23)</f>
        <v>1</v>
      </c>
      <c r="I24" s="59" t="s">
        <v>85</v>
      </c>
      <c r="J24" s="57">
        <f t="shared" ref="J24:Q24" si="4">SUM(J21:J23)</f>
        <v>3</v>
      </c>
      <c r="K24" s="58">
        <f t="shared" si="4"/>
        <v>194</v>
      </c>
      <c r="L24" s="58">
        <f t="shared" si="4"/>
        <v>331</v>
      </c>
      <c r="M24" s="58">
        <f t="shared" si="4"/>
        <v>8</v>
      </c>
      <c r="N24" s="58">
        <f t="shared" si="4"/>
        <v>533</v>
      </c>
      <c r="O24" s="58">
        <f t="shared" si="4"/>
        <v>24</v>
      </c>
      <c r="P24" s="58">
        <f t="shared" si="4"/>
        <v>1</v>
      </c>
      <c r="Q24" s="58">
        <f t="shared" si="4"/>
        <v>0</v>
      </c>
      <c r="R24" s="58"/>
      <c r="S24" s="114" t="s">
        <v>95</v>
      </c>
      <c r="T24" s="166"/>
      <c r="U24" s="168"/>
      <c r="V24" s="13"/>
      <c r="W24" s="146"/>
      <c r="X24" s="133"/>
    </row>
    <row r="25" spans="2:24" ht="15" customHeight="1">
      <c r="B25" s="139"/>
      <c r="C25" s="25" t="s">
        <v>19</v>
      </c>
      <c r="D25" s="25" t="s">
        <v>11</v>
      </c>
      <c r="E25" s="25"/>
      <c r="F25" s="25">
        <v>1</v>
      </c>
      <c r="G25" s="25"/>
      <c r="H25" s="26"/>
      <c r="I25" s="62" t="s">
        <v>87</v>
      </c>
      <c r="J25" s="25">
        <v>1</v>
      </c>
      <c r="K25" s="27">
        <v>0</v>
      </c>
      <c r="L25" s="27">
        <v>124</v>
      </c>
      <c r="M25" s="27">
        <v>0</v>
      </c>
      <c r="N25" s="27">
        <f t="shared" ref="N25:N30" si="5">K25+L25+M25</f>
        <v>124</v>
      </c>
      <c r="O25" s="27">
        <v>6</v>
      </c>
      <c r="P25" s="27">
        <v>0</v>
      </c>
      <c r="Q25" s="27">
        <v>0</v>
      </c>
      <c r="R25" s="27" t="s">
        <v>118</v>
      </c>
      <c r="S25" s="25" t="s">
        <v>101</v>
      </c>
      <c r="T25" s="166"/>
      <c r="U25" s="168"/>
      <c r="V25" s="121" t="s">
        <v>147</v>
      </c>
      <c r="W25" s="146"/>
      <c r="X25" s="133"/>
    </row>
    <row r="26" spans="2:24" ht="16" customHeight="1">
      <c r="B26" s="139"/>
      <c r="C26" s="25" t="s">
        <v>28</v>
      </c>
      <c r="D26" s="25" t="s">
        <v>21</v>
      </c>
      <c r="E26" s="25">
        <v>1</v>
      </c>
      <c r="F26" s="25"/>
      <c r="G26" s="25"/>
      <c r="H26" s="26"/>
      <c r="I26" s="62" t="s">
        <v>87</v>
      </c>
      <c r="J26" s="25">
        <v>1</v>
      </c>
      <c r="K26" s="27">
        <v>101</v>
      </c>
      <c r="L26" s="27">
        <v>0</v>
      </c>
      <c r="M26" s="27">
        <v>0</v>
      </c>
      <c r="N26" s="27">
        <f t="shared" si="5"/>
        <v>101</v>
      </c>
      <c r="O26" s="27">
        <v>4</v>
      </c>
      <c r="P26" s="27">
        <v>0</v>
      </c>
      <c r="Q26" s="27">
        <v>0</v>
      </c>
      <c r="R26" s="27" t="s">
        <v>119</v>
      </c>
      <c r="S26" s="25" t="s">
        <v>94</v>
      </c>
      <c r="T26" s="166"/>
      <c r="U26" s="168"/>
      <c r="V26" s="121" t="s">
        <v>41</v>
      </c>
      <c r="W26" s="146"/>
      <c r="X26" s="133"/>
    </row>
    <row r="27" spans="2:24" ht="16" customHeight="1">
      <c r="B27" s="139"/>
      <c r="C27" s="25" t="s">
        <v>68</v>
      </c>
      <c r="D27" s="25" t="s">
        <v>11</v>
      </c>
      <c r="E27" s="25"/>
      <c r="F27" s="25">
        <v>1</v>
      </c>
      <c r="G27" s="25"/>
      <c r="H27" s="26"/>
      <c r="I27" s="62" t="s">
        <v>87</v>
      </c>
      <c r="J27" s="25">
        <v>1</v>
      </c>
      <c r="K27" s="27">
        <v>0</v>
      </c>
      <c r="L27" s="27">
        <v>240</v>
      </c>
      <c r="M27" s="27">
        <v>0</v>
      </c>
      <c r="N27" s="27">
        <f t="shared" si="5"/>
        <v>240</v>
      </c>
      <c r="O27" s="27">
        <v>10</v>
      </c>
      <c r="P27" s="27">
        <v>0</v>
      </c>
      <c r="Q27" s="27">
        <v>0</v>
      </c>
      <c r="R27" s="27" t="s">
        <v>120</v>
      </c>
      <c r="S27" s="25" t="s">
        <v>97</v>
      </c>
      <c r="T27" s="166"/>
      <c r="U27" s="168"/>
      <c r="V27" s="121" t="s">
        <v>41</v>
      </c>
      <c r="W27" s="146"/>
      <c r="X27" s="133"/>
    </row>
    <row r="28" spans="2:24" ht="16" customHeight="1">
      <c r="B28" s="139"/>
      <c r="C28" s="25" t="s">
        <v>20</v>
      </c>
      <c r="D28" s="25" t="s">
        <v>21</v>
      </c>
      <c r="E28" s="25">
        <v>1</v>
      </c>
      <c r="F28" s="25"/>
      <c r="G28" s="25"/>
      <c r="H28" s="26"/>
      <c r="I28" s="62" t="s">
        <v>87</v>
      </c>
      <c r="J28" s="25">
        <v>1</v>
      </c>
      <c r="K28" s="27">
        <v>154</v>
      </c>
      <c r="L28" s="27">
        <v>0</v>
      </c>
      <c r="M28" s="27">
        <v>0</v>
      </c>
      <c r="N28" s="27">
        <f t="shared" si="5"/>
        <v>154</v>
      </c>
      <c r="O28" s="27">
        <v>6</v>
      </c>
      <c r="P28" s="27">
        <v>0</v>
      </c>
      <c r="Q28" s="27">
        <v>0</v>
      </c>
      <c r="R28" s="27" t="s">
        <v>121</v>
      </c>
      <c r="S28" s="25" t="s">
        <v>97</v>
      </c>
      <c r="T28" s="166"/>
      <c r="U28" s="168"/>
      <c r="V28" s="121" t="s">
        <v>41</v>
      </c>
      <c r="W28" s="146"/>
      <c r="X28" s="133"/>
    </row>
    <row r="29" spans="2:24" ht="16" customHeight="1">
      <c r="B29" s="139"/>
      <c r="C29" s="25" t="s">
        <v>26</v>
      </c>
      <c r="D29" s="28" t="s">
        <v>11</v>
      </c>
      <c r="E29" s="29"/>
      <c r="F29" s="29">
        <v>1</v>
      </c>
      <c r="G29" s="29"/>
      <c r="H29" s="30"/>
      <c r="I29" s="62" t="s">
        <v>87</v>
      </c>
      <c r="J29" s="25">
        <v>1</v>
      </c>
      <c r="K29" s="31">
        <v>0</v>
      </c>
      <c r="L29" s="31">
        <v>218</v>
      </c>
      <c r="M29" s="31">
        <v>8</v>
      </c>
      <c r="N29" s="31">
        <f t="shared" si="5"/>
        <v>226</v>
      </c>
      <c r="O29" s="31">
        <v>10</v>
      </c>
      <c r="P29" s="31">
        <v>1</v>
      </c>
      <c r="Q29" s="31">
        <v>0</v>
      </c>
      <c r="R29" s="31" t="s">
        <v>122</v>
      </c>
      <c r="S29" s="25" t="s">
        <v>95</v>
      </c>
      <c r="T29" s="166"/>
      <c r="U29" s="168"/>
      <c r="V29" s="121" t="s">
        <v>41</v>
      </c>
      <c r="W29" s="146"/>
      <c r="X29" s="133"/>
    </row>
    <row r="30" spans="2:24" ht="16" customHeight="1">
      <c r="B30" s="139"/>
      <c r="C30" s="25" t="s">
        <v>29</v>
      </c>
      <c r="D30" s="25" t="s">
        <v>9</v>
      </c>
      <c r="E30" s="25"/>
      <c r="F30" s="25"/>
      <c r="G30" s="25">
        <v>1</v>
      </c>
      <c r="H30" s="26"/>
      <c r="I30" s="62" t="s">
        <v>87</v>
      </c>
      <c r="J30" s="25">
        <v>1</v>
      </c>
      <c r="K30" s="27">
        <v>99</v>
      </c>
      <c r="L30" s="27">
        <v>193</v>
      </c>
      <c r="M30" s="27"/>
      <c r="N30" s="27">
        <f t="shared" si="5"/>
        <v>292</v>
      </c>
      <c r="O30" s="27">
        <v>12</v>
      </c>
      <c r="P30" s="27">
        <v>0</v>
      </c>
      <c r="Q30" s="31"/>
      <c r="R30" s="31" t="s">
        <v>123</v>
      </c>
      <c r="S30" s="25" t="s">
        <v>101</v>
      </c>
      <c r="T30" s="166"/>
      <c r="U30" s="168"/>
      <c r="V30" s="120" t="s">
        <v>74</v>
      </c>
      <c r="W30" s="146"/>
      <c r="X30" s="133"/>
    </row>
    <row r="31" spans="2:24" ht="16" customHeight="1">
      <c r="B31" s="140"/>
      <c r="C31" s="95" t="s">
        <v>71</v>
      </c>
      <c r="D31" s="96"/>
      <c r="E31" s="97">
        <f>SUM(E25:E30)</f>
        <v>2</v>
      </c>
      <c r="F31" s="97">
        <f>SUM(F25:F30)</f>
        <v>3</v>
      </c>
      <c r="G31" s="97">
        <f>SUM(G25:G30)</f>
        <v>1</v>
      </c>
      <c r="H31" s="97">
        <f>SUM(H25:H30)</f>
        <v>0</v>
      </c>
      <c r="I31" s="62" t="s">
        <v>87</v>
      </c>
      <c r="J31" s="97">
        <f>SUM(J25:J30)</f>
        <v>6</v>
      </c>
      <c r="K31" s="98">
        <f>SUM(K25:K30)</f>
        <v>354</v>
      </c>
      <c r="L31" s="98">
        <f t="shared" ref="L31:Q31" si="6">SUM(L25:L30)</f>
        <v>775</v>
      </c>
      <c r="M31" s="98">
        <f t="shared" si="6"/>
        <v>8</v>
      </c>
      <c r="N31" s="98">
        <f t="shared" si="6"/>
        <v>1137</v>
      </c>
      <c r="O31" s="98">
        <f t="shared" si="6"/>
        <v>48</v>
      </c>
      <c r="P31" s="98">
        <f t="shared" si="6"/>
        <v>1</v>
      </c>
      <c r="Q31" s="98">
        <f t="shared" si="6"/>
        <v>0</v>
      </c>
      <c r="R31" s="98"/>
      <c r="S31" s="95" t="s">
        <v>102</v>
      </c>
      <c r="T31" s="155"/>
      <c r="U31" s="169"/>
      <c r="V31" s="125"/>
      <c r="W31" s="147"/>
      <c r="X31" s="133"/>
    </row>
    <row r="32" spans="2:24" ht="16" customHeight="1" thickBot="1">
      <c r="B32" s="81"/>
      <c r="C32" s="73" t="s">
        <v>89</v>
      </c>
      <c r="D32" s="73"/>
      <c r="E32" s="73">
        <f>E24+E31</f>
        <v>3</v>
      </c>
      <c r="F32" s="73">
        <f>F24+F31</f>
        <v>4</v>
      </c>
      <c r="G32" s="73">
        <f>G24+G31</f>
        <v>2</v>
      </c>
      <c r="H32" s="73">
        <f>H24+H31</f>
        <v>1</v>
      </c>
      <c r="I32" s="92"/>
      <c r="J32" s="73">
        <f>J24+J31</f>
        <v>9</v>
      </c>
      <c r="K32" s="73">
        <f t="shared" ref="K32:Q32" si="7">K24+K31</f>
        <v>548</v>
      </c>
      <c r="L32" s="73">
        <f t="shared" si="7"/>
        <v>1106</v>
      </c>
      <c r="M32" s="73">
        <f t="shared" si="7"/>
        <v>16</v>
      </c>
      <c r="N32" s="73">
        <f t="shared" si="7"/>
        <v>1670</v>
      </c>
      <c r="O32" s="73">
        <f t="shared" si="7"/>
        <v>72</v>
      </c>
      <c r="P32" s="73">
        <f t="shared" si="7"/>
        <v>2</v>
      </c>
      <c r="Q32" s="73">
        <f t="shared" si="7"/>
        <v>0</v>
      </c>
      <c r="R32" s="73"/>
      <c r="S32" s="109"/>
      <c r="T32" s="110"/>
      <c r="U32" s="110"/>
      <c r="V32" s="122"/>
      <c r="W32" s="122"/>
      <c r="X32" s="133"/>
    </row>
    <row r="33" spans="2:24" ht="15" customHeight="1" thickTop="1">
      <c r="B33" s="164" t="s">
        <v>93</v>
      </c>
      <c r="C33" s="88" t="s">
        <v>22</v>
      </c>
      <c r="D33" s="88" t="s">
        <v>9</v>
      </c>
      <c r="E33" s="89"/>
      <c r="F33" s="89"/>
      <c r="G33" s="89"/>
      <c r="H33" s="90"/>
      <c r="I33" s="108" t="s">
        <v>84</v>
      </c>
      <c r="J33" s="89">
        <v>1</v>
      </c>
      <c r="K33" s="91">
        <v>25</v>
      </c>
      <c r="L33" s="91">
        <v>199</v>
      </c>
      <c r="M33" s="91">
        <v>0</v>
      </c>
      <c r="N33" s="91">
        <f>K33+L33+M33</f>
        <v>224</v>
      </c>
      <c r="O33" s="91">
        <v>9</v>
      </c>
      <c r="P33" s="91">
        <v>0</v>
      </c>
      <c r="Q33" s="91">
        <v>0</v>
      </c>
      <c r="R33" s="91" t="s">
        <v>124</v>
      </c>
      <c r="S33" s="88" t="s">
        <v>96</v>
      </c>
      <c r="T33" s="165" t="s">
        <v>133</v>
      </c>
      <c r="U33" s="167" t="s">
        <v>152</v>
      </c>
      <c r="V33" s="126" t="s">
        <v>149</v>
      </c>
      <c r="W33" s="172" t="s">
        <v>157</v>
      </c>
      <c r="X33" s="133"/>
    </row>
    <row r="34" spans="2:24" ht="15" customHeight="1">
      <c r="B34" s="170"/>
      <c r="C34" s="16" t="s">
        <v>15</v>
      </c>
      <c r="D34" s="16" t="s">
        <v>9</v>
      </c>
      <c r="E34" s="17"/>
      <c r="F34" s="17"/>
      <c r="G34" s="17">
        <v>1</v>
      </c>
      <c r="H34" s="18"/>
      <c r="I34" s="19" t="s">
        <v>84</v>
      </c>
      <c r="J34" s="17">
        <v>1</v>
      </c>
      <c r="K34" s="20">
        <v>25</v>
      </c>
      <c r="L34" s="20">
        <v>237</v>
      </c>
      <c r="M34" s="20">
        <v>0</v>
      </c>
      <c r="N34" s="20">
        <f>K34+L34+M34</f>
        <v>262</v>
      </c>
      <c r="O34" s="20">
        <v>11</v>
      </c>
      <c r="P34" s="20">
        <v>0</v>
      </c>
      <c r="Q34" s="20">
        <v>0</v>
      </c>
      <c r="R34" s="20" t="s">
        <v>125</v>
      </c>
      <c r="S34" s="16" t="s">
        <v>101</v>
      </c>
      <c r="T34" s="166"/>
      <c r="U34" s="157"/>
      <c r="V34" s="22" t="s">
        <v>43</v>
      </c>
      <c r="W34" s="173"/>
      <c r="X34" s="133"/>
    </row>
    <row r="35" spans="2:24" ht="15" customHeight="1">
      <c r="B35" s="170"/>
      <c r="C35" s="16" t="s">
        <v>24</v>
      </c>
      <c r="D35" s="16" t="s">
        <v>21</v>
      </c>
      <c r="E35" s="17">
        <v>1</v>
      </c>
      <c r="F35" s="17"/>
      <c r="G35" s="17"/>
      <c r="H35" s="18"/>
      <c r="I35" s="19" t="s">
        <v>84</v>
      </c>
      <c r="J35" s="17">
        <v>1</v>
      </c>
      <c r="K35" s="20">
        <v>159</v>
      </c>
      <c r="L35" s="20">
        <v>0</v>
      </c>
      <c r="M35" s="20">
        <v>0</v>
      </c>
      <c r="N35" s="20">
        <f>K35+L35+M35</f>
        <v>159</v>
      </c>
      <c r="O35" s="20">
        <v>6</v>
      </c>
      <c r="P35" s="20">
        <v>0</v>
      </c>
      <c r="Q35" s="20">
        <v>0</v>
      </c>
      <c r="R35" s="20" t="s">
        <v>126</v>
      </c>
      <c r="S35" s="16" t="s">
        <v>101</v>
      </c>
      <c r="T35" s="166"/>
      <c r="U35" s="157"/>
      <c r="V35" s="22" t="s">
        <v>43</v>
      </c>
      <c r="W35" s="173"/>
      <c r="X35" s="133"/>
    </row>
    <row r="36" spans="2:24" ht="16" customHeight="1">
      <c r="B36" s="170"/>
      <c r="C36" s="16" t="s">
        <v>72</v>
      </c>
      <c r="D36" s="16"/>
      <c r="E36" s="23">
        <f>SUM(E33:E35)</f>
        <v>1</v>
      </c>
      <c r="F36" s="23">
        <f>SUM(F33:F35)</f>
        <v>0</v>
      </c>
      <c r="G36" s="23">
        <f>SUM(G33:G35)</f>
        <v>1</v>
      </c>
      <c r="H36" s="23">
        <f>SUM(H33:H35)</f>
        <v>0</v>
      </c>
      <c r="I36" s="19" t="s">
        <v>84</v>
      </c>
      <c r="J36" s="17">
        <f t="shared" ref="J36:Q36" si="8">SUM(J33:J35)</f>
        <v>3</v>
      </c>
      <c r="K36" s="24">
        <f t="shared" si="8"/>
        <v>209</v>
      </c>
      <c r="L36" s="24">
        <f t="shared" si="8"/>
        <v>436</v>
      </c>
      <c r="M36" s="24">
        <f t="shared" si="8"/>
        <v>0</v>
      </c>
      <c r="N36" s="24">
        <f t="shared" si="8"/>
        <v>645</v>
      </c>
      <c r="O36" s="24">
        <f t="shared" si="8"/>
        <v>26</v>
      </c>
      <c r="P36" s="24">
        <f t="shared" si="8"/>
        <v>0</v>
      </c>
      <c r="Q36" s="24">
        <f t="shared" si="8"/>
        <v>0</v>
      </c>
      <c r="R36" s="24"/>
      <c r="S36" s="115" t="s">
        <v>96</v>
      </c>
      <c r="T36" s="166"/>
      <c r="U36" s="157"/>
      <c r="V36" s="121"/>
      <c r="W36" s="173"/>
      <c r="X36" s="133"/>
    </row>
    <row r="37" spans="2:24" ht="16" customHeight="1">
      <c r="B37" s="170"/>
      <c r="C37" s="65" t="s">
        <v>52</v>
      </c>
      <c r="D37" s="65" t="s">
        <v>9</v>
      </c>
      <c r="E37" s="65"/>
      <c r="F37" s="65"/>
      <c r="G37" s="65">
        <v>1</v>
      </c>
      <c r="H37" s="63"/>
      <c r="I37" s="63" t="s">
        <v>86</v>
      </c>
      <c r="J37" s="65">
        <v>1</v>
      </c>
      <c r="K37" s="66">
        <v>82</v>
      </c>
      <c r="L37" s="66">
        <v>178</v>
      </c>
      <c r="M37" s="66">
        <v>6</v>
      </c>
      <c r="N37" s="66">
        <f>K37+L37+M37</f>
        <v>266</v>
      </c>
      <c r="O37" s="66">
        <v>11</v>
      </c>
      <c r="P37" s="66">
        <v>1</v>
      </c>
      <c r="Q37" s="66">
        <v>0</v>
      </c>
      <c r="R37" s="66" t="s">
        <v>127</v>
      </c>
      <c r="S37" s="65" t="s">
        <v>96</v>
      </c>
      <c r="T37" s="166"/>
      <c r="U37" s="157"/>
      <c r="V37" s="127" t="s">
        <v>156</v>
      </c>
      <c r="W37" s="173"/>
      <c r="X37" s="133"/>
    </row>
    <row r="38" spans="2:24" ht="16" customHeight="1">
      <c r="B38" s="170"/>
      <c r="C38" s="32" t="s">
        <v>49</v>
      </c>
      <c r="D38" s="32" t="s">
        <v>9</v>
      </c>
      <c r="E38" s="32"/>
      <c r="F38" s="32"/>
      <c r="G38" s="32">
        <v>1</v>
      </c>
      <c r="H38" s="15"/>
      <c r="I38" s="15" t="s">
        <v>86</v>
      </c>
      <c r="J38" s="14">
        <v>1</v>
      </c>
      <c r="K38" s="21">
        <v>131</v>
      </c>
      <c r="L38" s="21">
        <v>212</v>
      </c>
      <c r="M38" s="21"/>
      <c r="N38" s="21">
        <f>K38+L38+M38</f>
        <v>343</v>
      </c>
      <c r="O38" s="21">
        <v>15</v>
      </c>
      <c r="P38" s="21">
        <v>0</v>
      </c>
      <c r="Q38" s="21">
        <v>0</v>
      </c>
      <c r="R38" s="21" t="s">
        <v>128</v>
      </c>
      <c r="S38" s="14" t="s">
        <v>101</v>
      </c>
      <c r="T38" s="166"/>
      <c r="U38" s="157"/>
      <c r="V38" s="127" t="s">
        <v>156</v>
      </c>
      <c r="W38" s="173"/>
      <c r="X38" s="133"/>
    </row>
    <row r="39" spans="2:24" ht="16" customHeight="1">
      <c r="B39" s="170"/>
      <c r="C39" s="14" t="s">
        <v>13</v>
      </c>
      <c r="D39" s="14" t="s">
        <v>9</v>
      </c>
      <c r="E39" s="14"/>
      <c r="F39" s="14"/>
      <c r="G39" s="14">
        <v>1</v>
      </c>
      <c r="H39" s="15"/>
      <c r="I39" s="15" t="s">
        <v>86</v>
      </c>
      <c r="J39" s="14">
        <v>1</v>
      </c>
      <c r="K39" s="21">
        <v>92</v>
      </c>
      <c r="L39" s="21">
        <v>124</v>
      </c>
      <c r="M39" s="21"/>
      <c r="N39" s="21">
        <f>K39+L39+M39</f>
        <v>216</v>
      </c>
      <c r="O39" s="21">
        <v>9</v>
      </c>
      <c r="P39" s="21">
        <v>0</v>
      </c>
      <c r="Q39" s="21">
        <v>0</v>
      </c>
      <c r="R39" s="21" t="s">
        <v>129</v>
      </c>
      <c r="S39" s="14" t="s">
        <v>101</v>
      </c>
      <c r="T39" s="166"/>
      <c r="U39" s="157"/>
      <c r="V39" s="75" t="s">
        <v>74</v>
      </c>
      <c r="W39" s="173"/>
      <c r="X39" s="133"/>
    </row>
    <row r="40" spans="2:24" ht="16" customHeight="1">
      <c r="B40" s="171"/>
      <c r="C40" s="33" t="s">
        <v>73</v>
      </c>
      <c r="D40" s="34"/>
      <c r="E40" s="35">
        <f>SUM(E37:E39)</f>
        <v>0</v>
      </c>
      <c r="F40" s="35">
        <f>SUM(F37:F39)</f>
        <v>0</v>
      </c>
      <c r="G40" s="35">
        <f>SUM(G37:G39)</f>
        <v>3</v>
      </c>
      <c r="H40" s="35">
        <f>SUM(H37:H39)</f>
        <v>0</v>
      </c>
      <c r="I40" s="15" t="s">
        <v>86</v>
      </c>
      <c r="J40" s="35">
        <f>SUM(J37:J39)</f>
        <v>3</v>
      </c>
      <c r="K40" s="36">
        <f>SUM(K37:K39)</f>
        <v>305</v>
      </c>
      <c r="L40" s="36">
        <f t="shared" ref="L40:Q40" si="9">SUM(L37:L39)</f>
        <v>514</v>
      </c>
      <c r="M40" s="36">
        <f t="shared" si="9"/>
        <v>6</v>
      </c>
      <c r="N40" s="36">
        <f t="shared" si="9"/>
        <v>825</v>
      </c>
      <c r="O40" s="36">
        <f t="shared" si="9"/>
        <v>35</v>
      </c>
      <c r="P40" s="36">
        <f t="shared" si="9"/>
        <v>1</v>
      </c>
      <c r="Q40" s="36">
        <f t="shared" si="9"/>
        <v>0</v>
      </c>
      <c r="R40" s="36"/>
      <c r="S40" s="33" t="s">
        <v>100</v>
      </c>
      <c r="T40" s="155"/>
      <c r="U40" s="158"/>
      <c r="V40" s="13"/>
      <c r="W40" s="174"/>
      <c r="X40" s="133"/>
    </row>
    <row r="41" spans="2:24" ht="15" thickBot="1">
      <c r="B41" s="99"/>
      <c r="C41" s="82" t="s">
        <v>88</v>
      </c>
      <c r="D41" s="99"/>
      <c r="E41" s="100">
        <f>E36+E40</f>
        <v>1</v>
      </c>
      <c r="F41" s="100">
        <f>F36+F40</f>
        <v>0</v>
      </c>
      <c r="G41" s="100">
        <f>G36+G40</f>
        <v>4</v>
      </c>
      <c r="H41" s="100">
        <f>H36+H40</f>
        <v>0</v>
      </c>
      <c r="I41" s="99"/>
      <c r="J41" s="100">
        <f>J36+J40</f>
        <v>6</v>
      </c>
      <c r="K41" s="100">
        <f t="shared" ref="K41:P41" si="10">K36+K40</f>
        <v>514</v>
      </c>
      <c r="L41" s="100">
        <f t="shared" si="10"/>
        <v>950</v>
      </c>
      <c r="M41" s="100">
        <f t="shared" si="10"/>
        <v>6</v>
      </c>
      <c r="N41" s="100">
        <f t="shared" si="10"/>
        <v>1470</v>
      </c>
      <c r="O41" s="100">
        <f t="shared" si="10"/>
        <v>61</v>
      </c>
      <c r="P41" s="100">
        <f t="shared" si="10"/>
        <v>1</v>
      </c>
      <c r="Q41" s="100">
        <f>Q36+Q40</f>
        <v>0</v>
      </c>
      <c r="R41" s="99"/>
      <c r="S41" s="99"/>
      <c r="T41" s="99"/>
      <c r="U41" s="99"/>
      <c r="V41" s="128"/>
      <c r="W41" s="128"/>
      <c r="X41" s="133"/>
    </row>
    <row r="42" spans="2:24" s="74" customFormat="1" ht="16" customHeight="1" thickTop="1" thickBot="1">
      <c r="B42" s="103"/>
      <c r="C42" s="104" t="s">
        <v>54</v>
      </c>
      <c r="D42" s="104"/>
      <c r="E42" s="116">
        <f>SUM(E6:E39)</f>
        <v>19</v>
      </c>
      <c r="F42" s="116">
        <f>SUM(F6:F39)</f>
        <v>22</v>
      </c>
      <c r="G42" s="116">
        <f>SUM(G6:G39)</f>
        <v>19</v>
      </c>
      <c r="H42" s="116">
        <f>SUM(H6:H39)</f>
        <v>17</v>
      </c>
      <c r="I42" s="105"/>
      <c r="J42" s="116">
        <f>J24+J31+J40+J12+J20+J36</f>
        <v>28</v>
      </c>
      <c r="K42" s="101">
        <f t="shared" ref="K42:Q42" si="11">K24+K12+K31+K36+K20+K40</f>
        <v>2005</v>
      </c>
      <c r="L42" s="101">
        <f t="shared" si="11"/>
        <v>3162</v>
      </c>
      <c r="M42" s="101">
        <f t="shared" si="11"/>
        <v>59</v>
      </c>
      <c r="N42" s="101">
        <f t="shared" si="11"/>
        <v>5226</v>
      </c>
      <c r="O42" s="101">
        <f t="shared" si="11"/>
        <v>233</v>
      </c>
      <c r="P42" s="101">
        <f t="shared" si="11"/>
        <v>7</v>
      </c>
      <c r="Q42" s="101">
        <f t="shared" si="11"/>
        <v>3</v>
      </c>
      <c r="R42" s="102"/>
      <c r="S42" s="175"/>
      <c r="T42" s="176"/>
      <c r="U42" s="176"/>
      <c r="V42" s="106"/>
      <c r="W42" s="106"/>
      <c r="X42" s="112"/>
    </row>
    <row r="43" spans="2:24" s="74" customFormat="1" ht="16" thickTop="1">
      <c r="C43" s="76"/>
      <c r="D43" s="76"/>
      <c r="E43" s="76"/>
      <c r="F43" s="76"/>
      <c r="G43" s="76"/>
      <c r="H43" s="77"/>
      <c r="I43" s="77"/>
      <c r="J43" s="76"/>
      <c r="K43" s="78"/>
      <c r="L43" s="78"/>
      <c r="M43" s="78"/>
      <c r="N43" s="78"/>
      <c r="O43" s="78"/>
      <c r="P43" s="78"/>
      <c r="Q43" s="78"/>
      <c r="R43" s="11"/>
      <c r="S43" s="76" t="s">
        <v>38</v>
      </c>
      <c r="T43" s="79"/>
      <c r="U43" s="79"/>
    </row>
    <row r="44" spans="2:24" s="117" customFormat="1">
      <c r="D44" s="117" t="s">
        <v>142</v>
      </c>
      <c r="L44" s="177"/>
      <c r="M44" s="177"/>
      <c r="N44" s="132"/>
    </row>
    <row r="45" spans="2:24" s="117" customFormat="1" ht="15.5">
      <c r="C45" s="129"/>
      <c r="D45" s="134" t="s">
        <v>140</v>
      </c>
      <c r="E45" s="129"/>
      <c r="F45" s="129"/>
      <c r="G45" s="129"/>
      <c r="L45" s="177"/>
      <c r="M45" s="177"/>
      <c r="N45" s="132"/>
    </row>
    <row r="46" spans="2:24" s="117" customFormat="1" ht="16">
      <c r="D46" s="135" t="s">
        <v>143</v>
      </c>
      <c r="L46" s="177"/>
      <c r="M46" s="177"/>
      <c r="N46" s="132"/>
    </row>
    <row r="47" spans="2:24" s="117" customFormat="1" ht="16">
      <c r="D47" s="135" t="s">
        <v>141</v>
      </c>
    </row>
    <row r="48" spans="2:24" s="117" customFormat="1" ht="15.5">
      <c r="C48" s="130"/>
      <c r="D48" s="136" t="s">
        <v>138</v>
      </c>
      <c r="M48" s="131"/>
      <c r="N48" s="131"/>
    </row>
    <row r="49" spans="4:19" s="117" customFormat="1" ht="15.5">
      <c r="D49" s="136" t="s">
        <v>139</v>
      </c>
      <c r="M49" s="131"/>
      <c r="N49" s="131"/>
    </row>
    <row r="50" spans="4:19" s="117" customFormat="1">
      <c r="E50" s="137" t="s">
        <v>144</v>
      </c>
      <c r="M50" s="131"/>
      <c r="N50" s="131"/>
      <c r="Q50" s="131"/>
      <c r="R50" s="131"/>
      <c r="S50" s="131"/>
    </row>
    <row r="51" spans="4:19" s="117" customFormat="1">
      <c r="M51" s="131"/>
      <c r="N51" s="131"/>
      <c r="Q51" s="131"/>
      <c r="R51" s="131"/>
      <c r="S51" s="131"/>
    </row>
    <row r="52" spans="4:19" s="117" customFormat="1">
      <c r="Q52" s="131"/>
      <c r="R52" s="131"/>
      <c r="S52" s="131"/>
    </row>
    <row r="53" spans="4:19" s="117" customFormat="1">
      <c r="Q53" s="131"/>
      <c r="R53" s="131"/>
      <c r="S53" s="131"/>
    </row>
    <row r="54" spans="4:19" s="117" customFormat="1">
      <c r="Q54" s="131"/>
      <c r="R54" s="131"/>
      <c r="S54" s="131"/>
    </row>
    <row r="55" spans="4:19" s="117" customFormat="1">
      <c r="Q55" s="131"/>
      <c r="R55" s="131"/>
      <c r="S55" s="131"/>
    </row>
    <row r="56" spans="4:19" s="117" customFormat="1">
      <c r="Q56" s="131"/>
      <c r="R56" s="131"/>
      <c r="S56" s="131"/>
    </row>
    <row r="57" spans="4:19" s="117" customFormat="1"/>
    <row r="58" spans="4:19" s="117" customFormat="1">
      <c r="Q58" s="131"/>
    </row>
    <row r="59" spans="4:19" s="117" customFormat="1">
      <c r="Q59" s="131"/>
    </row>
    <row r="60" spans="4:19" s="117" customFormat="1">
      <c r="Q60" s="131"/>
    </row>
    <row r="61" spans="4:19" s="117" customFormat="1">
      <c r="Q61" s="131"/>
    </row>
    <row r="62" spans="4:19" s="117" customFormat="1"/>
    <row r="63" spans="4:19" s="117" customFormat="1">
      <c r="Q63" s="131"/>
    </row>
    <row r="64" spans="4:19" s="117" customFormat="1">
      <c r="Q64" s="131"/>
    </row>
    <row r="65" spans="16:17" s="117" customFormat="1">
      <c r="Q65" s="131"/>
    </row>
    <row r="66" spans="16:17" s="117" customFormat="1">
      <c r="Q66" s="131"/>
    </row>
    <row r="67" spans="16:17" s="117" customFormat="1"/>
    <row r="68" spans="16:17" s="117" customFormat="1">
      <c r="Q68" s="131"/>
    </row>
    <row r="69" spans="16:17" s="117" customFormat="1">
      <c r="Q69" s="131"/>
    </row>
    <row r="70" spans="16:17" s="117" customFormat="1">
      <c r="Q70" s="131"/>
    </row>
    <row r="71" spans="16:17" s="117" customFormat="1">
      <c r="Q71" s="131"/>
    </row>
    <row r="72" spans="16:17" s="117" customFormat="1"/>
    <row r="73" spans="16:17" s="117" customFormat="1"/>
    <row r="74" spans="16:17" s="117" customFormat="1">
      <c r="Q74" s="131"/>
    </row>
    <row r="75" spans="16:17" s="117" customFormat="1"/>
    <row r="76" spans="16:17" s="117" customFormat="1"/>
    <row r="77" spans="16:17" s="117" customFormat="1"/>
    <row r="78" spans="16:17" s="117" customFormat="1">
      <c r="P78" s="178"/>
      <c r="Q78" s="178"/>
    </row>
    <row r="79" spans="16:17" s="117" customFormat="1"/>
    <row r="80" spans="16:17" s="117" customFormat="1"/>
    <row r="81" s="117" customFormat="1"/>
  </sheetData>
  <mergeCells count="28">
    <mergeCell ref="S42:U42"/>
    <mergeCell ref="L44:M44"/>
    <mergeCell ref="L45:M45"/>
    <mergeCell ref="L46:M46"/>
    <mergeCell ref="P78:Q78"/>
    <mergeCell ref="B21:B31"/>
    <mergeCell ref="T21:T31"/>
    <mergeCell ref="U21:U31"/>
    <mergeCell ref="W21:W31"/>
    <mergeCell ref="B33:B40"/>
    <mergeCell ref="T33:T40"/>
    <mergeCell ref="U33:U40"/>
    <mergeCell ref="W33:W40"/>
    <mergeCell ref="B13:B19"/>
    <mergeCell ref="T13:T19"/>
    <mergeCell ref="U13:U19"/>
    <mergeCell ref="W13:W19"/>
    <mergeCell ref="R18:R19"/>
    <mergeCell ref="S18:S19"/>
    <mergeCell ref="B6:B11"/>
    <mergeCell ref="T6:T11"/>
    <mergeCell ref="U6:U11"/>
    <mergeCell ref="W6:W11"/>
    <mergeCell ref="G1:O1"/>
    <mergeCell ref="R4:R5"/>
    <mergeCell ref="S4:S5"/>
    <mergeCell ref="T4:U4"/>
    <mergeCell ref="V4:W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Membres DESED</vt:lpstr>
      <vt:lpstr>DESED CPC DIR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jean-Marc HUC</dc:creator>
  <cp:lastModifiedBy>larad</cp:lastModifiedBy>
  <cp:lastPrinted>2016-09-08T11:38:30Z</cp:lastPrinted>
  <dcterms:created xsi:type="dcterms:W3CDTF">2014-10-23T13:31:05Z</dcterms:created>
  <dcterms:modified xsi:type="dcterms:W3CDTF">2021-07-20T23:02:36Z</dcterms:modified>
</cp:coreProperties>
</file>