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45" yWindow="450" windowWidth="20730" windowHeight="11760" activeTab="2"/>
  </bookViews>
  <sheets>
    <sheet name="Tuto" sheetId="2" r:id="rId1"/>
    <sheet name="Fiche bilan Français" sheetId="1" r:id="rId2"/>
    <sheet name="Fiche bilan Mathématiques" sheetId="3" r:id="rId3"/>
  </sheets>
  <definedNames>
    <definedName name="_xlnm.Print_Titles" localSheetId="1">'Fiche bilan Français'!$1:$1</definedName>
  </definedNames>
  <calcPr calcId="145621"/>
</workbook>
</file>

<file path=xl/calcChain.xml><?xml version="1.0" encoding="utf-8"?>
<calcChain xmlns="http://schemas.openxmlformats.org/spreadsheetml/2006/main">
  <c r="I46" i="3" l="1"/>
  <c r="F46" i="3"/>
  <c r="C46" i="3"/>
  <c r="F45" i="3"/>
  <c r="F42" i="3"/>
  <c r="I38" i="3"/>
  <c r="F38" i="3"/>
  <c r="C38" i="3"/>
  <c r="F37" i="3"/>
  <c r="F36" i="3"/>
  <c r="I30" i="3"/>
  <c r="F30" i="3"/>
  <c r="F28" i="3" s="1"/>
  <c r="C30" i="3"/>
  <c r="F29" i="3"/>
  <c r="I23" i="3"/>
  <c r="F23" i="3"/>
  <c r="C23" i="3"/>
  <c r="I16" i="3"/>
  <c r="F16" i="3"/>
  <c r="C16" i="3"/>
  <c r="C50" i="3" s="1"/>
  <c r="C51" i="3" s="1"/>
  <c r="F15" i="3"/>
  <c r="I50" i="3" l="1"/>
  <c r="I51" i="3" s="1"/>
  <c r="F21" i="3"/>
  <c r="F22" i="3"/>
  <c r="F50" i="3"/>
  <c r="F51" i="3" s="1"/>
  <c r="F14" i="3"/>
  <c r="F44" i="1"/>
  <c r="F25" i="1" l="1"/>
  <c r="F54" i="1"/>
  <c r="F51" i="1"/>
  <c r="F49" i="1"/>
  <c r="F41" i="1"/>
  <c r="F38" i="1"/>
  <c r="F36" i="1"/>
  <c r="F46" i="1"/>
  <c r="F24" i="1" l="1"/>
  <c r="F23" i="1"/>
  <c r="F14" i="1" l="1"/>
  <c r="I25" i="1"/>
  <c r="C14" i="1"/>
  <c r="F32" i="1"/>
  <c r="F30" i="1" s="1"/>
  <c r="F31" i="1" l="1"/>
  <c r="I52" i="1" l="1"/>
  <c r="F52" i="1"/>
  <c r="I47" i="1"/>
  <c r="F47" i="1"/>
  <c r="I42" i="1"/>
  <c r="F42" i="1"/>
  <c r="I55" i="1"/>
  <c r="F55" i="1"/>
  <c r="I32" i="1"/>
  <c r="C32" i="1"/>
  <c r="C25" i="1"/>
  <c r="C59" i="1" l="1"/>
  <c r="C60" i="1" s="1"/>
  <c r="F59" i="1"/>
  <c r="F60" i="1" s="1"/>
  <c r="I59" i="1"/>
  <c r="I60" i="1" s="1"/>
</calcChain>
</file>

<file path=xl/sharedStrings.xml><?xml version="1.0" encoding="utf-8"?>
<sst xmlns="http://schemas.openxmlformats.org/spreadsheetml/2006/main" count="394" uniqueCount="202">
  <si>
    <t xml:space="preserve">Classe : </t>
  </si>
  <si>
    <t>Niveau 1</t>
  </si>
  <si>
    <t>Niveau 2</t>
  </si>
  <si>
    <t>Niveau 3</t>
  </si>
  <si>
    <t>Production d’écrits</t>
  </si>
  <si>
    <t>Exercice 1 :</t>
  </si>
  <si>
    <t>L’écriture est lisible</t>
  </si>
  <si>
    <t>Le texte est cohérent</t>
  </si>
  <si>
    <t>L’élève a produit un écrit cohérent</t>
  </si>
  <si>
    <t>La copie est propre</t>
  </si>
  <si>
    <t>L’élève a respecté les marques de la phrase (majuscule et point)</t>
  </si>
  <si>
    <t>L’orthographe est respectée (moins de 5 erreurs)</t>
  </si>
  <si>
    <t>Le texte est ponctué</t>
  </si>
  <si>
    <t>La phrase contient un verbe</t>
  </si>
  <si>
    <t>La mise en page est respectée</t>
  </si>
  <si>
    <t>L’élève tient compte du héros, du lieu et de l’évènement</t>
  </si>
  <si>
    <t>La phrase parle du chat et du poisson</t>
  </si>
  <si>
    <t>L’élève a effectivement imaginé ce qui fait peur à Steven</t>
  </si>
  <si>
    <t>Total bonnes réponses</t>
  </si>
  <si>
    <t>/5</t>
  </si>
  <si>
    <t>/4</t>
  </si>
  <si>
    <t>Exercice 2 :</t>
  </si>
  <si>
    <t>L’élève a raconté ce qu’a fait Steven</t>
  </si>
  <si>
    <t>Le texte contient plusieurs phrases distinctes</t>
  </si>
  <si>
    <t>L’élève donne une fin logique à son histoire</t>
  </si>
  <si>
    <t>Les 3 personnages sont cités</t>
  </si>
  <si>
    <t>Les accords GN et GV sont respectés</t>
  </si>
  <si>
    <t>L’élève respecte la concordance des temps</t>
  </si>
  <si>
    <t>Quelques substituts du nom sont utilisés</t>
  </si>
  <si>
    <t>La cohérence du temps est respectée</t>
  </si>
  <si>
    <t>L’élève a respecté les accords GN</t>
  </si>
  <si>
    <t>Toutes les phrases comportent une majuscule et un point</t>
  </si>
  <si>
    <t>Passation niveau 1</t>
  </si>
  <si>
    <t>L’élève a respecté les accords GV</t>
  </si>
  <si>
    <t>Passation niveau 3</t>
  </si>
  <si>
    <t>/15</t>
  </si>
  <si>
    <t>/7</t>
  </si>
  <si>
    <t>/9</t>
  </si>
  <si>
    <t>Lecture compréhension</t>
  </si>
  <si>
    <t>/6</t>
  </si>
  <si>
    <t xml:space="preserve">Orthographe </t>
  </si>
  <si>
    <t>/17</t>
  </si>
  <si>
    <t>/22</t>
  </si>
  <si>
    <t xml:space="preserve">Vocabulaire </t>
  </si>
  <si>
    <t>/8</t>
  </si>
  <si>
    <t>/10</t>
  </si>
  <si>
    <t xml:space="preserve">Grammaire </t>
  </si>
  <si>
    <t>/13</t>
  </si>
  <si>
    <t>/16</t>
  </si>
  <si>
    <t xml:space="preserve">Conjugaison </t>
  </si>
  <si>
    <t>/12</t>
  </si>
  <si>
    <t>Total maîtrise de la langue</t>
  </si>
  <si>
    <t>/35</t>
  </si>
  <si>
    <t>/60</t>
  </si>
  <si>
    <t>/75</t>
  </si>
  <si>
    <t>Pourcentage de réussite</t>
  </si>
  <si>
    <t>%</t>
  </si>
  <si>
    <t>Mathématiques :</t>
  </si>
  <si>
    <t>Calcul mental</t>
  </si>
  <si>
    <t xml:space="preserve">Numération </t>
  </si>
  <si>
    <t>/30</t>
  </si>
  <si>
    <t>/32</t>
  </si>
  <si>
    <t>Résolution de problèmes</t>
  </si>
  <si>
    <t>/3</t>
  </si>
  <si>
    <t>Techniques opératoires</t>
  </si>
  <si>
    <t xml:space="preserve">Géométrie / Mesures </t>
  </si>
  <si>
    <t>Total mathématiques</t>
  </si>
  <si>
    <t>/53</t>
  </si>
  <si>
    <t>/66</t>
  </si>
  <si>
    <t>/69</t>
  </si>
  <si>
    <t>DDN:</t>
  </si>
  <si>
    <t>Ecole:</t>
  </si>
  <si>
    <r>
      <t>Maîtrise de la langue</t>
    </r>
    <r>
      <rPr>
        <b/>
        <sz val="12"/>
        <color theme="1"/>
        <rFont val="Calibri"/>
        <family val="2"/>
        <scheme val="minor"/>
      </rPr>
      <t> :</t>
    </r>
  </si>
  <si>
    <t>Date de passation :</t>
  </si>
  <si>
    <t>Année scolaire :</t>
  </si>
  <si>
    <t>RECAPITULATIF MAÎTRISE DE LA LANGUE</t>
  </si>
  <si>
    <t>RECAPITULATIF MATHEMATIQUES</t>
  </si>
  <si>
    <t>L’élève peut déchiffrer des mots inconnus (/10) . Un point par bonne réponse</t>
  </si>
  <si>
    <r>
      <t>Exercice 3</t>
    </r>
    <r>
      <rPr>
        <sz val="8"/>
        <color theme="1"/>
        <rFont val="Calibri"/>
        <family val="2"/>
        <scheme val="minor"/>
      </rPr>
      <t> :</t>
    </r>
  </si>
  <si>
    <t>Exerice 4 :</t>
  </si>
  <si>
    <t>Exercice 1 :</t>
  </si>
  <si>
    <t xml:space="preserve"> Ecriture et qualité de la copie :</t>
  </si>
  <si>
    <t>L’élève peut prélever des informations dans un texte (1 point par bonne réponse)</t>
  </si>
  <si>
    <t>Exercice 2 : Ecriture de l’histoire</t>
  </si>
  <si>
    <t>Exercice 3</t>
  </si>
  <si>
    <t>Exercice 1 : Ecriture de l’histoire :</t>
  </si>
  <si>
    <t>Exercice 2 : Lecture et compréhension :</t>
  </si>
  <si>
    <t>Exercice 1</t>
  </si>
  <si>
    <t>Exercice 6</t>
  </si>
  <si>
    <t>Exercice 7</t>
  </si>
  <si>
    <t>/1</t>
  </si>
  <si>
    <t>L’élève sait proposer une écriture phonétique correcte pour des mots simples :
Sapin, bouton, chien, tomate, vélo, flèche, drapeau, gâteau, poisson, maison, bouteille, nappe, tambour, tracteur, corde.
1 point par mot</t>
  </si>
  <si>
    <t xml:space="preserve"> /10</t>
  </si>
  <si>
    <t xml:space="preserve"> /5</t>
  </si>
  <si>
    <t xml:space="preserve"> /6</t>
  </si>
  <si>
    <t>L’élève peut prélever des informations dans un texte (1 point par bonne réponse - attention 2 points pour la question 2)</t>
  </si>
  <si>
    <t>/2</t>
  </si>
  <si>
    <t xml:space="preserve"> /7</t>
  </si>
  <si>
    <t xml:space="preserve">  /3</t>
  </si>
  <si>
    <t xml:space="preserve">  /6</t>
  </si>
  <si>
    <t xml:space="preserve">  /5</t>
  </si>
  <si>
    <t xml:space="preserve">  /8</t>
  </si>
  <si>
    <t xml:space="preserve">  /4</t>
  </si>
  <si>
    <t xml:space="preserve">  /2</t>
  </si>
  <si>
    <t xml:space="preserve">  /15</t>
  </si>
  <si>
    <t xml:space="preserve">  /4 </t>
  </si>
  <si>
    <r>
      <rPr>
        <b/>
        <u/>
        <sz val="8"/>
        <color theme="1"/>
        <rFont val="Calibri"/>
        <family val="2"/>
        <scheme val="minor"/>
      </rPr>
      <t xml:space="preserve"> Exercice 11 :</t>
    </r>
    <r>
      <rPr>
        <sz val="8"/>
        <color theme="1"/>
        <rFont val="Calibri"/>
        <family val="2"/>
        <scheme val="minor"/>
      </rPr>
      <t xml:space="preserve"> Conjuguer les verbes du premier groupe, être et avoir aux quatre temps de l’indicatif</t>
    </r>
  </si>
  <si>
    <r>
      <rPr>
        <b/>
        <u/>
        <sz val="9"/>
        <color theme="1"/>
        <rFont val="Calibri"/>
        <family val="2"/>
        <scheme val="minor"/>
      </rPr>
      <t>Exercice 6 :</t>
    </r>
    <r>
      <rPr>
        <b/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Orthographier correctement des formes conjuguées en respectant l’accord entre le sujet et le verbe </t>
    </r>
  </si>
  <si>
    <t>Respecter l’accord entre le genre et le nombre dans le groupe nominal</t>
  </si>
  <si>
    <r>
      <rPr>
        <b/>
        <u/>
        <sz val="10"/>
        <color theme="1"/>
        <rFont val="Calibri"/>
        <family val="2"/>
        <scheme val="minor"/>
      </rPr>
      <t>Exercice 4 :</t>
    </r>
    <r>
      <rPr>
        <sz val="8"/>
        <color theme="1"/>
        <rFont val="Calibri"/>
        <family val="2"/>
        <scheme val="minor"/>
      </rPr>
      <t xml:space="preserve"> Orthographier sans erreurs des mots invariables </t>
    </r>
  </si>
  <si>
    <r>
      <rPr>
        <b/>
        <u/>
        <sz val="9"/>
        <color theme="1"/>
        <rFont val="Calibri"/>
        <family val="2"/>
        <scheme val="minor"/>
      </rPr>
      <t>Exercice 5 :</t>
    </r>
    <r>
      <rPr>
        <sz val="8"/>
        <color theme="1"/>
        <rFont val="Calibri"/>
        <family val="2"/>
        <scheme val="minor"/>
      </rPr>
      <t xml:space="preserve"> Orthographier correctement des formes conjuguées en respectant l’accord entre le sujet et le verbe</t>
    </r>
  </si>
  <si>
    <r>
      <rPr>
        <b/>
        <u/>
        <sz val="8"/>
        <color theme="1"/>
        <rFont val="Calibri"/>
        <family val="2"/>
        <scheme val="minor"/>
      </rPr>
      <t>Exercice 3 :</t>
    </r>
    <r>
      <rPr>
        <sz val="8"/>
        <color theme="1"/>
        <rFont val="Calibri"/>
        <family val="2"/>
        <scheme val="minor"/>
      </rPr>
      <t xml:space="preserve"> Ecrire en respectant les correspondances grapho-phonologiques et les règles relatives aux valeurs des lettres </t>
    </r>
  </si>
  <si>
    <r>
      <rPr>
        <b/>
        <u/>
        <sz val="8"/>
        <color theme="1"/>
        <rFont val="Calibri"/>
        <family val="2"/>
        <scheme val="minor"/>
      </rPr>
      <t xml:space="preserve">Exercice 4 : </t>
    </r>
    <r>
      <rPr>
        <sz val="8"/>
        <color theme="1"/>
        <rFont val="Calibri"/>
        <family val="2"/>
        <scheme val="minor"/>
      </rPr>
      <t xml:space="preserve">Ecrire en respectant les correspondances grapho-phonologiques et les règles relatives aux valeurs des lettres </t>
    </r>
  </si>
  <si>
    <r>
      <rPr>
        <b/>
        <u/>
        <sz val="10"/>
        <color theme="1"/>
        <rFont val="Calibri"/>
        <family val="2"/>
        <scheme val="minor"/>
      </rPr>
      <t>Exercice 5</t>
    </r>
    <r>
      <rPr>
        <b/>
        <sz val="10"/>
        <color theme="1"/>
        <rFont val="Calibri"/>
        <family val="2"/>
        <scheme val="minor"/>
      </rPr>
      <t> :</t>
    </r>
    <r>
      <rPr>
        <sz val="8"/>
        <color theme="1"/>
        <rFont val="Calibri"/>
        <family val="2"/>
        <scheme val="minor"/>
      </rPr>
      <t xml:space="preserve"> Orthographier sans erreurs des mots invariables</t>
    </r>
  </si>
  <si>
    <t>Exercice 8 : Trouver un synonyme ou un contraire (1 point par bonne réponse )</t>
  </si>
  <si>
    <r>
      <rPr>
        <b/>
        <u/>
        <sz val="8"/>
        <color theme="1"/>
        <rFont val="Calibri"/>
        <family val="2"/>
        <scheme val="minor"/>
      </rPr>
      <t>Exercice 9 :</t>
    </r>
    <r>
      <rPr>
        <sz val="8"/>
        <color theme="1"/>
        <rFont val="Calibri"/>
        <family val="2"/>
        <scheme val="minor"/>
      </rPr>
      <t xml:space="preserve"> Identifier les phrases d’un texte et en distinguer quelques éléments  </t>
    </r>
  </si>
  <si>
    <r>
      <rPr>
        <b/>
        <u/>
        <sz val="8"/>
        <color theme="1"/>
        <rFont val="Calibri"/>
        <family val="2"/>
        <scheme val="minor"/>
      </rPr>
      <t xml:space="preserve">Exercice 10 : </t>
    </r>
    <r>
      <rPr>
        <sz val="8"/>
        <color theme="1"/>
        <rFont val="Calibri"/>
        <family val="2"/>
        <scheme val="minor"/>
      </rPr>
      <t>Identifier le verbe et son sujet dans la phrase simple</t>
    </r>
  </si>
  <si>
    <r>
      <rPr>
        <b/>
        <u/>
        <sz val="8"/>
        <color theme="1"/>
        <rFont val="Calibri"/>
        <family val="2"/>
        <scheme val="minor"/>
      </rPr>
      <t>Exercice 11 :</t>
    </r>
    <r>
      <rPr>
        <sz val="8"/>
        <color theme="1"/>
        <rFont val="Calibri"/>
        <family val="2"/>
        <scheme val="minor"/>
      </rPr>
      <t xml:space="preserve"> Identifier le présent, le passé et le futur </t>
    </r>
  </si>
  <si>
    <r>
      <rPr>
        <b/>
        <u/>
        <sz val="8"/>
        <color theme="1"/>
        <rFont val="Calibri"/>
        <family val="2"/>
        <scheme val="minor"/>
      </rPr>
      <t>Exercice 8 :</t>
    </r>
    <r>
      <rPr>
        <sz val="8"/>
        <color theme="1"/>
        <rFont val="Calibri"/>
        <family val="2"/>
        <scheme val="minor"/>
      </rPr>
      <t xml:space="preserve"> Distinguer les mots selon leur nature : déterminants, noms, adjectifs, pronoms personnels et verbes</t>
    </r>
  </si>
  <si>
    <r>
      <rPr>
        <b/>
        <u/>
        <sz val="8"/>
        <color theme="1"/>
        <rFont val="Calibri"/>
        <family val="2"/>
        <scheme val="minor"/>
      </rPr>
      <t>Exercice 9</t>
    </r>
    <r>
      <rPr>
        <sz val="8"/>
        <color theme="1"/>
        <rFont val="Calibri"/>
        <family val="2"/>
        <scheme val="minor"/>
      </rPr>
      <t> : Identifier le verbe et son sujet dans une phrase simple</t>
    </r>
  </si>
  <si>
    <t>Reconnaître le complément d’objet direct du verbe dans une phrase simple</t>
  </si>
  <si>
    <r>
      <rPr>
        <b/>
        <u/>
        <sz val="8"/>
        <color theme="1"/>
        <rFont val="Calibri"/>
        <family val="2"/>
        <scheme val="minor"/>
      </rPr>
      <t xml:space="preserve">Exercice 10 : </t>
    </r>
    <r>
      <rPr>
        <sz val="8"/>
        <color theme="1"/>
        <rFont val="Calibri"/>
        <family val="2"/>
        <scheme val="minor"/>
      </rPr>
      <t xml:space="preserve">Identifier le présent, l’imparfait, le passé composé et le futur de l’indicatif des verbes </t>
    </r>
  </si>
  <si>
    <r>
      <rPr>
        <b/>
        <u/>
        <sz val="8"/>
        <color theme="1"/>
        <rFont val="Calibri"/>
        <family val="2"/>
        <scheme val="minor"/>
      </rPr>
      <t>Exercice 7</t>
    </r>
    <r>
      <rPr>
        <sz val="8"/>
        <color theme="1"/>
        <rFont val="Calibri"/>
        <family val="2"/>
        <scheme val="minor"/>
      </rPr>
      <t> : Trouver un synonyme ou un contraire</t>
    </r>
  </si>
  <si>
    <r>
      <rPr>
        <b/>
        <u/>
        <sz val="10"/>
        <color theme="1"/>
        <rFont val="Calibri"/>
        <family val="2"/>
        <scheme val="minor"/>
      </rPr>
      <t xml:space="preserve">Exercice 6 : </t>
    </r>
    <r>
      <rPr>
        <sz val="8"/>
        <color theme="1"/>
        <rFont val="Calibri"/>
        <family val="2"/>
        <scheme val="minor"/>
      </rPr>
      <t xml:space="preserve">Utiliser un dictionnaire pour trouver le sens d’un mot </t>
    </r>
  </si>
  <si>
    <t>L’élève peut prélever des informations dans un texte simple lu par l’enseignant 1 point par bonne réponse</t>
  </si>
  <si>
    <t>Maîtriser les doubles (réponses a, e, f)</t>
  </si>
  <si>
    <t xml:space="preserve">Maîtriser les compléments à 10 (réponses c,d) </t>
  </si>
  <si>
    <t>Maîtriser l’addition (réponses b, h, i)</t>
  </si>
  <si>
    <t>Maîtriser la soustraction (réponses g et j)</t>
  </si>
  <si>
    <t xml:space="preserve">  /10</t>
  </si>
  <si>
    <r>
      <rPr>
        <b/>
        <u/>
        <sz val="8"/>
        <color theme="1"/>
        <rFont val="Calibri"/>
        <family val="2"/>
        <scheme val="minor"/>
      </rPr>
      <t>Exercice 2 </t>
    </r>
    <r>
      <rPr>
        <sz val="8"/>
        <color theme="1"/>
        <rFont val="Calibri"/>
        <family val="2"/>
        <scheme val="minor"/>
      </rPr>
      <t>: Ecrire des nombres entiers naturels (1 point par bonne réponse)</t>
    </r>
  </si>
  <si>
    <r>
      <rPr>
        <b/>
        <u/>
        <sz val="8"/>
        <color theme="1"/>
        <rFont val="Calibri"/>
        <family val="2"/>
        <scheme val="minor"/>
      </rPr>
      <t>Exercice 3 :</t>
    </r>
    <r>
      <rPr>
        <sz val="8"/>
        <color theme="1"/>
        <rFont val="Calibri"/>
        <family val="2"/>
        <scheme val="minor"/>
      </rPr>
      <t xml:space="preserve"> Ordonner des séries de nombres </t>
    </r>
  </si>
  <si>
    <r>
      <rPr>
        <b/>
        <u/>
        <sz val="8"/>
        <color theme="1"/>
        <rFont val="Calibri"/>
        <family val="2"/>
        <scheme val="minor"/>
      </rPr>
      <t xml:space="preserve">Exercice 4 : </t>
    </r>
    <r>
      <rPr>
        <sz val="8"/>
        <color theme="1"/>
        <rFont val="Calibri"/>
        <family val="2"/>
        <scheme val="minor"/>
      </rPr>
      <t>Compléter une série de nombres (1/2 point par bonne réponse)</t>
    </r>
  </si>
  <si>
    <t xml:space="preserve">  /1</t>
  </si>
  <si>
    <r>
      <rPr>
        <b/>
        <u/>
        <sz val="8"/>
        <color theme="1"/>
        <rFont val="Calibri"/>
        <family val="2"/>
        <scheme val="minor"/>
      </rPr>
      <t>Exercice 5 : Problème 1 :</t>
    </r>
    <r>
      <rPr>
        <sz val="8"/>
        <color theme="1"/>
        <rFont val="Calibri"/>
        <family val="2"/>
        <scheme val="minor"/>
      </rPr>
      <t xml:space="preserve">  Résoudre un problème additif simple</t>
    </r>
  </si>
  <si>
    <r>
      <rPr>
        <b/>
        <u/>
        <sz val="8"/>
        <color theme="1"/>
        <rFont val="Calibri"/>
        <family val="2"/>
        <scheme val="minor"/>
      </rPr>
      <t xml:space="preserve">Problème 2 : </t>
    </r>
    <r>
      <rPr>
        <sz val="8"/>
        <color theme="1"/>
        <rFont val="Calibri"/>
        <family val="2"/>
        <scheme val="minor"/>
      </rPr>
      <t>Résoudre un problème soustractif simple</t>
    </r>
  </si>
  <si>
    <r>
      <rPr>
        <b/>
        <u/>
        <sz val="8"/>
        <color theme="1"/>
        <rFont val="Calibri"/>
        <family val="2"/>
        <scheme val="minor"/>
      </rPr>
      <t>Problème 3 :</t>
    </r>
    <r>
      <rPr>
        <sz val="8"/>
        <color theme="1"/>
        <rFont val="Calibri"/>
        <family val="2"/>
        <scheme val="minor"/>
      </rPr>
      <t xml:space="preserve"> Résoudre un problème multiplicatif ou d’addition réitérée</t>
    </r>
  </si>
  <si>
    <t xml:space="preserve">Maîtriser l’addition sans retenue avec des nombres supérieurs à 20 </t>
  </si>
  <si>
    <t xml:space="preserve">Maîtriser la soustraction </t>
  </si>
  <si>
    <t xml:space="preserve">Maîtriser l’addition à retenue </t>
  </si>
  <si>
    <t xml:space="preserve">Maîtriser la multiplication sans retenue pour les tables inférieures à 5 </t>
  </si>
  <si>
    <t xml:space="preserve">Maîtriser l’addition posée avec retenue </t>
  </si>
  <si>
    <t xml:space="preserve"> /4</t>
  </si>
  <si>
    <r>
      <rPr>
        <b/>
        <u/>
        <sz val="8"/>
        <color theme="1"/>
        <rFont val="Calibri"/>
        <family val="2"/>
        <scheme val="minor"/>
      </rPr>
      <t>Exercice 7 :</t>
    </r>
    <r>
      <rPr>
        <sz val="8"/>
        <color theme="1"/>
        <rFont val="Calibri"/>
        <family val="2"/>
        <scheme val="minor"/>
      </rPr>
      <t xml:space="preserve"> Nommer des figures géométriques simples </t>
    </r>
  </si>
  <si>
    <r>
      <t xml:space="preserve">Exercice 8 : </t>
    </r>
    <r>
      <rPr>
        <sz val="8"/>
        <color theme="1"/>
        <rFont val="Calibri"/>
        <family val="2"/>
        <scheme val="minor"/>
      </rPr>
      <t xml:space="preserve">Reproduire une figure géométrique sur un quadrillage </t>
    </r>
  </si>
  <si>
    <t xml:space="preserve">Maîtriser les doubles (réponse a et c) </t>
  </si>
  <si>
    <t xml:space="preserve">Maîtriser les compléments (h) </t>
  </si>
  <si>
    <t>Maîtriser l’addition (réponsesd, e, f, g i)</t>
  </si>
  <si>
    <r>
      <rPr>
        <b/>
        <u/>
        <sz val="8"/>
        <color theme="1"/>
        <rFont val="Calibri"/>
        <family val="2"/>
        <scheme val="minor"/>
      </rPr>
      <t xml:space="preserve">Exercice 2 : </t>
    </r>
    <r>
      <rPr>
        <sz val="8"/>
        <color theme="1"/>
        <rFont val="Calibri"/>
        <family val="2"/>
        <scheme val="minor"/>
      </rPr>
      <t xml:space="preserve">Ecrire des nombres entiers naturels inférieurs à 1 000   </t>
    </r>
  </si>
  <si>
    <r>
      <rPr>
        <b/>
        <u/>
        <sz val="8"/>
        <color theme="1"/>
        <rFont val="Calibri"/>
        <family val="2"/>
        <scheme val="minor"/>
      </rPr>
      <t>Exercice 3 </t>
    </r>
    <r>
      <rPr>
        <sz val="8"/>
        <color theme="1"/>
        <rFont val="Calibri"/>
        <family val="2"/>
        <scheme val="minor"/>
      </rPr>
      <t xml:space="preserve">: Ordonner des nombres  </t>
    </r>
  </si>
  <si>
    <t xml:space="preserve">  /20</t>
  </si>
  <si>
    <r>
      <rPr>
        <b/>
        <u/>
        <sz val="8"/>
        <color theme="1"/>
        <rFont val="Calibri"/>
        <family val="2"/>
        <scheme val="minor"/>
      </rPr>
      <t>Exercice 4 :</t>
    </r>
    <r>
      <rPr>
        <sz val="8"/>
        <color theme="1"/>
        <rFont val="Calibri"/>
        <family val="2"/>
        <scheme val="minor"/>
      </rPr>
      <t xml:space="preserve"> Compléter une série de nombres (1 point par bonne réponse)</t>
    </r>
  </si>
  <si>
    <r>
      <rPr>
        <b/>
        <u/>
        <sz val="8"/>
        <color theme="1"/>
        <rFont val="Calibri"/>
        <family val="2"/>
        <scheme val="minor"/>
      </rPr>
      <t>Exercice 5 : Problème 1 :</t>
    </r>
    <r>
      <rPr>
        <sz val="8"/>
        <color theme="1"/>
        <rFont val="Calibri"/>
        <family val="2"/>
        <scheme val="minor"/>
      </rPr>
      <t xml:space="preserve"> Résoudre un problème multiplicatif ou d’addition réitérée</t>
    </r>
  </si>
  <si>
    <r>
      <rPr>
        <b/>
        <u/>
        <sz val="8"/>
        <color theme="1"/>
        <rFont val="Calibri"/>
        <family val="2"/>
        <scheme val="minor"/>
      </rPr>
      <t xml:space="preserve">Problème 2 : </t>
    </r>
    <r>
      <rPr>
        <sz val="8"/>
        <color theme="1"/>
        <rFont val="Calibri"/>
        <family val="2"/>
        <scheme val="minor"/>
      </rPr>
      <t xml:space="preserve"> Résoudre un problème additif </t>
    </r>
  </si>
  <si>
    <r>
      <rPr>
        <b/>
        <u/>
        <sz val="8"/>
        <color theme="1"/>
        <rFont val="Calibri"/>
        <family val="2"/>
        <scheme val="minor"/>
      </rPr>
      <t xml:space="preserve">Problème 3 : </t>
    </r>
    <r>
      <rPr>
        <sz val="8"/>
        <color theme="1"/>
        <rFont val="Calibri"/>
        <family val="2"/>
        <scheme val="minor"/>
      </rPr>
      <t xml:space="preserve">Résoudre un problème soustractif simple </t>
    </r>
  </si>
  <si>
    <t xml:space="preserve">  /1 </t>
  </si>
  <si>
    <t xml:space="preserve">Maîtriser l’addition à retenue (a et c) </t>
  </si>
  <si>
    <t>Maîtriser la soustraction (b)</t>
  </si>
  <si>
    <t>Maîtriser la multiplication à un chiffre (d)</t>
  </si>
  <si>
    <r>
      <rPr>
        <b/>
        <u/>
        <sz val="8"/>
        <color theme="1"/>
        <rFont val="Calibri"/>
        <family val="2"/>
        <scheme val="minor"/>
      </rPr>
      <t>Exercice 7 :</t>
    </r>
    <r>
      <rPr>
        <sz val="8"/>
        <color theme="1"/>
        <rFont val="Calibri"/>
        <family val="2"/>
        <scheme val="minor"/>
      </rPr>
      <t xml:space="preserve"> Reconnaître des figures géométriques usuelles (1 point par réponse soit 2 points pour les carrés et 3 points sur les triangles)</t>
    </r>
  </si>
  <si>
    <r>
      <t xml:space="preserve">Exercice 8 : </t>
    </r>
    <r>
      <rPr>
        <sz val="8"/>
        <color theme="1"/>
        <rFont val="Calibri"/>
        <family val="2"/>
        <scheme val="minor"/>
      </rPr>
      <t xml:space="preserve">Tracer un segment d’une longueur donnée </t>
    </r>
  </si>
  <si>
    <r>
      <t xml:space="preserve">Exercice 9 : </t>
    </r>
    <r>
      <rPr>
        <sz val="8"/>
        <color theme="1"/>
        <rFont val="Calibri"/>
        <family val="2"/>
        <scheme val="minor"/>
      </rPr>
      <t>Connaître les unités de mesure usuelles</t>
    </r>
  </si>
  <si>
    <t xml:space="preserve">Maîtriser les doubles, les triples et les moitiés (abc)  </t>
  </si>
  <si>
    <t xml:space="preserve">Maîtriser les compléments (f)  </t>
  </si>
  <si>
    <t xml:space="preserve">Maîtriser l’addition (g)   </t>
  </si>
  <si>
    <t xml:space="preserve">Maîtriser la soustraction (hi) </t>
  </si>
  <si>
    <t xml:space="preserve"> /1</t>
  </si>
  <si>
    <r>
      <rPr>
        <b/>
        <u/>
        <sz val="8"/>
        <color theme="1"/>
        <rFont val="Calibri"/>
        <family val="2"/>
        <scheme val="minor"/>
      </rPr>
      <t xml:space="preserve">Exercice 2 : </t>
    </r>
    <r>
      <rPr>
        <sz val="8"/>
        <color theme="1"/>
        <rFont val="Calibri"/>
        <family val="2"/>
        <scheme val="minor"/>
      </rPr>
      <t>Ecrire des nombres entiers naturels jusqu’au million</t>
    </r>
  </si>
  <si>
    <t>Ecrire des nombres décimaux</t>
  </si>
  <si>
    <r>
      <rPr>
        <b/>
        <u/>
        <sz val="8"/>
        <color theme="1"/>
        <rFont val="Calibri"/>
        <family val="2"/>
        <scheme val="minor"/>
      </rPr>
      <t>Exercice 3 </t>
    </r>
    <r>
      <rPr>
        <sz val="8"/>
        <color theme="1"/>
        <rFont val="Calibri"/>
        <family val="2"/>
        <scheme val="minor"/>
      </rPr>
      <t>: Ordonner des séries de nombres</t>
    </r>
  </si>
  <si>
    <r>
      <rPr>
        <b/>
        <u/>
        <sz val="8"/>
        <color theme="1"/>
        <rFont val="Calibri"/>
        <family val="2"/>
        <scheme val="minor"/>
      </rPr>
      <t xml:space="preserve">Exercice 4 : </t>
    </r>
    <r>
      <rPr>
        <sz val="8"/>
        <color theme="1"/>
        <rFont val="Calibri"/>
        <family val="2"/>
        <scheme val="minor"/>
      </rPr>
      <t xml:space="preserve">Compléter une série de nombres </t>
    </r>
  </si>
  <si>
    <r>
      <t xml:space="preserve">Exercice 5 : </t>
    </r>
    <r>
      <rPr>
        <sz val="8"/>
        <color theme="1"/>
        <rFont val="Calibri"/>
        <family val="2"/>
        <scheme val="minor"/>
      </rPr>
      <t xml:space="preserve">Comparer des nombres </t>
    </r>
  </si>
  <si>
    <t xml:space="preserve">  /1,5</t>
  </si>
  <si>
    <r>
      <rPr>
        <b/>
        <u/>
        <sz val="8"/>
        <color theme="1"/>
        <rFont val="Calibri"/>
        <family val="2"/>
        <scheme val="minor"/>
      </rPr>
      <t>Exercice 6 : Problème 1 :</t>
    </r>
    <r>
      <rPr>
        <sz val="8"/>
        <color theme="1"/>
        <rFont val="Calibri"/>
        <family val="2"/>
        <scheme val="minor"/>
      </rPr>
      <t xml:space="preserve"> Résoudre un problème additif, multiplicatif et soustractif à plusieurs niveaux </t>
    </r>
  </si>
  <si>
    <r>
      <rPr>
        <b/>
        <u/>
        <sz val="8"/>
        <color theme="1"/>
        <rFont val="Calibri"/>
        <family val="2"/>
        <scheme val="minor"/>
      </rPr>
      <t xml:space="preserve"> Problème 2 :</t>
    </r>
    <r>
      <rPr>
        <sz val="8"/>
        <color theme="1"/>
        <rFont val="Calibri"/>
        <family val="2"/>
        <scheme val="minor"/>
      </rPr>
      <t xml:space="preserve"> Résoudre un problème de partage avec un reste  </t>
    </r>
  </si>
  <si>
    <t xml:space="preserve">Maîtriser la multiplication des décimaux par un nombre à deux chiffres  (c,d) </t>
  </si>
  <si>
    <r>
      <t xml:space="preserve">Exercice 8 : </t>
    </r>
    <r>
      <rPr>
        <sz val="8"/>
        <color theme="1"/>
        <rFont val="Calibri"/>
        <family val="2"/>
        <scheme val="minor"/>
      </rPr>
      <t xml:space="preserve">Reconnaître les solides usuels et quelques propriétés  </t>
    </r>
  </si>
  <si>
    <r>
      <rPr>
        <b/>
        <u/>
        <sz val="8"/>
        <color theme="1"/>
        <rFont val="Calibri"/>
        <family val="2"/>
        <scheme val="minor"/>
      </rPr>
      <t>Exercice 9 </t>
    </r>
    <r>
      <rPr>
        <sz val="8"/>
        <color theme="1"/>
        <rFont val="Calibri"/>
        <family val="2"/>
        <scheme val="minor"/>
      </rPr>
      <t xml:space="preserve">: Utiliser des mesures usuelles  </t>
    </r>
  </si>
  <si>
    <r>
      <t xml:space="preserve">Exercice 10 : </t>
    </r>
    <r>
      <rPr>
        <sz val="8"/>
        <color theme="1"/>
        <rFont val="Calibri"/>
        <family val="2"/>
        <scheme val="minor"/>
      </rPr>
      <t xml:space="preserve">Utiliser des instruments pour construire des figures géométriques et mesurer </t>
    </r>
  </si>
  <si>
    <r>
      <rPr>
        <b/>
        <u/>
        <sz val="10"/>
        <color theme="1"/>
        <rFont val="Calibri"/>
        <family val="2"/>
        <scheme val="minor"/>
      </rPr>
      <t xml:space="preserve">Exercice 7 : </t>
    </r>
    <r>
      <rPr>
        <sz val="8"/>
        <color theme="1"/>
        <rFont val="Calibri"/>
        <family val="2"/>
        <scheme val="minor"/>
      </rPr>
      <t>les mots de la même famille (/4)</t>
    </r>
  </si>
  <si>
    <t xml:space="preserve">Le nombre de point attribué est indiqué ici. Le principe général est celui d'un point par bonne réponse. </t>
  </si>
  <si>
    <t xml:space="preserve">La case se colore en vert si le niveau 3 doit être proposé. </t>
  </si>
  <si>
    <t xml:space="preserve">Maîtriser la division avec un reste  (e )  </t>
  </si>
  <si>
    <t xml:space="preserve">Maîtriser la soustraction à retenue des nombres décimaux  (b)   </t>
  </si>
  <si>
    <t xml:space="preserve">Maîtriser l’addition à retenue des nombres décimaux (a)  </t>
  </si>
  <si>
    <t>Maîtriser la multiplication à deux chiffres ( e)</t>
  </si>
  <si>
    <r>
      <t xml:space="preserve">Problème 4 : </t>
    </r>
    <r>
      <rPr>
        <sz val="8"/>
        <color theme="1"/>
        <rFont val="Calibri"/>
        <family val="2"/>
        <scheme val="minor"/>
      </rPr>
      <t xml:space="preserve">Résoudre un problème de partage ou de répartition </t>
    </r>
  </si>
  <si>
    <t>Maîtriser la soustraction (j)</t>
  </si>
  <si>
    <t>Maîtriser la multiplication (b)</t>
  </si>
  <si>
    <t xml:space="preserve">Maîtriser la multiplication (de)  </t>
  </si>
  <si>
    <t xml:space="preserve">Maîtriser la division (j) </t>
  </si>
  <si>
    <t xml:space="preserve">Ne pas remplir les cases grisées, le calcul se fait automatiquement. </t>
  </si>
  <si>
    <t xml:space="preserve">TUTORIEL </t>
  </si>
  <si>
    <t>L'évaluateur inscrit ses commentaires concernant la passation de l'évaluation.</t>
  </si>
  <si>
    <t xml:space="preserve">Si le pourcentage de réussite global est inférieur à 40%, faire passer le niveau 1 à l'élève. </t>
  </si>
  <si>
    <t xml:space="preserve">Une fois les résultats rentrés, la case se colore en rouge si le niveau 1 doit être proposé dans la compétence donnée. </t>
  </si>
  <si>
    <t xml:space="preserve">Nom : </t>
  </si>
  <si>
    <t xml:space="preserve"> Prénom : </t>
  </si>
  <si>
    <t xml:space="preserve">Prénom : </t>
  </si>
  <si>
    <t>NOM :</t>
  </si>
  <si>
    <t>FICHE BILAN POUR UNE PROPOSITION DE PRE-ORIENTATION EN SEGPA OU DISPOSITIFS ADAPTES POUR L'ELEVE</t>
  </si>
  <si>
    <t>FICHE BILAN POUR UNE PROPOSITION DE PRE-ORIENTATION EN SEGPA OU DISPOSITIFS ADPAPTES POUR L'ELEVE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</si>
</sst>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u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textRotation="90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0" xfId="0" applyFont="1"/>
    <xf numFmtId="0" fontId="10" fillId="0" borderId="0" xfId="0" applyFont="1" applyAlignment="1">
      <alignment horizontal="center" vertical="center" textRotation="90"/>
    </xf>
    <xf numFmtId="0" fontId="3" fillId="0" borderId="0" xfId="0" applyFont="1"/>
    <xf numFmtId="0" fontId="1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>
      <alignment horizontal="left" vertical="center"/>
    </xf>
    <xf numFmtId="0" fontId="5" fillId="2" borderId="43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4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 textRotation="90"/>
    </xf>
    <xf numFmtId="0" fontId="1" fillId="0" borderId="2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52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13" fillId="2" borderId="46" xfId="0" applyFont="1" applyFill="1" applyBorder="1" applyAlignment="1">
      <alignment horizontal="left" vertical="center" wrapText="1"/>
    </xf>
    <xf numFmtId="0" fontId="13" fillId="2" borderId="47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left" vertical="center" wrapText="1"/>
    </xf>
    <xf numFmtId="0" fontId="20" fillId="3" borderId="26" xfId="0" applyFont="1" applyFill="1" applyBorder="1" applyAlignment="1">
      <alignment horizontal="left" vertical="center" wrapText="1"/>
    </xf>
    <xf numFmtId="0" fontId="3" fillId="0" borderId="57" xfId="0" applyFont="1" applyBorder="1" applyAlignment="1">
      <alignment vertical="center" wrapText="1"/>
    </xf>
    <xf numFmtId="0" fontId="21" fillId="3" borderId="24" xfId="0" applyFont="1" applyFill="1" applyBorder="1" applyAlignment="1">
      <alignment horizontal="left" vertical="center" wrapText="1"/>
    </xf>
    <xf numFmtId="0" fontId="21" fillId="3" borderId="31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0" borderId="12" xfId="0" applyBorder="1" applyAlignment="1"/>
    <xf numFmtId="0" fontId="0" fillId="0" borderId="38" xfId="0" applyBorder="1" applyAlignment="1"/>
    <xf numFmtId="0" fontId="0" fillId="0" borderId="0" xfId="0" applyAlignment="1"/>
    <xf numFmtId="0" fontId="0" fillId="0" borderId="12" xfId="0" applyBorder="1" applyAlignment="1">
      <alignment horizontal="center"/>
    </xf>
    <xf numFmtId="0" fontId="3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vertical="center" wrapText="1"/>
    </xf>
    <xf numFmtId="0" fontId="23" fillId="4" borderId="0" xfId="0" applyFont="1" applyFill="1"/>
    <xf numFmtId="0" fontId="23" fillId="0" borderId="0" xfId="0" applyFont="1"/>
    <xf numFmtId="0" fontId="13" fillId="2" borderId="6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23" fillId="4" borderId="0" xfId="0" applyFont="1" applyFill="1" applyAlignment="1">
      <alignment wrapText="1"/>
    </xf>
    <xf numFmtId="0" fontId="25" fillId="0" borderId="0" xfId="0" applyFont="1" applyAlignment="1">
      <alignment horizontal="center"/>
    </xf>
    <xf numFmtId="0" fontId="3" fillId="0" borderId="39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" fillId="0" borderId="18" xfId="0" applyFont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7" fillId="0" borderId="53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38" xfId="0" applyFont="1" applyBorder="1" applyAlignment="1">
      <alignment horizontal="left" vertical="top"/>
    </xf>
    <xf numFmtId="0" fontId="7" fillId="0" borderId="59" xfId="0" applyFont="1" applyBorder="1" applyAlignment="1">
      <alignment horizontal="center" vertical="top"/>
    </xf>
    <xf numFmtId="0" fontId="7" fillId="0" borderId="57" xfId="0" applyFont="1" applyBorder="1" applyAlignment="1">
      <alignment horizontal="center" vertical="top"/>
    </xf>
    <xf numFmtId="0" fontId="7" fillId="0" borderId="3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8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7" fillId="0" borderId="59" xfId="0" applyFont="1" applyBorder="1" applyAlignment="1">
      <alignment horizontal="left"/>
    </xf>
    <xf numFmtId="0" fontId="7" fillId="0" borderId="59" xfId="0" applyFont="1" applyBorder="1" applyAlignment="1">
      <alignment horizontal="left" vertical="top"/>
    </xf>
    <xf numFmtId="0" fontId="7" fillId="0" borderId="57" xfId="0" applyFont="1" applyBorder="1" applyAlignment="1">
      <alignment horizontal="left" vertical="top"/>
    </xf>
    <xf numFmtId="0" fontId="12" fillId="0" borderId="1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33">
    <dxf>
      <font>
        <color rgb="FF00B050"/>
      </font>
      <fill>
        <patternFill>
          <fgColor rgb="FF00B050"/>
          <bgColor rgb="FF00B050"/>
        </patternFill>
      </fill>
    </dxf>
    <dxf>
      <font>
        <color rgb="FF00B050"/>
      </font>
      <fill>
        <patternFill>
          <fgColor rgb="FF00B050"/>
          <bgColor rgb="FF00B050"/>
        </patternFill>
      </fill>
    </dxf>
    <dxf>
      <font>
        <color rgb="FFFF0000"/>
      </font>
      <fill>
        <patternFill>
          <fgColor rgb="FFFF0000"/>
          <bgColor rgb="FFFF0000"/>
        </patternFill>
      </fill>
    </dxf>
    <dxf>
      <font>
        <color rgb="FF00B050"/>
      </font>
      <fill>
        <patternFill>
          <fgColor rgb="FF00B050"/>
          <bgColor rgb="FF00B050"/>
        </patternFill>
      </fill>
    </dxf>
    <dxf>
      <font>
        <color rgb="FF00B050"/>
      </font>
      <fill>
        <patternFill>
          <fgColor rgb="FF00B050"/>
          <bgColor rgb="FF00B050"/>
        </patternFill>
      </fill>
    </dxf>
    <dxf>
      <font>
        <color rgb="FF00B050"/>
      </font>
      <fill>
        <patternFill>
          <fgColor rgb="FF00B050"/>
          <bgColor rgb="FF00B050"/>
        </patternFill>
      </fill>
    </dxf>
    <dxf>
      <font>
        <color rgb="FFFF0000"/>
      </font>
      <fill>
        <patternFill>
          <fgColor rgb="FFFF0000"/>
          <bgColor rgb="FFFF0000"/>
        </patternFill>
      </fill>
    </dxf>
    <dxf>
      <font>
        <color rgb="FF00B050"/>
      </font>
      <fill>
        <patternFill>
          <fgColor rgb="FF00B050"/>
          <bgColor rgb="FF00B050"/>
        </patternFill>
      </fill>
    </dxf>
    <dxf>
      <font>
        <color rgb="FFFF0000"/>
      </font>
      <fill>
        <patternFill>
          <fgColor rgb="FFFF0000"/>
          <bgColor rgb="FFFF0000"/>
        </patternFill>
      </fill>
    </dxf>
    <dxf>
      <font>
        <color rgb="FF00B050"/>
      </font>
      <fill>
        <patternFill>
          <fgColor rgb="FF00B050"/>
          <bgColor rgb="FF00B050"/>
        </patternFill>
      </fill>
    </dxf>
    <dxf>
      <font>
        <color rgb="FFFF0000"/>
      </font>
    </dxf>
    <dxf>
      <font>
        <color rgb="FFFF0000"/>
      </font>
      <fill>
        <patternFill>
          <fgColor rgb="FFFF0000"/>
          <bgColor rgb="FFFF0000"/>
        </patternFill>
      </fill>
    </dxf>
    <dxf>
      <font>
        <color rgb="FF00B050"/>
      </font>
      <fill>
        <patternFill>
          <fgColor rgb="FF00B050"/>
          <bgColor rgb="FF00B050"/>
        </patternFill>
      </fill>
    </dxf>
    <dxf>
      <fill>
        <patternFill>
          <fgColor rgb="FF00B050"/>
          <bgColor rgb="FF00B050"/>
        </patternFill>
      </fill>
    </dxf>
    <dxf>
      <fill>
        <patternFill>
          <fgColor rgb="FF00B050"/>
          <bgColor rgb="FF00B050"/>
        </patternFill>
      </fill>
    </dxf>
    <dxf>
      <fill>
        <patternFill>
          <fgColor rgb="FF00B050"/>
          <bgColor rgb="FF00B050"/>
        </patternFill>
      </fill>
    </dxf>
    <dxf>
      <fill>
        <patternFill>
          <bgColor rgb="FF00B050"/>
        </patternFill>
      </fill>
    </dxf>
    <dxf>
      <fill>
        <patternFill>
          <fgColor rgb="FF00B050"/>
          <bgColor rgb="FF00B050"/>
        </patternFill>
      </fill>
    </dxf>
    <dxf>
      <fill>
        <patternFill>
          <fgColor rgb="FF00B050"/>
          <bgColor rgb="FF00B05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00B050"/>
          <bgColor rgb="FF00B050"/>
        </patternFill>
      </fill>
    </dxf>
    <dxf>
      <fill>
        <patternFill>
          <fgColor rgb="FF00B050"/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0000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00B050"/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6</xdr:row>
      <xdr:rowOff>47625</xdr:rowOff>
    </xdr:from>
    <xdr:to>
      <xdr:col>9</xdr:col>
      <xdr:colOff>0</xdr:colOff>
      <xdr:row>6</xdr:row>
      <xdr:rowOff>123825</xdr:rowOff>
    </xdr:to>
    <xdr:cxnSp macro="">
      <xdr:nvCxnSpPr>
        <xdr:cNvPr id="11" name="Connecteur droit avec flèche 10"/>
        <xdr:cNvCxnSpPr/>
      </xdr:nvCxnSpPr>
      <xdr:spPr>
        <a:xfrm flipH="1" flipV="1">
          <a:off x="6324600" y="1238250"/>
          <a:ext cx="533400" cy="76200"/>
        </a:xfrm>
        <a:prstGeom prst="straightConnector1">
          <a:avLst/>
        </a:prstGeom>
        <a:ln w="28575">
          <a:solidFill>
            <a:schemeClr val="accent4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7</xdr:row>
      <xdr:rowOff>19050</xdr:rowOff>
    </xdr:from>
    <xdr:to>
      <xdr:col>8</xdr:col>
      <xdr:colOff>752475</xdr:colOff>
      <xdr:row>9</xdr:row>
      <xdr:rowOff>209550</xdr:rowOff>
    </xdr:to>
    <xdr:cxnSp macro="">
      <xdr:nvCxnSpPr>
        <xdr:cNvPr id="13" name="Connecteur droit avec flèche 12"/>
        <xdr:cNvCxnSpPr/>
      </xdr:nvCxnSpPr>
      <xdr:spPr>
        <a:xfrm flipH="1" flipV="1">
          <a:off x="6296025" y="1476375"/>
          <a:ext cx="552450" cy="714375"/>
        </a:xfrm>
        <a:prstGeom prst="straightConnector1">
          <a:avLst/>
        </a:prstGeom>
        <a:ln w="28575">
          <a:solidFill>
            <a:schemeClr val="accent4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16</xdr:row>
      <xdr:rowOff>95250</xdr:rowOff>
    </xdr:from>
    <xdr:to>
      <xdr:col>8</xdr:col>
      <xdr:colOff>742950</xdr:colOff>
      <xdr:row>16</xdr:row>
      <xdr:rowOff>152400</xdr:rowOff>
    </xdr:to>
    <xdr:cxnSp macro="">
      <xdr:nvCxnSpPr>
        <xdr:cNvPr id="14" name="Connecteur droit avec flèche 13"/>
        <xdr:cNvCxnSpPr/>
      </xdr:nvCxnSpPr>
      <xdr:spPr>
        <a:xfrm flipH="1">
          <a:off x="6324600" y="3867150"/>
          <a:ext cx="514350" cy="57150"/>
        </a:xfrm>
        <a:prstGeom prst="straightConnector1">
          <a:avLst/>
        </a:prstGeom>
        <a:ln w="28575">
          <a:solidFill>
            <a:schemeClr val="accent4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219075</xdr:colOff>
      <xdr:row>17</xdr:row>
      <xdr:rowOff>142875</xdr:rowOff>
    </xdr:from>
    <xdr:to>
      <xdr:col>9</xdr:col>
      <xdr:colOff>9525</xdr:colOff>
      <xdr:row>18</xdr:row>
      <xdr:rowOff>123825</xdr:rowOff>
    </xdr:to>
    <xdr:cxnSp macro="">
      <xdr:nvCxnSpPr>
        <xdr:cNvPr id="16" name="Connecteur droit avec flèche 15"/>
        <xdr:cNvCxnSpPr/>
      </xdr:nvCxnSpPr>
      <xdr:spPr>
        <a:xfrm flipH="1" flipV="1">
          <a:off x="6315075" y="4181475"/>
          <a:ext cx="552450" cy="247650"/>
        </a:xfrm>
        <a:prstGeom prst="straightConnector1">
          <a:avLst/>
        </a:prstGeom>
        <a:ln w="28575">
          <a:solidFill>
            <a:schemeClr val="accent4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</xdr:colOff>
      <xdr:row>5</xdr:row>
      <xdr:rowOff>161925</xdr:rowOff>
    </xdr:from>
    <xdr:to>
      <xdr:col>8</xdr:col>
      <xdr:colOff>247649</xdr:colOff>
      <xdr:row>18</xdr:row>
      <xdr:rowOff>18557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114425"/>
          <a:ext cx="6305549" cy="347613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21</xdr:row>
      <xdr:rowOff>180975</xdr:rowOff>
    </xdr:from>
    <xdr:to>
      <xdr:col>8</xdr:col>
      <xdr:colOff>380692</xdr:colOff>
      <xdr:row>37</xdr:row>
      <xdr:rowOff>18486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5353050"/>
          <a:ext cx="6429067" cy="3037911"/>
        </a:xfrm>
        <a:prstGeom prst="rect">
          <a:avLst/>
        </a:prstGeom>
      </xdr:spPr>
    </xdr:pic>
    <xdr:clientData/>
  </xdr:twoCellAnchor>
  <xdr:twoCellAnchor>
    <xdr:from>
      <xdr:col>8</xdr:col>
      <xdr:colOff>323850</xdr:colOff>
      <xdr:row>27</xdr:row>
      <xdr:rowOff>104775</xdr:rowOff>
    </xdr:from>
    <xdr:to>
      <xdr:col>9</xdr:col>
      <xdr:colOff>0</xdr:colOff>
      <xdr:row>29</xdr:row>
      <xdr:rowOff>0</xdr:rowOff>
    </xdr:to>
    <xdr:cxnSp macro="">
      <xdr:nvCxnSpPr>
        <xdr:cNvPr id="15" name="Connecteur droit avec flèche 14"/>
        <xdr:cNvCxnSpPr/>
      </xdr:nvCxnSpPr>
      <xdr:spPr>
        <a:xfrm flipH="1" flipV="1">
          <a:off x="6419850" y="6419850"/>
          <a:ext cx="438150" cy="276225"/>
        </a:xfrm>
        <a:prstGeom prst="straightConnector1">
          <a:avLst/>
        </a:prstGeom>
        <a:ln w="28575">
          <a:solidFill>
            <a:schemeClr val="accent4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24</xdr:row>
      <xdr:rowOff>180976</xdr:rowOff>
    </xdr:from>
    <xdr:to>
      <xdr:col>8</xdr:col>
      <xdr:colOff>752475</xdr:colOff>
      <xdr:row>33</xdr:row>
      <xdr:rowOff>114300</xdr:rowOff>
    </xdr:to>
    <xdr:cxnSp macro="">
      <xdr:nvCxnSpPr>
        <xdr:cNvPr id="9" name="Connecteur droit avec flèche 8"/>
        <xdr:cNvCxnSpPr/>
      </xdr:nvCxnSpPr>
      <xdr:spPr>
        <a:xfrm flipH="1" flipV="1">
          <a:off x="4229100" y="5924551"/>
          <a:ext cx="2619375" cy="1724024"/>
        </a:xfrm>
        <a:prstGeom prst="straightConnector1">
          <a:avLst/>
        </a:prstGeom>
        <a:ln w="28575">
          <a:solidFill>
            <a:schemeClr val="accent4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52552</xdr:colOff>
      <xdr:row>61</xdr:row>
      <xdr:rowOff>197068</xdr:rowOff>
    </xdr:from>
    <xdr:to>
      <xdr:col>9</xdr:col>
      <xdr:colOff>361293</xdr:colOff>
      <xdr:row>85</xdr:row>
      <xdr:rowOff>78827</xdr:rowOff>
    </xdr:to>
    <xdr:sp macro="" textlink="">
      <xdr:nvSpPr>
        <xdr:cNvPr id="2" name="Rectangle 1"/>
        <xdr:cNvSpPr/>
      </xdr:nvSpPr>
      <xdr:spPr>
        <a:xfrm>
          <a:off x="52552" y="14523982"/>
          <a:ext cx="9111155" cy="4742793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 u="sng">
              <a:solidFill>
                <a:sysClr val="windowText" lastClr="000000"/>
              </a:solidFill>
            </a:rPr>
            <a:t>Commentaires de l'évaluateur</a:t>
          </a:r>
          <a:r>
            <a:rPr lang="fr-FR" sz="1100" b="1" u="sng" baseline="0">
              <a:solidFill>
                <a:sysClr val="windowText" lastClr="000000"/>
              </a:solidFill>
            </a:rPr>
            <a:t> : </a:t>
          </a:r>
          <a:endParaRPr lang="fr-FR" sz="11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9</xdr:col>
      <xdr:colOff>314325</xdr:colOff>
      <xdr:row>70</xdr:row>
      <xdr:rowOff>0</xdr:rowOff>
    </xdr:to>
    <xdr:sp macro="" textlink="">
      <xdr:nvSpPr>
        <xdr:cNvPr id="2" name="Rectangle 1"/>
        <xdr:cNvSpPr/>
      </xdr:nvSpPr>
      <xdr:spPr>
        <a:xfrm>
          <a:off x="0" y="13049250"/>
          <a:ext cx="9458325" cy="34290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 u="sng">
              <a:solidFill>
                <a:sysClr val="windowText" lastClr="000000"/>
              </a:solidFill>
            </a:rPr>
            <a:t>Commentaires de l'évaluateur</a:t>
          </a:r>
          <a:r>
            <a:rPr lang="fr-FR" sz="1100" b="1" u="sng" baseline="0">
              <a:solidFill>
                <a:sysClr val="windowText" lastClr="000000"/>
              </a:solidFill>
            </a:rPr>
            <a:t> : </a:t>
          </a:r>
          <a:endParaRPr lang="fr-FR" sz="11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zoomScale="85" zoomScaleNormal="85" workbookViewId="0">
      <selection activeCell="A2" sqref="A2:I2"/>
    </sheetView>
  </sheetViews>
  <sheetFormatPr baseColWidth="10" defaultRowHeight="15" x14ac:dyDescent="0.25"/>
  <cols>
    <col min="10" max="10" width="127.85546875" customWidth="1"/>
  </cols>
  <sheetData>
    <row r="2" spans="1:10" ht="26.25" x14ac:dyDescent="0.4">
      <c r="A2" s="107" t="s">
        <v>192</v>
      </c>
      <c r="B2" s="107"/>
      <c r="C2" s="107"/>
      <c r="D2" s="107"/>
      <c r="E2" s="107"/>
      <c r="F2" s="107"/>
      <c r="G2" s="107"/>
      <c r="H2" s="107"/>
      <c r="I2" s="107"/>
    </row>
    <row r="4" spans="1:10" x14ac:dyDescent="0.25">
      <c r="J4" s="99"/>
    </row>
    <row r="6" spans="1:10" ht="18.75" customHeight="1" x14ac:dyDescent="0.25">
      <c r="J6" s="100"/>
    </row>
    <row r="7" spans="1:10" ht="21" x14ac:dyDescent="0.35">
      <c r="J7" s="101" t="s">
        <v>180</v>
      </c>
    </row>
    <row r="8" spans="1:10" ht="21" x14ac:dyDescent="0.35">
      <c r="J8" s="102"/>
    </row>
    <row r="9" spans="1:10" ht="20.25" x14ac:dyDescent="0.25">
      <c r="J9" s="100"/>
    </row>
    <row r="10" spans="1:10" ht="21" x14ac:dyDescent="0.35">
      <c r="J10" s="101" t="s">
        <v>191</v>
      </c>
    </row>
    <row r="12" spans="1:10" ht="21" x14ac:dyDescent="0.35">
      <c r="J12" s="102"/>
    </row>
    <row r="13" spans="1:10" ht="21" x14ac:dyDescent="0.35">
      <c r="J13" s="102"/>
    </row>
    <row r="14" spans="1:10" ht="21" x14ac:dyDescent="0.35">
      <c r="J14" s="102"/>
    </row>
    <row r="15" spans="1:10" ht="21" x14ac:dyDescent="0.35">
      <c r="J15" s="102"/>
    </row>
    <row r="16" spans="1:10" ht="21" x14ac:dyDescent="0.35">
      <c r="J16" s="102"/>
    </row>
    <row r="17" spans="10:10" ht="42" x14ac:dyDescent="0.35">
      <c r="J17" s="106" t="s">
        <v>195</v>
      </c>
    </row>
    <row r="18" spans="10:10" ht="21" x14ac:dyDescent="0.35">
      <c r="J18" s="102"/>
    </row>
    <row r="19" spans="10:10" ht="21" x14ac:dyDescent="0.35">
      <c r="J19" s="101" t="s">
        <v>181</v>
      </c>
    </row>
    <row r="20" spans="10:10" ht="21" x14ac:dyDescent="0.35">
      <c r="J20" s="102"/>
    </row>
    <row r="29" spans="10:10" ht="21" x14ac:dyDescent="0.35">
      <c r="J29" s="101" t="s">
        <v>193</v>
      </c>
    </row>
    <row r="34" spans="10:10" ht="21" x14ac:dyDescent="0.35">
      <c r="J34" s="101" t="s">
        <v>194</v>
      </c>
    </row>
  </sheetData>
  <mergeCells count="1">
    <mergeCell ref="A2:I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zoomScale="145" zoomScaleNormal="145" zoomScaleSheetLayoutView="100" workbookViewId="0">
      <selection sqref="A1:J1"/>
    </sheetView>
  </sheetViews>
  <sheetFormatPr baseColWidth="10" defaultRowHeight="15" x14ac:dyDescent="0.25"/>
  <cols>
    <col min="1" max="1" width="5.28515625" style="4" customWidth="1"/>
    <col min="2" max="2" width="32.7109375" style="15" customWidth="1"/>
    <col min="3" max="4" width="5.7109375" style="23" customWidth="1"/>
    <col min="5" max="5" width="32.7109375" style="15" customWidth="1"/>
    <col min="6" max="7" width="5.7109375" style="3" customWidth="1"/>
    <col min="8" max="8" width="32.7109375" style="15" customWidth="1"/>
    <col min="9" max="10" width="5.7109375" style="3" customWidth="1"/>
  </cols>
  <sheetData>
    <row r="1" spans="1:20" ht="21.75" thickBot="1" x14ac:dyDescent="0.3">
      <c r="A1" s="196" t="s">
        <v>200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20" s="9" customFormat="1" ht="15.75" customHeight="1" x14ac:dyDescent="0.2">
      <c r="A2" s="197" t="s">
        <v>71</v>
      </c>
      <c r="B2" s="198"/>
      <c r="C2" s="148"/>
      <c r="D2" s="148"/>
      <c r="E2" s="148"/>
      <c r="F2" s="148"/>
      <c r="G2" s="148"/>
      <c r="H2" s="213" t="s">
        <v>74</v>
      </c>
      <c r="I2" s="213"/>
      <c r="J2" s="214"/>
      <c r="K2" s="25"/>
      <c r="L2" s="25"/>
    </row>
    <row r="3" spans="1:20" s="9" customFormat="1" ht="16.5" customHeight="1" x14ac:dyDescent="0.2">
      <c r="A3" s="199" t="s">
        <v>70</v>
      </c>
      <c r="B3" s="200"/>
      <c r="C3" s="149"/>
      <c r="D3" s="149"/>
      <c r="E3" s="149"/>
      <c r="F3" s="149"/>
      <c r="G3" s="149"/>
      <c r="H3" s="215" t="s">
        <v>73</v>
      </c>
      <c r="I3" s="215"/>
      <c r="J3" s="216"/>
    </row>
    <row r="4" spans="1:20" s="9" customFormat="1" ht="16.5" customHeight="1" thickBot="1" x14ac:dyDescent="0.25">
      <c r="A4" s="201" t="s">
        <v>0</v>
      </c>
      <c r="B4" s="202"/>
      <c r="C4" s="150" t="s">
        <v>196</v>
      </c>
      <c r="D4" s="150"/>
      <c r="E4" s="150"/>
      <c r="F4" s="150"/>
      <c r="G4" s="150"/>
      <c r="H4" s="217" t="s">
        <v>197</v>
      </c>
      <c r="I4" s="217"/>
      <c r="J4" s="218"/>
    </row>
    <row r="5" spans="1:20" s="11" customFormat="1" ht="12" thickBot="1" x14ac:dyDescent="0.25">
      <c r="A5" s="10"/>
      <c r="B5" s="14"/>
      <c r="C5" s="22"/>
      <c r="D5" s="22"/>
      <c r="E5" s="14"/>
      <c r="F5" s="21"/>
      <c r="G5" s="21"/>
      <c r="H5" s="14"/>
      <c r="I5" s="21"/>
      <c r="J5" s="21"/>
      <c r="N5" s="12"/>
      <c r="O5" s="13"/>
      <c r="P5" s="13"/>
      <c r="Q5" s="13"/>
      <c r="R5" s="13"/>
      <c r="S5" s="13"/>
      <c r="T5" s="13"/>
    </row>
    <row r="6" spans="1:20" ht="16.5" thickBot="1" x14ac:dyDescent="0.3">
      <c r="A6" s="210" t="s">
        <v>72</v>
      </c>
      <c r="B6" s="211"/>
      <c r="C6" s="211"/>
      <c r="D6" s="211"/>
      <c r="E6" s="211"/>
      <c r="F6" s="211"/>
      <c r="G6" s="211"/>
      <c r="H6" s="211"/>
      <c r="I6" s="211"/>
      <c r="J6" s="212"/>
      <c r="N6" s="2"/>
    </row>
    <row r="7" spans="1:20" s="9" customFormat="1" ht="13.5" thickBot="1" x14ac:dyDescent="0.25">
      <c r="A7" s="166" t="s">
        <v>1</v>
      </c>
      <c r="B7" s="167"/>
      <c r="C7" s="167"/>
      <c r="D7" s="168"/>
      <c r="E7" s="159" t="s">
        <v>2</v>
      </c>
      <c r="F7" s="160"/>
      <c r="G7" s="161"/>
      <c r="H7" s="159" t="s">
        <v>3</v>
      </c>
      <c r="I7" s="160"/>
      <c r="J7" s="162"/>
    </row>
    <row r="8" spans="1:20" ht="15.75" thickBot="1" x14ac:dyDescent="0.3">
      <c r="A8" s="163" t="s">
        <v>4</v>
      </c>
      <c r="B8" s="186" t="s">
        <v>5</v>
      </c>
      <c r="C8" s="187"/>
      <c r="D8" s="188"/>
      <c r="E8" s="186" t="s">
        <v>80</v>
      </c>
      <c r="F8" s="187"/>
      <c r="G8" s="188"/>
      <c r="H8" s="207" t="s">
        <v>85</v>
      </c>
      <c r="I8" s="208"/>
      <c r="J8" s="209"/>
    </row>
    <row r="9" spans="1:20" x14ac:dyDescent="0.25">
      <c r="A9" s="164"/>
      <c r="B9" s="6" t="s">
        <v>6</v>
      </c>
      <c r="C9" s="87"/>
      <c r="D9" s="86" t="s">
        <v>90</v>
      </c>
      <c r="E9" s="186" t="s">
        <v>81</v>
      </c>
      <c r="F9" s="187"/>
      <c r="G9" s="188"/>
      <c r="H9" s="19" t="s">
        <v>7</v>
      </c>
      <c r="I9" s="70"/>
      <c r="J9" s="85" t="s">
        <v>90</v>
      </c>
    </row>
    <row r="10" spans="1:20" x14ac:dyDescent="0.25">
      <c r="A10" s="164"/>
      <c r="B10" s="6" t="s">
        <v>8</v>
      </c>
      <c r="C10" s="88"/>
      <c r="D10" s="86" t="s">
        <v>90</v>
      </c>
      <c r="E10" s="6" t="s">
        <v>6</v>
      </c>
      <c r="F10" s="52"/>
      <c r="G10" s="86" t="s">
        <v>90</v>
      </c>
      <c r="H10" s="6" t="s">
        <v>12</v>
      </c>
      <c r="I10" s="68"/>
      <c r="J10" s="86" t="s">
        <v>90</v>
      </c>
    </row>
    <row r="11" spans="1:20" ht="22.5" x14ac:dyDescent="0.25">
      <c r="A11" s="164"/>
      <c r="B11" s="6" t="s">
        <v>10</v>
      </c>
      <c r="C11" s="88"/>
      <c r="D11" s="86" t="s">
        <v>90</v>
      </c>
      <c r="E11" s="48" t="s">
        <v>9</v>
      </c>
      <c r="F11" s="52"/>
      <c r="G11" s="86" t="s">
        <v>90</v>
      </c>
      <c r="H11" s="113" t="s">
        <v>15</v>
      </c>
      <c r="I11" s="145"/>
      <c r="J11" s="219" t="s">
        <v>90</v>
      </c>
      <c r="N11" s="1"/>
    </row>
    <row r="12" spans="1:20" ht="22.5" customHeight="1" x14ac:dyDescent="0.25">
      <c r="A12" s="164"/>
      <c r="B12" s="6" t="s">
        <v>13</v>
      </c>
      <c r="C12" s="88"/>
      <c r="D12" s="86" t="s">
        <v>90</v>
      </c>
      <c r="E12" s="51" t="s">
        <v>11</v>
      </c>
      <c r="F12" s="52"/>
      <c r="G12" s="86" t="s">
        <v>90</v>
      </c>
      <c r="H12" s="113"/>
      <c r="I12" s="111"/>
      <c r="J12" s="220"/>
    </row>
    <row r="13" spans="1:20" x14ac:dyDescent="0.25">
      <c r="A13" s="164"/>
      <c r="B13" s="6" t="s">
        <v>16</v>
      </c>
      <c r="C13" s="88"/>
      <c r="D13" s="86" t="s">
        <v>90</v>
      </c>
      <c r="E13" s="51" t="s">
        <v>14</v>
      </c>
      <c r="F13" s="84"/>
      <c r="G13" s="86" t="s">
        <v>90</v>
      </c>
      <c r="H13" s="113" t="s">
        <v>17</v>
      </c>
      <c r="I13" s="145"/>
      <c r="J13" s="192" t="s">
        <v>90</v>
      </c>
    </row>
    <row r="14" spans="1:20" s="9" customFormat="1" ht="16.5" thickBot="1" x14ac:dyDescent="0.25">
      <c r="A14" s="164"/>
      <c r="B14" s="34" t="s">
        <v>18</v>
      </c>
      <c r="C14" s="40">
        <f>SUM(C9:C13)</f>
        <v>0</v>
      </c>
      <c r="D14" s="41" t="s">
        <v>19</v>
      </c>
      <c r="E14" s="49" t="s">
        <v>18</v>
      </c>
      <c r="F14" s="40">
        <f>SUM(F9:F13)</f>
        <v>0</v>
      </c>
      <c r="G14" s="41" t="s">
        <v>20</v>
      </c>
      <c r="H14" s="113"/>
      <c r="I14" s="111"/>
      <c r="J14" s="193"/>
    </row>
    <row r="15" spans="1:20" s="26" customFormat="1" x14ac:dyDescent="0.25">
      <c r="A15" s="164"/>
      <c r="B15" s="204" t="s">
        <v>21</v>
      </c>
      <c r="C15" s="205"/>
      <c r="D15" s="206"/>
      <c r="E15" s="204" t="s">
        <v>83</v>
      </c>
      <c r="F15" s="205"/>
      <c r="G15" s="206"/>
      <c r="H15" s="113" t="s">
        <v>22</v>
      </c>
      <c r="I15" s="145"/>
      <c r="J15" s="192" t="s">
        <v>90</v>
      </c>
    </row>
    <row r="16" spans="1:20" x14ac:dyDescent="0.25">
      <c r="A16" s="164"/>
      <c r="B16" s="113" t="s">
        <v>91</v>
      </c>
      <c r="C16" s="181" t="s">
        <v>104</v>
      </c>
      <c r="D16" s="182"/>
      <c r="E16" s="6" t="s">
        <v>7</v>
      </c>
      <c r="F16" s="52"/>
      <c r="G16" s="86" t="s">
        <v>90</v>
      </c>
      <c r="H16" s="113"/>
      <c r="I16" s="111"/>
      <c r="J16" s="193"/>
    </row>
    <row r="17" spans="1:16" ht="23.25" customHeight="1" x14ac:dyDescent="0.25">
      <c r="A17" s="164"/>
      <c r="B17" s="113"/>
      <c r="C17" s="181"/>
      <c r="D17" s="182"/>
      <c r="E17" s="6" t="s">
        <v>23</v>
      </c>
      <c r="F17" s="52"/>
      <c r="G17" s="86" t="s">
        <v>90</v>
      </c>
      <c r="H17" s="113" t="s">
        <v>24</v>
      </c>
      <c r="I17" s="145"/>
      <c r="J17" s="192" t="s">
        <v>90</v>
      </c>
    </row>
    <row r="18" spans="1:16" x14ac:dyDescent="0.25">
      <c r="A18" s="164"/>
      <c r="B18" s="113"/>
      <c r="C18" s="181"/>
      <c r="D18" s="182"/>
      <c r="E18" s="6" t="s">
        <v>25</v>
      </c>
      <c r="F18" s="52"/>
      <c r="G18" s="86" t="s">
        <v>90</v>
      </c>
      <c r="H18" s="113"/>
      <c r="I18" s="111"/>
      <c r="J18" s="193"/>
    </row>
    <row r="19" spans="1:16" x14ac:dyDescent="0.25">
      <c r="A19" s="164"/>
      <c r="B19" s="113"/>
      <c r="C19" s="181"/>
      <c r="D19" s="182"/>
      <c r="E19" s="6" t="s">
        <v>26</v>
      </c>
      <c r="F19" s="52"/>
      <c r="G19" s="86" t="s">
        <v>90</v>
      </c>
      <c r="H19" s="113" t="s">
        <v>27</v>
      </c>
      <c r="I19" s="145"/>
      <c r="J19" s="192" t="s">
        <v>90</v>
      </c>
    </row>
    <row r="20" spans="1:16" x14ac:dyDescent="0.25">
      <c r="A20" s="164"/>
      <c r="B20" s="113"/>
      <c r="C20" s="181"/>
      <c r="D20" s="182"/>
      <c r="E20" s="6" t="s">
        <v>28</v>
      </c>
      <c r="F20" s="52"/>
      <c r="G20" s="86" t="s">
        <v>90</v>
      </c>
      <c r="H20" s="113"/>
      <c r="I20" s="111"/>
      <c r="J20" s="193"/>
    </row>
    <row r="21" spans="1:16" x14ac:dyDescent="0.25">
      <c r="A21" s="164"/>
      <c r="B21" s="113"/>
      <c r="C21" s="181"/>
      <c r="D21" s="182"/>
      <c r="E21" s="6" t="s">
        <v>29</v>
      </c>
      <c r="F21" s="52"/>
      <c r="G21" s="86" t="s">
        <v>90</v>
      </c>
      <c r="H21" s="113" t="s">
        <v>30</v>
      </c>
      <c r="I21" s="145"/>
      <c r="J21" s="192" t="s">
        <v>90</v>
      </c>
    </row>
    <row r="22" spans="1:16" ht="22.5" x14ac:dyDescent="0.25">
      <c r="A22" s="164"/>
      <c r="B22" s="113"/>
      <c r="C22" s="181"/>
      <c r="D22" s="182"/>
      <c r="E22" s="6" t="s">
        <v>31</v>
      </c>
      <c r="F22" s="52"/>
      <c r="G22" s="86" t="s">
        <v>90</v>
      </c>
      <c r="H22" s="113"/>
      <c r="I22" s="111"/>
      <c r="J22" s="193"/>
    </row>
    <row r="23" spans="1:16" x14ac:dyDescent="0.25">
      <c r="A23" s="164"/>
      <c r="B23" s="113"/>
      <c r="C23" s="181"/>
      <c r="D23" s="182"/>
      <c r="E23" s="72" t="s">
        <v>32</v>
      </c>
      <c r="F23" s="169">
        <f>F16</f>
        <v>0</v>
      </c>
      <c r="G23" s="173"/>
      <c r="H23" s="113" t="s">
        <v>33</v>
      </c>
      <c r="I23" s="145"/>
      <c r="J23" s="192" t="s">
        <v>90</v>
      </c>
    </row>
    <row r="24" spans="1:16" ht="15.75" thickBot="1" x14ac:dyDescent="0.3">
      <c r="A24" s="164"/>
      <c r="B24" s="203"/>
      <c r="C24" s="183"/>
      <c r="D24" s="184"/>
      <c r="E24" s="73" t="s">
        <v>34</v>
      </c>
      <c r="F24" s="174">
        <f>F25</f>
        <v>0</v>
      </c>
      <c r="G24" s="175"/>
      <c r="H24" s="203"/>
      <c r="I24" s="194"/>
      <c r="J24" s="195"/>
    </row>
    <row r="25" spans="1:16" s="9" customFormat="1" ht="16.5" thickBot="1" x14ac:dyDescent="0.25">
      <c r="A25" s="165"/>
      <c r="B25" s="27" t="s">
        <v>18</v>
      </c>
      <c r="C25" s="40">
        <f>SUM(C16)</f>
        <v>0</v>
      </c>
      <c r="D25" s="41" t="s">
        <v>35</v>
      </c>
      <c r="E25" s="35" t="s">
        <v>18</v>
      </c>
      <c r="F25" s="40">
        <f>SUM(F16:F22)</f>
        <v>0</v>
      </c>
      <c r="G25" s="41" t="s">
        <v>36</v>
      </c>
      <c r="H25" s="27" t="s">
        <v>18</v>
      </c>
      <c r="I25" s="40">
        <f>SUM(I9:I24)</f>
        <v>0</v>
      </c>
      <c r="J25" s="41" t="s">
        <v>37</v>
      </c>
    </row>
    <row r="26" spans="1:16" s="11" customFormat="1" ht="12" thickBot="1" x14ac:dyDescent="0.25">
      <c r="A26" s="10"/>
      <c r="B26" s="14"/>
      <c r="C26" s="22"/>
      <c r="D26" s="22"/>
      <c r="E26" s="14"/>
      <c r="F26" s="21"/>
      <c r="G26" s="21"/>
      <c r="H26" s="14"/>
      <c r="I26" s="21"/>
      <c r="J26" s="21"/>
    </row>
    <row r="27" spans="1:16" s="9" customFormat="1" ht="13.5" thickBot="1" x14ac:dyDescent="0.25">
      <c r="A27" s="156" t="s">
        <v>38</v>
      </c>
      <c r="B27" s="177" t="s">
        <v>1</v>
      </c>
      <c r="C27" s="178"/>
      <c r="D27" s="179"/>
      <c r="E27" s="177" t="s">
        <v>2</v>
      </c>
      <c r="F27" s="178"/>
      <c r="G27" s="180"/>
      <c r="H27" s="166" t="s">
        <v>3</v>
      </c>
      <c r="I27" s="167"/>
      <c r="J27" s="168"/>
    </row>
    <row r="28" spans="1:16" ht="15" customHeight="1" x14ac:dyDescent="0.25">
      <c r="A28" s="157"/>
      <c r="B28" s="186" t="s">
        <v>78</v>
      </c>
      <c r="C28" s="187"/>
      <c r="D28" s="188"/>
      <c r="E28" s="186" t="s">
        <v>84</v>
      </c>
      <c r="F28" s="187"/>
      <c r="G28" s="188"/>
      <c r="H28" s="189" t="s">
        <v>86</v>
      </c>
      <c r="I28" s="190"/>
      <c r="J28" s="191"/>
    </row>
    <row r="29" spans="1:16" ht="23.25" thickBot="1" x14ac:dyDescent="0.3">
      <c r="A29" s="157"/>
      <c r="B29" s="6" t="s">
        <v>77</v>
      </c>
      <c r="C29" s="89"/>
      <c r="D29" s="74" t="s">
        <v>92</v>
      </c>
      <c r="E29" s="6" t="s">
        <v>82</v>
      </c>
      <c r="F29" s="52"/>
      <c r="G29" s="53" t="s">
        <v>94</v>
      </c>
      <c r="H29" s="113" t="s">
        <v>95</v>
      </c>
      <c r="I29" s="145"/>
      <c r="J29" s="108" t="s">
        <v>99</v>
      </c>
      <c r="P29" s="3"/>
    </row>
    <row r="30" spans="1:16" x14ac:dyDescent="0.25">
      <c r="A30" s="157"/>
      <c r="B30" s="186" t="s">
        <v>79</v>
      </c>
      <c r="C30" s="187"/>
      <c r="D30" s="188"/>
      <c r="E30" s="75" t="s">
        <v>32</v>
      </c>
      <c r="F30" s="169">
        <f>F32</f>
        <v>0</v>
      </c>
      <c r="G30" s="170"/>
      <c r="H30" s="113"/>
      <c r="I30" s="221"/>
      <c r="J30" s="222"/>
    </row>
    <row r="31" spans="1:16" ht="34.5" thickBot="1" x14ac:dyDescent="0.3">
      <c r="A31" s="157"/>
      <c r="B31" s="18" t="s">
        <v>124</v>
      </c>
      <c r="C31" s="52"/>
      <c r="D31" s="53" t="s">
        <v>93</v>
      </c>
      <c r="E31" s="76" t="s">
        <v>34</v>
      </c>
      <c r="F31" s="171">
        <f>F32</f>
        <v>0</v>
      </c>
      <c r="G31" s="172"/>
      <c r="H31" s="185"/>
      <c r="I31" s="111"/>
      <c r="J31" s="109"/>
    </row>
    <row r="32" spans="1:16" s="9" customFormat="1" ht="16.5" thickBot="1" x14ac:dyDescent="0.25">
      <c r="A32" s="158"/>
      <c r="B32" s="27" t="s">
        <v>18</v>
      </c>
      <c r="C32" s="40">
        <f>SUM(C29:D31)</f>
        <v>0</v>
      </c>
      <c r="D32" s="41" t="s">
        <v>35</v>
      </c>
      <c r="E32" s="27" t="s">
        <v>18</v>
      </c>
      <c r="F32" s="40">
        <f>SUM(F29:G29)</f>
        <v>0</v>
      </c>
      <c r="G32" s="41" t="s">
        <v>39</v>
      </c>
      <c r="H32" s="27" t="s">
        <v>18</v>
      </c>
      <c r="I32" s="40">
        <f>SUM(I29)</f>
        <v>0</v>
      </c>
      <c r="J32" s="41" t="s">
        <v>39</v>
      </c>
    </row>
    <row r="33" spans="1:10" ht="15.75" thickBot="1" x14ac:dyDescent="0.3"/>
    <row r="34" spans="1:10" s="9" customFormat="1" ht="13.5" thickBot="1" x14ac:dyDescent="0.25">
      <c r="A34" s="36"/>
      <c r="B34" s="36"/>
      <c r="C34" s="36"/>
      <c r="D34" s="166" t="s">
        <v>2</v>
      </c>
      <c r="E34" s="167"/>
      <c r="F34" s="167"/>
      <c r="G34" s="168"/>
      <c r="H34" s="176" t="s">
        <v>3</v>
      </c>
      <c r="I34" s="160"/>
      <c r="J34" s="162"/>
    </row>
    <row r="35" spans="1:10" ht="33.75" customHeight="1" x14ac:dyDescent="0.25">
      <c r="A35" s="128" t="s">
        <v>40</v>
      </c>
      <c r="B35" s="129"/>
      <c r="C35" s="130"/>
      <c r="D35" s="117" t="s">
        <v>112</v>
      </c>
      <c r="E35" s="118"/>
      <c r="F35" s="78"/>
      <c r="G35" s="85" t="s">
        <v>39</v>
      </c>
      <c r="H35" s="117" t="s">
        <v>111</v>
      </c>
      <c r="I35" s="110"/>
      <c r="J35" s="112" t="s">
        <v>99</v>
      </c>
    </row>
    <row r="36" spans="1:10" ht="14.25" customHeight="1" x14ac:dyDescent="0.25">
      <c r="A36" s="131"/>
      <c r="B36" s="132"/>
      <c r="C36" s="133"/>
      <c r="D36" s="115" t="s">
        <v>34</v>
      </c>
      <c r="E36" s="116"/>
      <c r="F36" s="137">
        <f>F35</f>
        <v>0</v>
      </c>
      <c r="G36" s="138"/>
      <c r="H36" s="113"/>
      <c r="I36" s="111"/>
      <c r="J36" s="109"/>
    </row>
    <row r="37" spans="1:10" ht="24" customHeight="1" x14ac:dyDescent="0.25">
      <c r="A37" s="131"/>
      <c r="B37" s="132"/>
      <c r="C37" s="133"/>
      <c r="D37" s="113" t="s">
        <v>113</v>
      </c>
      <c r="E37" s="114"/>
      <c r="F37" s="52"/>
      <c r="G37" s="86" t="s">
        <v>36</v>
      </c>
      <c r="H37" s="113" t="s">
        <v>109</v>
      </c>
      <c r="I37" s="145"/>
      <c r="J37" s="108" t="s">
        <v>101</v>
      </c>
    </row>
    <row r="38" spans="1:10" x14ac:dyDescent="0.25">
      <c r="A38" s="131"/>
      <c r="B38" s="132"/>
      <c r="C38" s="133"/>
      <c r="D38" s="115" t="s">
        <v>34</v>
      </c>
      <c r="E38" s="116"/>
      <c r="F38" s="137">
        <f>F37</f>
        <v>0</v>
      </c>
      <c r="G38" s="138"/>
      <c r="H38" s="113"/>
      <c r="I38" s="111"/>
      <c r="J38" s="109"/>
    </row>
    <row r="39" spans="1:10" ht="34.5" x14ac:dyDescent="0.25">
      <c r="A39" s="131"/>
      <c r="B39" s="132"/>
      <c r="C39" s="133"/>
      <c r="D39" s="113" t="s">
        <v>107</v>
      </c>
      <c r="E39" s="114"/>
      <c r="F39" s="52"/>
      <c r="G39" s="86" t="s">
        <v>96</v>
      </c>
      <c r="H39" s="6" t="s">
        <v>110</v>
      </c>
      <c r="I39" s="52"/>
      <c r="J39" s="53" t="s">
        <v>98</v>
      </c>
    </row>
    <row r="40" spans="1:10" ht="21" customHeight="1" x14ac:dyDescent="0.25">
      <c r="A40" s="131"/>
      <c r="B40" s="132"/>
      <c r="C40" s="133"/>
      <c r="D40" s="113" t="s">
        <v>108</v>
      </c>
      <c r="E40" s="114"/>
      <c r="F40" s="52"/>
      <c r="G40" s="86" t="s">
        <v>96</v>
      </c>
      <c r="H40" s="113" t="s">
        <v>108</v>
      </c>
      <c r="I40" s="145"/>
      <c r="J40" s="108" t="s">
        <v>100</v>
      </c>
    </row>
    <row r="41" spans="1:10" x14ac:dyDescent="0.25">
      <c r="A41" s="131"/>
      <c r="B41" s="132"/>
      <c r="C41" s="133"/>
      <c r="D41" s="115" t="s">
        <v>34</v>
      </c>
      <c r="E41" s="116"/>
      <c r="F41" s="137">
        <f>SUM(F39:F40)</f>
        <v>0</v>
      </c>
      <c r="G41" s="138"/>
      <c r="H41" s="113"/>
      <c r="I41" s="111"/>
      <c r="J41" s="109"/>
    </row>
    <row r="42" spans="1:10" s="9" customFormat="1" ht="16.5" thickBot="1" x14ac:dyDescent="0.25">
      <c r="A42" s="134"/>
      <c r="B42" s="135"/>
      <c r="C42" s="136"/>
      <c r="D42" s="142" t="s">
        <v>18</v>
      </c>
      <c r="E42" s="143"/>
      <c r="F42" s="40">
        <f>F35+F37+F39+F40</f>
        <v>0</v>
      </c>
      <c r="G42" s="41" t="s">
        <v>41</v>
      </c>
      <c r="H42" s="34" t="s">
        <v>18</v>
      </c>
      <c r="I42" s="40">
        <f>I35+I37+I39+I40</f>
        <v>0</v>
      </c>
      <c r="J42" s="41" t="s">
        <v>42</v>
      </c>
    </row>
    <row r="43" spans="1:10" ht="23.25" customHeight="1" x14ac:dyDescent="0.25">
      <c r="A43" s="128" t="s">
        <v>43</v>
      </c>
      <c r="B43" s="129"/>
      <c r="C43" s="130"/>
      <c r="D43" s="117" t="s">
        <v>179</v>
      </c>
      <c r="E43" s="118"/>
      <c r="F43" s="78"/>
      <c r="G43" s="85" t="s">
        <v>20</v>
      </c>
      <c r="H43" s="117" t="s">
        <v>123</v>
      </c>
      <c r="I43" s="110"/>
      <c r="J43" s="112" t="s">
        <v>99</v>
      </c>
    </row>
    <row r="44" spans="1:10" x14ac:dyDescent="0.25">
      <c r="A44" s="131"/>
      <c r="B44" s="132"/>
      <c r="C44" s="133"/>
      <c r="D44" s="115" t="s">
        <v>34</v>
      </c>
      <c r="E44" s="116"/>
      <c r="F44" s="154">
        <f>F43</f>
        <v>0</v>
      </c>
      <c r="G44" s="155"/>
      <c r="H44" s="113"/>
      <c r="I44" s="111"/>
      <c r="J44" s="109"/>
    </row>
    <row r="45" spans="1:10" ht="26.25" customHeight="1" x14ac:dyDescent="0.25">
      <c r="A45" s="131"/>
      <c r="B45" s="132"/>
      <c r="C45" s="133"/>
      <c r="D45" s="113" t="s">
        <v>114</v>
      </c>
      <c r="E45" s="114"/>
      <c r="F45" s="52"/>
      <c r="G45" s="86" t="s">
        <v>20</v>
      </c>
      <c r="H45" s="113" t="s">
        <v>122</v>
      </c>
      <c r="I45" s="145"/>
      <c r="J45" s="108" t="s">
        <v>102</v>
      </c>
    </row>
    <row r="46" spans="1:10" x14ac:dyDescent="0.25">
      <c r="A46" s="131"/>
      <c r="B46" s="132"/>
      <c r="C46" s="133"/>
      <c r="D46" s="115" t="s">
        <v>34</v>
      </c>
      <c r="E46" s="116"/>
      <c r="F46" s="154">
        <f>F45</f>
        <v>0</v>
      </c>
      <c r="G46" s="155"/>
      <c r="H46" s="113"/>
      <c r="I46" s="111"/>
      <c r="J46" s="109"/>
    </row>
    <row r="47" spans="1:10" s="9" customFormat="1" ht="16.5" thickBot="1" x14ac:dyDescent="0.25">
      <c r="A47" s="134"/>
      <c r="B47" s="135"/>
      <c r="C47" s="136"/>
      <c r="D47" s="142" t="s">
        <v>18</v>
      </c>
      <c r="E47" s="143"/>
      <c r="F47" s="40">
        <f>F43+F45</f>
        <v>0</v>
      </c>
      <c r="G47" s="41" t="s">
        <v>44</v>
      </c>
      <c r="H47" s="34" t="s">
        <v>18</v>
      </c>
      <c r="I47" s="40">
        <f>I43+I45</f>
        <v>0</v>
      </c>
      <c r="J47" s="41" t="s">
        <v>45</v>
      </c>
    </row>
    <row r="48" spans="1:10" ht="21.75" customHeight="1" x14ac:dyDescent="0.25">
      <c r="A48" s="128" t="s">
        <v>46</v>
      </c>
      <c r="B48" s="129"/>
      <c r="C48" s="130"/>
      <c r="D48" s="117" t="s">
        <v>115</v>
      </c>
      <c r="E48" s="118"/>
      <c r="F48" s="78"/>
      <c r="G48" s="80" t="s">
        <v>97</v>
      </c>
      <c r="H48" s="153" t="s">
        <v>118</v>
      </c>
      <c r="I48" s="110"/>
      <c r="J48" s="112" t="s">
        <v>101</v>
      </c>
    </row>
    <row r="49" spans="1:10" x14ac:dyDescent="0.25">
      <c r="A49" s="131"/>
      <c r="B49" s="132"/>
      <c r="C49" s="133"/>
      <c r="D49" s="115" t="s">
        <v>34</v>
      </c>
      <c r="E49" s="116"/>
      <c r="F49" s="137">
        <f>F48</f>
        <v>0</v>
      </c>
      <c r="G49" s="138"/>
      <c r="H49" s="113"/>
      <c r="I49" s="111"/>
      <c r="J49" s="109"/>
    </row>
    <row r="50" spans="1:10" ht="22.5" x14ac:dyDescent="0.25">
      <c r="A50" s="131"/>
      <c r="B50" s="132"/>
      <c r="C50" s="133"/>
      <c r="D50" s="113" t="s">
        <v>116</v>
      </c>
      <c r="E50" s="114"/>
      <c r="F50" s="52"/>
      <c r="G50" s="53" t="s">
        <v>99</v>
      </c>
      <c r="H50" s="6" t="s">
        <v>119</v>
      </c>
      <c r="I50" s="52"/>
      <c r="J50" s="53" t="s">
        <v>99</v>
      </c>
    </row>
    <row r="51" spans="1:10" ht="22.5" x14ac:dyDescent="0.25">
      <c r="A51" s="131"/>
      <c r="B51" s="132"/>
      <c r="C51" s="133"/>
      <c r="D51" s="119" t="s">
        <v>34</v>
      </c>
      <c r="E51" s="120"/>
      <c r="F51" s="151">
        <f>F50</f>
        <v>0</v>
      </c>
      <c r="G51" s="152"/>
      <c r="H51" s="6" t="s">
        <v>120</v>
      </c>
      <c r="I51" s="52"/>
      <c r="J51" s="53" t="s">
        <v>103</v>
      </c>
    </row>
    <row r="52" spans="1:10" s="9" customFormat="1" ht="16.5" thickBot="1" x14ac:dyDescent="0.25">
      <c r="A52" s="134"/>
      <c r="B52" s="135"/>
      <c r="C52" s="136"/>
      <c r="D52" s="121" t="s">
        <v>18</v>
      </c>
      <c r="E52" s="122"/>
      <c r="F52" s="40">
        <f>F48+F50</f>
        <v>0</v>
      </c>
      <c r="G52" s="41" t="s">
        <v>47</v>
      </c>
      <c r="H52" s="34" t="s">
        <v>18</v>
      </c>
      <c r="I52" s="40">
        <f>I48+I50+I51</f>
        <v>0</v>
      </c>
      <c r="J52" s="41" t="s">
        <v>48</v>
      </c>
    </row>
    <row r="53" spans="1:10" ht="33.75" x14ac:dyDescent="0.25">
      <c r="A53" s="128" t="s">
        <v>49</v>
      </c>
      <c r="B53" s="129"/>
      <c r="C53" s="130"/>
      <c r="D53" s="117" t="s">
        <v>117</v>
      </c>
      <c r="E53" s="118"/>
      <c r="F53" s="78"/>
      <c r="G53" s="79" t="s">
        <v>100</v>
      </c>
      <c r="H53" s="19" t="s">
        <v>121</v>
      </c>
      <c r="I53" s="78"/>
      <c r="J53" s="79" t="s">
        <v>101</v>
      </c>
    </row>
    <row r="54" spans="1:10" ht="33.75" x14ac:dyDescent="0.25">
      <c r="A54" s="131"/>
      <c r="B54" s="132"/>
      <c r="C54" s="133"/>
      <c r="D54" s="119" t="s">
        <v>34</v>
      </c>
      <c r="E54" s="120"/>
      <c r="F54" s="137">
        <f>F53</f>
        <v>0</v>
      </c>
      <c r="G54" s="138"/>
      <c r="H54" s="6" t="s">
        <v>106</v>
      </c>
      <c r="I54" s="52"/>
      <c r="J54" s="53" t="s">
        <v>105</v>
      </c>
    </row>
    <row r="55" spans="1:10" s="9" customFormat="1" ht="16.5" thickBot="1" x14ac:dyDescent="0.25">
      <c r="A55" s="134"/>
      <c r="B55" s="135"/>
      <c r="C55" s="136"/>
      <c r="D55" s="121" t="s">
        <v>18</v>
      </c>
      <c r="E55" s="122"/>
      <c r="F55" s="40">
        <f>F53</f>
        <v>0</v>
      </c>
      <c r="G55" s="41" t="s">
        <v>19</v>
      </c>
      <c r="H55" s="34" t="s">
        <v>18</v>
      </c>
      <c r="I55" s="40">
        <f>I53+I54</f>
        <v>0</v>
      </c>
      <c r="J55" s="41" t="s">
        <v>50</v>
      </c>
    </row>
    <row r="56" spans="1:10" ht="5.25" customHeight="1" thickBot="1" x14ac:dyDescent="0.3"/>
    <row r="57" spans="1:10" s="8" customFormat="1" ht="15.75" customHeight="1" thickBot="1" x14ac:dyDescent="0.3">
      <c r="A57" s="139" t="s">
        <v>75</v>
      </c>
      <c r="B57" s="140"/>
      <c r="C57" s="140"/>
      <c r="D57" s="140"/>
      <c r="E57" s="140"/>
      <c r="F57" s="140"/>
      <c r="G57" s="140"/>
      <c r="H57" s="140"/>
      <c r="I57" s="140"/>
      <c r="J57" s="141"/>
    </row>
    <row r="58" spans="1:10" s="8" customFormat="1" x14ac:dyDescent="0.25">
      <c r="A58" s="123" t="s">
        <v>1</v>
      </c>
      <c r="B58" s="124"/>
      <c r="C58" s="124"/>
      <c r="D58" s="125"/>
      <c r="E58" s="123" t="s">
        <v>2</v>
      </c>
      <c r="F58" s="124"/>
      <c r="G58" s="125"/>
      <c r="H58" s="123" t="s">
        <v>3</v>
      </c>
      <c r="I58" s="124"/>
      <c r="J58" s="144"/>
    </row>
    <row r="59" spans="1:10" ht="24" customHeight="1" x14ac:dyDescent="0.25">
      <c r="A59" s="126" t="s">
        <v>51</v>
      </c>
      <c r="B59" s="127"/>
      <c r="C59" s="42">
        <f>C14+C25+C32</f>
        <v>0</v>
      </c>
      <c r="D59" s="46" t="s">
        <v>52</v>
      </c>
      <c r="E59" s="24" t="s">
        <v>51</v>
      </c>
      <c r="F59" s="42">
        <f>F14+F25+F32+F42+F47+F52+F55</f>
        <v>0</v>
      </c>
      <c r="G59" s="46" t="s">
        <v>53</v>
      </c>
      <c r="H59" s="24" t="s">
        <v>51</v>
      </c>
      <c r="I59" s="42">
        <f>I25+I32+I42+I47+I52+I55</f>
        <v>0</v>
      </c>
      <c r="J59" s="43" t="s">
        <v>54</v>
      </c>
    </row>
    <row r="60" spans="1:10" ht="24" customHeight="1" thickBot="1" x14ac:dyDescent="0.3">
      <c r="A60" s="146" t="s">
        <v>55</v>
      </c>
      <c r="B60" s="147"/>
      <c r="C60" s="44">
        <f>C59*100/35</f>
        <v>0</v>
      </c>
      <c r="D60" s="47" t="s">
        <v>56</v>
      </c>
      <c r="E60" s="37" t="s">
        <v>55</v>
      </c>
      <c r="F60" s="44">
        <f>F59*100/60</f>
        <v>0</v>
      </c>
      <c r="G60" s="47" t="s">
        <v>56</v>
      </c>
      <c r="H60" s="37" t="s">
        <v>55</v>
      </c>
      <c r="I60" s="44">
        <f>I59*100/75</f>
        <v>0</v>
      </c>
      <c r="J60" s="45" t="s">
        <v>56</v>
      </c>
    </row>
    <row r="62" spans="1:10" ht="15.75" customHeight="1" x14ac:dyDescent="0.25"/>
    <row r="63" spans="1:10" ht="15.75" customHeight="1" x14ac:dyDescent="0.25"/>
    <row r="64" spans="1:10" ht="22.5" customHeight="1" x14ac:dyDescent="0.25"/>
    <row r="74" ht="19.5" customHeight="1" x14ac:dyDescent="0.25"/>
    <row r="75" ht="19.5" customHeight="1" x14ac:dyDescent="0.25"/>
    <row r="80" ht="19.5" customHeight="1" x14ac:dyDescent="0.25"/>
    <row r="86" ht="21" customHeight="1" x14ac:dyDescent="0.25"/>
    <row r="87" ht="22.5" customHeight="1" x14ac:dyDescent="0.25"/>
    <row r="90" ht="27.75" customHeight="1" x14ac:dyDescent="0.25"/>
    <row r="95" ht="45" customHeight="1" x14ac:dyDescent="0.25"/>
    <row r="102" spans="17:17" x14ac:dyDescent="0.25">
      <c r="Q102" s="93"/>
    </row>
    <row r="103" spans="17:17" ht="15.75" customHeight="1" x14ac:dyDescent="0.25"/>
    <row r="105" spans="17:17" s="39" customFormat="1" ht="21" customHeight="1" x14ac:dyDescent="0.25"/>
    <row r="106" spans="17:17" s="39" customFormat="1" ht="21" customHeight="1" x14ac:dyDescent="0.25"/>
  </sheetData>
  <mergeCells count="118">
    <mergeCell ref="J11:J12"/>
    <mergeCell ref="I29:I31"/>
    <mergeCell ref="J29:J31"/>
    <mergeCell ref="I35:I36"/>
    <mergeCell ref="J35:J36"/>
    <mergeCell ref="I37:I38"/>
    <mergeCell ref="J37:J38"/>
    <mergeCell ref="I40:I41"/>
    <mergeCell ref="J40:J41"/>
    <mergeCell ref="J15:J16"/>
    <mergeCell ref="I17:I18"/>
    <mergeCell ref="J17:J18"/>
    <mergeCell ref="I19:I20"/>
    <mergeCell ref="A1:J1"/>
    <mergeCell ref="A2:B2"/>
    <mergeCell ref="A3:B3"/>
    <mergeCell ref="A4:B4"/>
    <mergeCell ref="H21:H22"/>
    <mergeCell ref="H23:H24"/>
    <mergeCell ref="H13:H14"/>
    <mergeCell ref="B15:D15"/>
    <mergeCell ref="E15:G15"/>
    <mergeCell ref="B8:D8"/>
    <mergeCell ref="E8:G8"/>
    <mergeCell ref="H8:J8"/>
    <mergeCell ref="H11:H12"/>
    <mergeCell ref="A6:J6"/>
    <mergeCell ref="B16:B24"/>
    <mergeCell ref="H15:H16"/>
    <mergeCell ref="H2:J2"/>
    <mergeCell ref="H3:J3"/>
    <mergeCell ref="H4:J4"/>
    <mergeCell ref="E9:G9"/>
    <mergeCell ref="I11:I12"/>
    <mergeCell ref="I13:I14"/>
    <mergeCell ref="J13:J14"/>
    <mergeCell ref="I15:I16"/>
    <mergeCell ref="D34:G34"/>
    <mergeCell ref="F30:G30"/>
    <mergeCell ref="F31:G31"/>
    <mergeCell ref="F23:G23"/>
    <mergeCell ref="F24:G24"/>
    <mergeCell ref="D35:E35"/>
    <mergeCell ref="H34:J34"/>
    <mergeCell ref="B27:D27"/>
    <mergeCell ref="E27:G27"/>
    <mergeCell ref="H27:J27"/>
    <mergeCell ref="C16:D24"/>
    <mergeCell ref="H29:H31"/>
    <mergeCell ref="B28:D28"/>
    <mergeCell ref="E28:G28"/>
    <mergeCell ref="H28:J28"/>
    <mergeCell ref="H19:H20"/>
    <mergeCell ref="J19:J20"/>
    <mergeCell ref="I21:I22"/>
    <mergeCell ref="J21:J22"/>
    <mergeCell ref="I23:I24"/>
    <mergeCell ref="J23:J24"/>
    <mergeCell ref="B30:D30"/>
    <mergeCell ref="H17:H18"/>
    <mergeCell ref="A60:B60"/>
    <mergeCell ref="C2:G2"/>
    <mergeCell ref="C3:G3"/>
    <mergeCell ref="C4:G4"/>
    <mergeCell ref="F49:G49"/>
    <mergeCell ref="F51:G51"/>
    <mergeCell ref="H48:H49"/>
    <mergeCell ref="F44:G44"/>
    <mergeCell ref="F46:G46"/>
    <mergeCell ref="A27:A32"/>
    <mergeCell ref="H35:H36"/>
    <mergeCell ref="A43:C47"/>
    <mergeCell ref="A48:C52"/>
    <mergeCell ref="D48:E48"/>
    <mergeCell ref="D49:E49"/>
    <mergeCell ref="D50:E50"/>
    <mergeCell ref="D51:E51"/>
    <mergeCell ref="D52:E52"/>
    <mergeCell ref="A35:C42"/>
    <mergeCell ref="E7:G7"/>
    <mergeCell ref="H7:J7"/>
    <mergeCell ref="A8:A25"/>
    <mergeCell ref="D42:E42"/>
    <mergeCell ref="A7:D7"/>
    <mergeCell ref="D54:E54"/>
    <mergeCell ref="D55:E55"/>
    <mergeCell ref="E58:G58"/>
    <mergeCell ref="A59:B59"/>
    <mergeCell ref="A53:C55"/>
    <mergeCell ref="F54:G54"/>
    <mergeCell ref="A57:J57"/>
    <mergeCell ref="A58:D58"/>
    <mergeCell ref="D36:E36"/>
    <mergeCell ref="D37:E37"/>
    <mergeCell ref="D38:E38"/>
    <mergeCell ref="D39:E39"/>
    <mergeCell ref="D53:E53"/>
    <mergeCell ref="D47:E47"/>
    <mergeCell ref="H58:J58"/>
    <mergeCell ref="F41:G41"/>
    <mergeCell ref="F36:G36"/>
    <mergeCell ref="F38:G38"/>
    <mergeCell ref="H37:H38"/>
    <mergeCell ref="I43:I44"/>
    <mergeCell ref="J43:J44"/>
    <mergeCell ref="D45:E45"/>
    <mergeCell ref="D46:E46"/>
    <mergeCell ref="I45:I46"/>
    <mergeCell ref="J45:J46"/>
    <mergeCell ref="I48:I49"/>
    <mergeCell ref="J48:J49"/>
    <mergeCell ref="H45:H46"/>
    <mergeCell ref="D40:E40"/>
    <mergeCell ref="D41:E41"/>
    <mergeCell ref="H40:H41"/>
    <mergeCell ref="H43:H44"/>
    <mergeCell ref="D43:E43"/>
    <mergeCell ref="D44:E44"/>
  </mergeCells>
  <conditionalFormatting sqref="F24:G24">
    <cfRule type="cellIs" dxfId="32" priority="31" operator="equal">
      <formula>7</formula>
    </cfRule>
    <cfRule type="cellIs" dxfId="31" priority="37" operator="equal">
      <formula>7</formula>
    </cfRule>
    <cfRule type="cellIs" dxfId="30" priority="40" operator="equal">
      <formula>7</formula>
    </cfRule>
  </conditionalFormatting>
  <conditionalFormatting sqref="F30:G30">
    <cfRule type="cellIs" priority="26" operator="between">
      <formula>0</formula>
      <formula>6</formula>
    </cfRule>
    <cfRule type="cellIs" dxfId="29" priority="28" operator="between">
      <formula>0</formula>
      <formula>1</formula>
    </cfRule>
    <cfRule type="cellIs" dxfId="28" priority="29" operator="equal">
      <formula>0</formula>
    </cfRule>
    <cfRule type="cellIs" dxfId="27" priority="36" operator="between">
      <formula>0</formula>
      <formula>1</formula>
    </cfRule>
  </conditionalFormatting>
  <conditionalFormatting sqref="F31:G31">
    <cfRule type="cellIs" dxfId="26" priority="27" operator="between">
      <formula>4</formula>
      <formula>6</formula>
    </cfRule>
    <cfRule type="cellIs" dxfId="25" priority="35" operator="between">
      <formula>4</formula>
      <formula>6</formula>
    </cfRule>
  </conditionalFormatting>
  <conditionalFormatting sqref="F23:G23">
    <cfRule type="cellIs" dxfId="24" priority="30" operator="equal">
      <formula>0</formula>
    </cfRule>
    <cfRule type="cellIs" dxfId="23" priority="32" operator="equal">
      <formula>0</formula>
    </cfRule>
  </conditionalFormatting>
  <conditionalFormatting sqref="F46">
    <cfRule type="cellIs" dxfId="22" priority="25" operator="between">
      <formula>3</formula>
      <formula>4</formula>
    </cfRule>
  </conditionalFormatting>
  <conditionalFormatting sqref="F36:G36">
    <cfRule type="cellIs" dxfId="21" priority="21" operator="between">
      <formula>5</formula>
      <formula>5</formula>
    </cfRule>
    <cfRule type="cellIs" dxfId="20" priority="23" operator="between">
      <formula>4</formula>
      <formula>4</formula>
    </cfRule>
    <cfRule type="cellIs" dxfId="19" priority="24" operator="between">
      <formula>4</formula>
      <formula>6</formula>
    </cfRule>
  </conditionalFormatting>
  <conditionalFormatting sqref="F38:G38">
    <cfRule type="cellIs" dxfId="18" priority="20" operator="between">
      <formula>5</formula>
      <formula>7</formula>
    </cfRule>
    <cfRule type="cellIs" dxfId="17" priority="22" operator="between">
      <formula>5</formula>
      <formula>7</formula>
    </cfRule>
  </conditionalFormatting>
  <conditionalFormatting sqref="F41:G41">
    <cfRule type="cellIs" dxfId="16" priority="19" operator="equal">
      <formula>4</formula>
    </cfRule>
  </conditionalFormatting>
  <conditionalFormatting sqref="F49:G49">
    <cfRule type="cellIs" dxfId="15" priority="18" operator="between">
      <formula>5</formula>
      <formula>7</formula>
    </cfRule>
  </conditionalFormatting>
  <conditionalFormatting sqref="F51:G51">
    <cfRule type="cellIs" dxfId="14" priority="17" operator="between">
      <formula>3</formula>
      <formula>6</formula>
    </cfRule>
  </conditionalFormatting>
  <conditionalFormatting sqref="F54:G54">
    <cfRule type="cellIs" dxfId="13" priority="16" operator="equal">
      <formula>5</formula>
    </cfRule>
  </conditionalFormatting>
  <conditionalFormatting sqref="F44:G44">
    <cfRule type="cellIs" dxfId="12" priority="1" operator="between">
      <formula>3</formula>
      <formula>4</formula>
    </cfRule>
  </conditionalFormatting>
  <pageMargins left="0.51181102362204722" right="0.31496062992125984" top="0.15748031496062992" bottom="0.35433070866141736" header="0.31496062992125984" footer="0.11811023622047245"/>
  <pageSetup paperSize="9" orientation="landscape" r:id="rId1"/>
  <headerFooter>
    <oddFooter>&amp;LCode de notation: Répondre par oui ou par non avec notation 1 pour Oui; 0 pour non SINON noter le nombre de réussites&amp;R&amp;P sur &amp;N</oddFooter>
  </headerFooter>
  <rowBreaks count="2" manualBreakCount="2">
    <brk id="33" max="16383" man="1"/>
    <brk id="9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workbookViewId="0">
      <selection sqref="A1:J1"/>
    </sheetView>
  </sheetViews>
  <sheetFormatPr baseColWidth="10" defaultRowHeight="15" x14ac:dyDescent="0.25"/>
  <cols>
    <col min="2" max="2" width="28" customWidth="1"/>
    <col min="3" max="3" width="5.7109375" customWidth="1"/>
    <col min="4" max="4" width="6.28515625" customWidth="1"/>
    <col min="5" max="5" width="32.140625" customWidth="1"/>
    <col min="6" max="6" width="6.7109375" customWidth="1"/>
    <col min="7" max="7" width="4.5703125" customWidth="1"/>
    <col min="8" max="8" width="36" customWidth="1"/>
    <col min="9" max="9" width="6.28515625" customWidth="1"/>
    <col min="10" max="10" width="5" customWidth="1"/>
  </cols>
  <sheetData>
    <row r="1" spans="1:10" ht="21.75" thickBot="1" x14ac:dyDescent="0.3">
      <c r="A1" s="196" t="s">
        <v>201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x14ac:dyDescent="0.25">
      <c r="A2" s="197" t="s">
        <v>71</v>
      </c>
      <c r="B2" s="198"/>
      <c r="C2" s="148"/>
      <c r="D2" s="148"/>
      <c r="E2" s="148"/>
      <c r="F2" s="148"/>
      <c r="G2" s="148"/>
      <c r="H2" s="213" t="s">
        <v>74</v>
      </c>
      <c r="I2" s="213"/>
      <c r="J2" s="214"/>
    </row>
    <row r="3" spans="1:10" x14ac:dyDescent="0.25">
      <c r="A3" s="199" t="s">
        <v>70</v>
      </c>
      <c r="B3" s="200"/>
      <c r="C3" s="149"/>
      <c r="D3" s="149"/>
      <c r="E3" s="149"/>
      <c r="F3" s="149"/>
      <c r="G3" s="149"/>
      <c r="H3" s="215" t="s">
        <v>73</v>
      </c>
      <c r="I3" s="215"/>
      <c r="J3" s="216"/>
    </row>
    <row r="4" spans="1:10" ht="15.75" thickBot="1" x14ac:dyDescent="0.3">
      <c r="A4" s="201" t="s">
        <v>0</v>
      </c>
      <c r="B4" s="202"/>
      <c r="C4" s="251" t="s">
        <v>199</v>
      </c>
      <c r="D4" s="251"/>
      <c r="E4" s="251"/>
      <c r="F4" s="251"/>
      <c r="G4" s="251"/>
      <c r="H4" s="252" t="s">
        <v>198</v>
      </c>
      <c r="I4" s="252"/>
      <c r="J4" s="253"/>
    </row>
    <row r="5" spans="1:10" x14ac:dyDescent="0.25">
      <c r="A5" s="10"/>
      <c r="B5" s="14"/>
      <c r="C5" s="22"/>
      <c r="D5" s="22"/>
      <c r="E5" s="14"/>
      <c r="F5" s="21"/>
      <c r="G5" s="21"/>
      <c r="H5" s="14"/>
      <c r="I5" s="21"/>
      <c r="J5" s="21"/>
    </row>
    <row r="6" spans="1:10" ht="16.5" thickBot="1" x14ac:dyDescent="0.3">
      <c r="A6" s="254" t="s">
        <v>57</v>
      </c>
      <c r="B6" s="255"/>
      <c r="C6" s="255"/>
      <c r="D6" s="255"/>
      <c r="E6" s="255"/>
      <c r="F6" s="255"/>
      <c r="G6" s="255"/>
      <c r="H6" s="255"/>
      <c r="I6" s="255"/>
      <c r="J6" s="256"/>
    </row>
    <row r="7" spans="1:10" ht="16.5" thickBot="1" x14ac:dyDescent="0.3">
      <c r="A7" s="257" t="s">
        <v>1</v>
      </c>
      <c r="B7" s="258"/>
      <c r="C7" s="258"/>
      <c r="D7" s="259"/>
      <c r="E7" s="231" t="s">
        <v>2</v>
      </c>
      <c r="F7" s="232"/>
      <c r="G7" s="233"/>
      <c r="H7" s="231" t="s">
        <v>3</v>
      </c>
      <c r="I7" s="232"/>
      <c r="J7" s="233"/>
    </row>
    <row r="8" spans="1:10" ht="16.5" thickBot="1" x14ac:dyDescent="0.3">
      <c r="A8" s="156" t="s">
        <v>58</v>
      </c>
      <c r="B8" s="60" t="s">
        <v>87</v>
      </c>
      <c r="C8" s="61"/>
      <c r="D8" s="62"/>
      <c r="E8" s="65" t="s">
        <v>87</v>
      </c>
      <c r="F8" s="63"/>
      <c r="G8" s="64"/>
      <c r="H8" s="54" t="s">
        <v>87</v>
      </c>
      <c r="I8" s="66"/>
      <c r="J8" s="67"/>
    </row>
    <row r="9" spans="1:10" ht="22.5" x14ac:dyDescent="0.25">
      <c r="A9" s="157"/>
      <c r="B9" s="153" t="s">
        <v>125</v>
      </c>
      <c r="C9" s="110"/>
      <c r="D9" s="112" t="s">
        <v>98</v>
      </c>
      <c r="E9" s="19" t="s">
        <v>145</v>
      </c>
      <c r="F9" s="78"/>
      <c r="G9" s="79" t="s">
        <v>103</v>
      </c>
      <c r="H9" s="19" t="s">
        <v>162</v>
      </c>
      <c r="I9" s="78"/>
      <c r="J9" s="79" t="s">
        <v>98</v>
      </c>
    </row>
    <row r="10" spans="1:10" x14ac:dyDescent="0.25">
      <c r="A10" s="157"/>
      <c r="B10" s="224"/>
      <c r="C10" s="111"/>
      <c r="D10" s="109"/>
      <c r="E10" s="6" t="s">
        <v>146</v>
      </c>
      <c r="F10" s="52"/>
      <c r="G10" s="53" t="s">
        <v>133</v>
      </c>
      <c r="H10" s="6" t="s">
        <v>163</v>
      </c>
      <c r="I10" s="52"/>
      <c r="J10" s="53" t="s">
        <v>133</v>
      </c>
    </row>
    <row r="11" spans="1:10" x14ac:dyDescent="0.25">
      <c r="A11" s="157"/>
      <c r="B11" s="224" t="s">
        <v>126</v>
      </c>
      <c r="C11" s="145"/>
      <c r="D11" s="108" t="s">
        <v>103</v>
      </c>
      <c r="E11" s="6" t="s">
        <v>147</v>
      </c>
      <c r="F11" s="52"/>
      <c r="G11" s="53" t="s">
        <v>100</v>
      </c>
      <c r="H11" s="6" t="s">
        <v>164</v>
      </c>
      <c r="I11" s="52"/>
      <c r="J11" s="53" t="s">
        <v>133</v>
      </c>
    </row>
    <row r="12" spans="1:10" x14ac:dyDescent="0.25">
      <c r="A12" s="157"/>
      <c r="B12" s="224"/>
      <c r="C12" s="111"/>
      <c r="D12" s="109"/>
      <c r="E12" s="6" t="s">
        <v>187</v>
      </c>
      <c r="F12" s="52"/>
      <c r="G12" s="53" t="s">
        <v>133</v>
      </c>
      <c r="H12" s="6" t="s">
        <v>165</v>
      </c>
      <c r="I12" s="52"/>
      <c r="J12" s="53" t="s">
        <v>103</v>
      </c>
    </row>
    <row r="13" spans="1:10" x14ac:dyDescent="0.25">
      <c r="A13" s="157"/>
      <c r="B13" s="224" t="s">
        <v>127</v>
      </c>
      <c r="C13" s="83"/>
      <c r="D13" s="108" t="s">
        <v>63</v>
      </c>
      <c r="E13" s="6" t="s">
        <v>188</v>
      </c>
      <c r="F13" s="52"/>
      <c r="G13" s="53" t="s">
        <v>133</v>
      </c>
      <c r="H13" s="6" t="s">
        <v>189</v>
      </c>
      <c r="I13" s="52"/>
      <c r="J13" s="53" t="s">
        <v>103</v>
      </c>
    </row>
    <row r="14" spans="1:10" x14ac:dyDescent="0.25">
      <c r="A14" s="157"/>
      <c r="B14" s="224"/>
      <c r="C14" s="84"/>
      <c r="D14" s="109"/>
      <c r="E14" s="77" t="s">
        <v>32</v>
      </c>
      <c r="F14" s="169">
        <f>F16</f>
        <v>0</v>
      </c>
      <c r="G14" s="173"/>
      <c r="H14" s="113" t="s">
        <v>190</v>
      </c>
      <c r="I14" s="145"/>
      <c r="J14" s="81" t="s">
        <v>166</v>
      </c>
    </row>
    <row r="15" spans="1:10" ht="25.5" customHeight="1" x14ac:dyDescent="0.25">
      <c r="A15" s="157"/>
      <c r="B15" s="50" t="s">
        <v>128</v>
      </c>
      <c r="C15" s="52"/>
      <c r="D15" s="53" t="s">
        <v>103</v>
      </c>
      <c r="E15" s="77" t="s">
        <v>34</v>
      </c>
      <c r="F15" s="137">
        <f>F16</f>
        <v>0</v>
      </c>
      <c r="G15" s="138"/>
      <c r="H15" s="113"/>
      <c r="I15" s="111"/>
      <c r="J15" s="82"/>
    </row>
    <row r="16" spans="1:10" s="99" customFormat="1" ht="16.5" thickBot="1" x14ac:dyDescent="0.3">
      <c r="A16" s="158"/>
      <c r="B16" s="59" t="s">
        <v>18</v>
      </c>
      <c r="C16" s="40">
        <f>SUM(C9:D15)</f>
        <v>0</v>
      </c>
      <c r="D16" s="41" t="s">
        <v>45</v>
      </c>
      <c r="E16" s="30" t="s">
        <v>18</v>
      </c>
      <c r="F16" s="40">
        <f>SUM(F9:G13)</f>
        <v>0</v>
      </c>
      <c r="G16" s="41" t="s">
        <v>45</v>
      </c>
      <c r="H16" s="30" t="s">
        <v>18</v>
      </c>
      <c r="I16" s="40">
        <f>SUM(I9:J15)</f>
        <v>0</v>
      </c>
      <c r="J16" s="41" t="s">
        <v>45</v>
      </c>
    </row>
    <row r="17" spans="1:10" ht="27.75" customHeight="1" x14ac:dyDescent="0.25">
      <c r="A17" s="163" t="s">
        <v>59</v>
      </c>
      <c r="B17" s="117" t="s">
        <v>130</v>
      </c>
      <c r="C17" s="110"/>
      <c r="D17" s="225" t="s">
        <v>129</v>
      </c>
      <c r="E17" s="153" t="s">
        <v>148</v>
      </c>
      <c r="F17" s="110"/>
      <c r="G17" s="112" t="s">
        <v>99</v>
      </c>
      <c r="H17" s="97" t="s">
        <v>167</v>
      </c>
      <c r="I17" s="78"/>
      <c r="J17" s="79" t="s">
        <v>100</v>
      </c>
    </row>
    <row r="18" spans="1:10" ht="18.75" customHeight="1" x14ac:dyDescent="0.25">
      <c r="A18" s="164"/>
      <c r="B18" s="113"/>
      <c r="C18" s="111"/>
      <c r="D18" s="193"/>
      <c r="E18" s="224"/>
      <c r="F18" s="111"/>
      <c r="G18" s="109"/>
      <c r="H18" s="5" t="s">
        <v>168</v>
      </c>
      <c r="I18" s="52"/>
      <c r="J18" s="53" t="s">
        <v>100</v>
      </c>
    </row>
    <row r="19" spans="1:10" ht="24.75" customHeight="1" x14ac:dyDescent="0.25">
      <c r="A19" s="164"/>
      <c r="B19" s="113" t="s">
        <v>131</v>
      </c>
      <c r="C19" s="145"/>
      <c r="D19" s="192" t="s">
        <v>129</v>
      </c>
      <c r="E19" s="20" t="s">
        <v>149</v>
      </c>
      <c r="F19" s="52"/>
      <c r="G19" s="53" t="s">
        <v>99</v>
      </c>
      <c r="H19" s="96" t="s">
        <v>169</v>
      </c>
      <c r="I19" s="52"/>
      <c r="J19" s="53" t="s">
        <v>100</v>
      </c>
    </row>
    <row r="20" spans="1:10" ht="39.75" customHeight="1" x14ac:dyDescent="0.25">
      <c r="A20" s="164"/>
      <c r="B20" s="113"/>
      <c r="C20" s="111"/>
      <c r="D20" s="193"/>
      <c r="E20" s="20" t="s">
        <v>151</v>
      </c>
      <c r="F20" s="52"/>
      <c r="G20" s="53" t="s">
        <v>150</v>
      </c>
      <c r="H20" s="96" t="s">
        <v>170</v>
      </c>
      <c r="I20" s="94"/>
      <c r="J20" s="53" t="s">
        <v>129</v>
      </c>
    </row>
    <row r="21" spans="1:10" x14ac:dyDescent="0.25">
      <c r="A21" s="164"/>
      <c r="B21" s="113" t="s">
        <v>132</v>
      </c>
      <c r="C21" s="145"/>
      <c r="D21" s="192" t="s">
        <v>129</v>
      </c>
      <c r="E21" s="90" t="s">
        <v>32</v>
      </c>
      <c r="F21" s="154">
        <f>F23</f>
        <v>0</v>
      </c>
      <c r="G21" s="155"/>
      <c r="H21" s="226" t="s">
        <v>171</v>
      </c>
      <c r="I21" s="145"/>
      <c r="J21" s="108" t="s">
        <v>129</v>
      </c>
    </row>
    <row r="22" spans="1:10" ht="15.75" thickBot="1" x14ac:dyDescent="0.3">
      <c r="A22" s="164"/>
      <c r="B22" s="113"/>
      <c r="C22" s="111"/>
      <c r="D22" s="193"/>
      <c r="E22" s="90" t="s">
        <v>34</v>
      </c>
      <c r="F22" s="154">
        <f xml:space="preserve"> F23</f>
        <v>0</v>
      </c>
      <c r="G22" s="155"/>
      <c r="H22" s="227"/>
      <c r="I22" s="194"/>
      <c r="J22" s="263"/>
    </row>
    <row r="23" spans="1:10" ht="16.5" thickBot="1" x14ac:dyDescent="0.3">
      <c r="A23" s="165"/>
      <c r="B23" s="28" t="s">
        <v>18</v>
      </c>
      <c r="C23" s="40">
        <f>SUM(C17:D22)</f>
        <v>0</v>
      </c>
      <c r="D23" s="41" t="s">
        <v>60</v>
      </c>
      <c r="E23" s="29" t="s">
        <v>18</v>
      </c>
      <c r="F23" s="40">
        <f>SUM(F17:G20)</f>
        <v>0</v>
      </c>
      <c r="G23" s="41" t="s">
        <v>61</v>
      </c>
      <c r="H23" s="32" t="s">
        <v>18</v>
      </c>
      <c r="I23" s="103">
        <f>SUM(I17:J21)</f>
        <v>0</v>
      </c>
      <c r="J23" s="104" t="s">
        <v>52</v>
      </c>
    </row>
    <row r="24" spans="1:10" ht="36.75" customHeight="1" x14ac:dyDescent="0.25">
      <c r="A24" s="156" t="s">
        <v>62</v>
      </c>
      <c r="B24" s="6" t="s">
        <v>134</v>
      </c>
      <c r="C24" s="78"/>
      <c r="D24" s="79" t="s">
        <v>133</v>
      </c>
      <c r="E24" s="5" t="s">
        <v>152</v>
      </c>
      <c r="F24" s="78"/>
      <c r="G24" s="79" t="s">
        <v>133</v>
      </c>
      <c r="H24" s="113" t="s">
        <v>173</v>
      </c>
      <c r="I24" s="110"/>
      <c r="J24" s="264" t="s">
        <v>172</v>
      </c>
    </row>
    <row r="25" spans="1:10" ht="22.5" customHeight="1" x14ac:dyDescent="0.25">
      <c r="A25" s="157"/>
      <c r="B25" s="113" t="s">
        <v>135</v>
      </c>
      <c r="C25" s="145"/>
      <c r="D25" s="192" t="s">
        <v>133</v>
      </c>
      <c r="E25" s="6" t="s">
        <v>153</v>
      </c>
      <c r="F25" s="52"/>
      <c r="G25" s="53" t="s">
        <v>133</v>
      </c>
      <c r="H25" s="113"/>
      <c r="I25" s="221"/>
      <c r="J25" s="261"/>
    </row>
    <row r="26" spans="1:10" ht="30.75" customHeight="1" x14ac:dyDescent="0.25">
      <c r="A26" s="157"/>
      <c r="B26" s="113"/>
      <c r="C26" s="111"/>
      <c r="D26" s="193"/>
      <c r="E26" s="6" t="s">
        <v>154</v>
      </c>
      <c r="F26" s="52"/>
      <c r="G26" s="53" t="s">
        <v>133</v>
      </c>
      <c r="H26" s="113"/>
      <c r="I26" s="111"/>
      <c r="J26" s="262"/>
    </row>
    <row r="27" spans="1:10" ht="28.5" customHeight="1" x14ac:dyDescent="0.25">
      <c r="A27" s="157"/>
      <c r="B27" s="113" t="s">
        <v>136</v>
      </c>
      <c r="C27" s="145"/>
      <c r="D27" s="192" t="s">
        <v>133</v>
      </c>
      <c r="E27" s="17" t="s">
        <v>186</v>
      </c>
      <c r="F27" s="52"/>
      <c r="G27" s="53" t="s">
        <v>133</v>
      </c>
      <c r="H27" s="113" t="s">
        <v>174</v>
      </c>
      <c r="I27" s="145"/>
      <c r="J27" s="260" t="s">
        <v>172</v>
      </c>
    </row>
    <row r="28" spans="1:10" x14ac:dyDescent="0.25">
      <c r="A28" s="157"/>
      <c r="B28" s="113"/>
      <c r="C28" s="221"/>
      <c r="D28" s="223"/>
      <c r="E28" s="77" t="s">
        <v>32</v>
      </c>
      <c r="F28" s="137">
        <f>F30</f>
        <v>0</v>
      </c>
      <c r="G28" s="138"/>
      <c r="H28" s="113"/>
      <c r="I28" s="221"/>
      <c r="J28" s="261"/>
    </row>
    <row r="29" spans="1:10" ht="19.5" customHeight="1" x14ac:dyDescent="0.25">
      <c r="A29" s="157"/>
      <c r="B29" s="113"/>
      <c r="C29" s="111"/>
      <c r="D29" s="193"/>
      <c r="E29" s="77" t="s">
        <v>34</v>
      </c>
      <c r="F29" s="137">
        <f>F30</f>
        <v>0</v>
      </c>
      <c r="G29" s="138"/>
      <c r="H29" s="113"/>
      <c r="I29" s="111"/>
      <c r="J29" s="262"/>
    </row>
    <row r="30" spans="1:10" ht="16.5" thickBot="1" x14ac:dyDescent="0.3">
      <c r="A30" s="158"/>
      <c r="B30" s="28" t="s">
        <v>18</v>
      </c>
      <c r="C30" s="40">
        <f>SUM(C24:C29)</f>
        <v>0</v>
      </c>
      <c r="D30" s="41" t="s">
        <v>63</v>
      </c>
      <c r="E30" s="28" t="s">
        <v>18</v>
      </c>
      <c r="F30" s="40">
        <f>SUM(F24:G27)</f>
        <v>0</v>
      </c>
      <c r="G30" s="41" t="s">
        <v>20</v>
      </c>
      <c r="H30" s="28" t="s">
        <v>18</v>
      </c>
      <c r="I30" s="40">
        <f>SUM(I24:J29)</f>
        <v>0</v>
      </c>
      <c r="J30" s="41" t="s">
        <v>63</v>
      </c>
    </row>
    <row r="31" spans="1:10" ht="16.5" thickBot="1" x14ac:dyDescent="0.3">
      <c r="A31" s="248" t="s">
        <v>64</v>
      </c>
      <c r="B31" s="55" t="s">
        <v>88</v>
      </c>
      <c r="C31" s="56"/>
      <c r="D31" s="57"/>
      <c r="E31" s="55" t="s">
        <v>88</v>
      </c>
      <c r="F31" s="56"/>
      <c r="G31" s="58"/>
      <c r="H31" s="55" t="s">
        <v>89</v>
      </c>
      <c r="I31" s="56"/>
      <c r="J31" s="58"/>
    </row>
    <row r="32" spans="1:10" ht="22.5" x14ac:dyDescent="0.25">
      <c r="A32" s="249"/>
      <c r="B32" s="19" t="s">
        <v>137</v>
      </c>
      <c r="C32" s="78"/>
      <c r="D32" s="71" t="s">
        <v>133</v>
      </c>
      <c r="E32" s="19" t="s">
        <v>156</v>
      </c>
      <c r="F32" s="78"/>
      <c r="G32" s="79" t="s">
        <v>103</v>
      </c>
      <c r="H32" s="31" t="s">
        <v>184</v>
      </c>
      <c r="I32" s="78"/>
      <c r="J32" s="79" t="s">
        <v>133</v>
      </c>
    </row>
    <row r="33" spans="1:18" x14ac:dyDescent="0.25">
      <c r="A33" s="249"/>
      <c r="B33" s="6" t="s">
        <v>138</v>
      </c>
      <c r="C33" s="52"/>
      <c r="D33" s="69" t="s">
        <v>133</v>
      </c>
      <c r="E33" s="6" t="s">
        <v>157</v>
      </c>
      <c r="F33" s="52"/>
      <c r="G33" s="53" t="s">
        <v>133</v>
      </c>
      <c r="H33" s="224" t="s">
        <v>183</v>
      </c>
      <c r="I33" s="145"/>
      <c r="J33" s="81" t="s">
        <v>133</v>
      </c>
    </row>
    <row r="34" spans="1:18" ht="22.5" customHeight="1" x14ac:dyDescent="0.25">
      <c r="A34" s="249"/>
      <c r="B34" s="6" t="s">
        <v>139</v>
      </c>
      <c r="C34" s="52"/>
      <c r="D34" s="98" t="s">
        <v>133</v>
      </c>
      <c r="E34" s="6" t="s">
        <v>158</v>
      </c>
      <c r="F34" s="52"/>
      <c r="G34" s="53" t="s">
        <v>155</v>
      </c>
      <c r="H34" s="224"/>
      <c r="I34" s="111"/>
      <c r="J34" s="82"/>
    </row>
    <row r="35" spans="1:18" ht="22.5" x14ac:dyDescent="0.25">
      <c r="A35" s="249"/>
      <c r="B35" s="6" t="s">
        <v>140</v>
      </c>
      <c r="C35" s="52"/>
      <c r="D35" s="95" t="s">
        <v>133</v>
      </c>
      <c r="E35" s="6" t="s">
        <v>185</v>
      </c>
      <c r="F35" s="91"/>
      <c r="G35" s="92" t="s">
        <v>133</v>
      </c>
      <c r="H35" s="20" t="s">
        <v>182</v>
      </c>
      <c r="I35" s="52"/>
      <c r="J35" s="53" t="s">
        <v>133</v>
      </c>
    </row>
    <row r="36" spans="1:18" x14ac:dyDescent="0.25">
      <c r="A36" s="249"/>
      <c r="B36" s="113" t="s">
        <v>141</v>
      </c>
      <c r="C36" s="145"/>
      <c r="D36" s="192" t="s">
        <v>133</v>
      </c>
      <c r="E36" s="77" t="s">
        <v>32</v>
      </c>
      <c r="F36" s="154">
        <f>F38</f>
        <v>0</v>
      </c>
      <c r="G36" s="155"/>
      <c r="H36" s="224" t="s">
        <v>175</v>
      </c>
      <c r="I36" s="145"/>
      <c r="J36" s="81" t="s">
        <v>103</v>
      </c>
    </row>
    <row r="37" spans="1:18" x14ac:dyDescent="0.25">
      <c r="A37" s="249"/>
      <c r="B37" s="113"/>
      <c r="C37" s="111"/>
      <c r="D37" s="193"/>
      <c r="E37" s="77" t="s">
        <v>34</v>
      </c>
      <c r="F37" s="137">
        <f>F38</f>
        <v>0</v>
      </c>
      <c r="G37" s="138"/>
      <c r="H37" s="224"/>
      <c r="I37" s="111"/>
      <c r="J37" s="82"/>
    </row>
    <row r="38" spans="1:18" ht="16.5" thickBot="1" x14ac:dyDescent="0.3">
      <c r="A38" s="250"/>
      <c r="B38" s="28" t="s">
        <v>18</v>
      </c>
      <c r="C38" s="40">
        <f>SUM(C32:D37)</f>
        <v>0</v>
      </c>
      <c r="D38" s="41" t="s">
        <v>19</v>
      </c>
      <c r="E38" s="28" t="s">
        <v>18</v>
      </c>
      <c r="F38" s="40">
        <f>SUM(F32:F35)</f>
        <v>0</v>
      </c>
      <c r="G38" s="41" t="s">
        <v>19</v>
      </c>
      <c r="H38" s="29" t="s">
        <v>18</v>
      </c>
      <c r="I38" s="40">
        <f>SUM(I32:J37)</f>
        <v>0</v>
      </c>
      <c r="J38" s="41" t="s">
        <v>19</v>
      </c>
    </row>
    <row r="39" spans="1:18" ht="16.5" thickBot="1" x14ac:dyDescent="0.3">
      <c r="A39" s="231" t="s">
        <v>1</v>
      </c>
      <c r="B39" s="232"/>
      <c r="C39" s="232"/>
      <c r="D39" s="233"/>
      <c r="E39" s="241" t="s">
        <v>2</v>
      </c>
      <c r="F39" s="242"/>
      <c r="G39" s="243"/>
      <c r="H39" s="231" t="s">
        <v>3</v>
      </c>
      <c r="I39" s="232"/>
      <c r="J39" s="233"/>
    </row>
    <row r="40" spans="1:18" ht="35.25" customHeight="1" x14ac:dyDescent="0.25">
      <c r="A40" s="244" t="s">
        <v>65</v>
      </c>
      <c r="B40" s="118" t="s">
        <v>143</v>
      </c>
      <c r="C40" s="110"/>
      <c r="D40" s="225" t="s">
        <v>142</v>
      </c>
      <c r="E40" s="228" t="s">
        <v>159</v>
      </c>
      <c r="F40" s="110"/>
      <c r="G40" s="225" t="s">
        <v>101</v>
      </c>
      <c r="H40" s="234" t="s">
        <v>176</v>
      </c>
      <c r="I40" s="110"/>
      <c r="J40" s="112" t="s">
        <v>102</v>
      </c>
    </row>
    <row r="41" spans="1:18" x14ac:dyDescent="0.25">
      <c r="A41" s="245"/>
      <c r="B41" s="114"/>
      <c r="C41" s="221"/>
      <c r="D41" s="223"/>
      <c r="E41" s="229"/>
      <c r="F41" s="111"/>
      <c r="G41" s="193"/>
      <c r="H41" s="230"/>
      <c r="I41" s="221"/>
      <c r="J41" s="222"/>
    </row>
    <row r="42" spans="1:18" ht="18" customHeight="1" x14ac:dyDescent="0.25">
      <c r="A42" s="245"/>
      <c r="B42" s="114"/>
      <c r="C42" s="111"/>
      <c r="D42" s="193"/>
      <c r="E42" s="77" t="s">
        <v>34</v>
      </c>
      <c r="F42" s="154">
        <f>F40</f>
        <v>0</v>
      </c>
      <c r="G42" s="155"/>
      <c r="H42" s="230"/>
      <c r="I42" s="111"/>
      <c r="J42" s="109"/>
      <c r="R42" s="105"/>
    </row>
    <row r="43" spans="1:18" ht="37.5" customHeight="1" x14ac:dyDescent="0.25">
      <c r="A43" s="245"/>
      <c r="B43" s="247" t="s">
        <v>144</v>
      </c>
      <c r="C43" s="145"/>
      <c r="D43" s="192" t="s">
        <v>133</v>
      </c>
      <c r="E43" s="17" t="s">
        <v>160</v>
      </c>
      <c r="F43" s="52"/>
      <c r="G43" s="53" t="s">
        <v>133</v>
      </c>
      <c r="H43" s="6" t="s">
        <v>177</v>
      </c>
      <c r="I43" s="52"/>
      <c r="J43" s="53" t="s">
        <v>101</v>
      </c>
    </row>
    <row r="44" spans="1:18" ht="35.25" customHeight="1" x14ac:dyDescent="0.25">
      <c r="A44" s="245"/>
      <c r="B44" s="247"/>
      <c r="C44" s="111"/>
      <c r="D44" s="193"/>
      <c r="E44" s="17" t="s">
        <v>161</v>
      </c>
      <c r="F44" s="52"/>
      <c r="G44" s="53" t="s">
        <v>99</v>
      </c>
      <c r="H44" s="230" t="s">
        <v>178</v>
      </c>
      <c r="I44" s="145"/>
      <c r="J44" s="108" t="s">
        <v>102</v>
      </c>
    </row>
    <row r="45" spans="1:18" x14ac:dyDescent="0.25">
      <c r="A45" s="245"/>
      <c r="B45" s="16"/>
      <c r="C45" s="239"/>
      <c r="D45" s="240"/>
      <c r="E45" s="77" t="s">
        <v>34</v>
      </c>
      <c r="F45" s="137">
        <f>F44</f>
        <v>0</v>
      </c>
      <c r="G45" s="138"/>
      <c r="H45" s="230"/>
      <c r="I45" s="111"/>
      <c r="J45" s="109"/>
    </row>
    <row r="46" spans="1:18" ht="16.5" thickBot="1" x14ac:dyDescent="0.3">
      <c r="A46" s="246"/>
      <c r="B46" s="33" t="s">
        <v>18</v>
      </c>
      <c r="C46" s="40">
        <f>SUM(C40:D44)</f>
        <v>0</v>
      </c>
      <c r="D46" s="41" t="s">
        <v>19</v>
      </c>
      <c r="E46" s="32" t="s">
        <v>18</v>
      </c>
      <c r="F46" s="40">
        <f>F40+F43+F44</f>
        <v>0</v>
      </c>
      <c r="G46" s="41" t="s">
        <v>35</v>
      </c>
      <c r="H46" s="32" t="s">
        <v>18</v>
      </c>
      <c r="I46" s="40">
        <f>I40+I43+I45</f>
        <v>0</v>
      </c>
      <c r="J46" s="41" t="s">
        <v>48</v>
      </c>
    </row>
    <row r="47" spans="1:18" ht="15.75" thickBot="1" x14ac:dyDescent="0.3">
      <c r="A47" s="4"/>
      <c r="B47" s="15"/>
      <c r="C47" s="23"/>
      <c r="D47" s="23"/>
      <c r="E47" s="15"/>
      <c r="F47" s="3"/>
      <c r="G47" s="3"/>
      <c r="H47" s="15"/>
      <c r="I47" s="3"/>
      <c r="J47" s="3"/>
    </row>
    <row r="48" spans="1:18" ht="15.75" thickBot="1" x14ac:dyDescent="0.3">
      <c r="A48" s="139" t="s">
        <v>76</v>
      </c>
      <c r="B48" s="140"/>
      <c r="C48" s="140"/>
      <c r="D48" s="140"/>
      <c r="E48" s="140"/>
      <c r="F48" s="140"/>
      <c r="G48" s="140"/>
      <c r="H48" s="140"/>
      <c r="I48" s="140"/>
      <c r="J48" s="141"/>
    </row>
    <row r="49" spans="1:10" x14ac:dyDescent="0.25">
      <c r="A49" s="123" t="s">
        <v>1</v>
      </c>
      <c r="B49" s="124"/>
      <c r="C49" s="124"/>
      <c r="D49" s="144"/>
      <c r="E49" s="123" t="s">
        <v>2</v>
      </c>
      <c r="F49" s="124"/>
      <c r="G49" s="144"/>
      <c r="H49" s="123" t="s">
        <v>3</v>
      </c>
      <c r="I49" s="124"/>
      <c r="J49" s="144"/>
    </row>
    <row r="50" spans="1:10" ht="15.75" x14ac:dyDescent="0.25">
      <c r="A50" s="235" t="s">
        <v>66</v>
      </c>
      <c r="B50" s="236"/>
      <c r="C50" s="42">
        <f>C16+C23+C30+C38+C46</f>
        <v>0</v>
      </c>
      <c r="D50" s="43" t="s">
        <v>67</v>
      </c>
      <c r="E50" s="38" t="s">
        <v>66</v>
      </c>
      <c r="F50" s="42">
        <f>F16+F23+F30+F38+F46</f>
        <v>0</v>
      </c>
      <c r="G50" s="43" t="s">
        <v>68</v>
      </c>
      <c r="H50" s="38" t="s">
        <v>66</v>
      </c>
      <c r="I50" s="42">
        <f>I16+I23+I30+I38+I46</f>
        <v>0</v>
      </c>
      <c r="J50" s="43" t="s">
        <v>69</v>
      </c>
    </row>
    <row r="51" spans="1:10" ht="16.5" thickBot="1" x14ac:dyDescent="0.3">
      <c r="A51" s="237" t="s">
        <v>55</v>
      </c>
      <c r="B51" s="238"/>
      <c r="C51" s="44">
        <f>C50*100/53</f>
        <v>0</v>
      </c>
      <c r="D51" s="45" t="s">
        <v>56</v>
      </c>
      <c r="E51" s="7" t="s">
        <v>55</v>
      </c>
      <c r="F51" s="44">
        <f>F50*100/66</f>
        <v>0</v>
      </c>
      <c r="G51" s="45" t="s">
        <v>56</v>
      </c>
      <c r="H51" s="7" t="s">
        <v>55</v>
      </c>
      <c r="I51" s="44">
        <f>I50*100/69</f>
        <v>0</v>
      </c>
      <c r="J51" s="45" t="s">
        <v>56</v>
      </c>
    </row>
  </sheetData>
  <mergeCells count="98">
    <mergeCell ref="A1:J1"/>
    <mergeCell ref="A2:B2"/>
    <mergeCell ref="C2:G2"/>
    <mergeCell ref="H2:J2"/>
    <mergeCell ref="A3:B3"/>
    <mergeCell ref="C3:G3"/>
    <mergeCell ref="H3:J3"/>
    <mergeCell ref="I21:I22"/>
    <mergeCell ref="I27:I29"/>
    <mergeCell ref="J27:J29"/>
    <mergeCell ref="I33:I34"/>
    <mergeCell ref="F17:F18"/>
    <mergeCell ref="G17:G18"/>
    <mergeCell ref="J21:J22"/>
    <mergeCell ref="I24:I26"/>
    <mergeCell ref="J24:J26"/>
    <mergeCell ref="A4:B4"/>
    <mergeCell ref="C4:G4"/>
    <mergeCell ref="H4:J4"/>
    <mergeCell ref="A6:J6"/>
    <mergeCell ref="B9:B10"/>
    <mergeCell ref="A7:D7"/>
    <mergeCell ref="E7:G7"/>
    <mergeCell ref="H7:J7"/>
    <mergeCell ref="A8:A16"/>
    <mergeCell ref="I14:I15"/>
    <mergeCell ref="F14:G14"/>
    <mergeCell ref="F15:G15"/>
    <mergeCell ref="B11:B12"/>
    <mergeCell ref="B13:B14"/>
    <mergeCell ref="E17:E18"/>
    <mergeCell ref="C9:C10"/>
    <mergeCell ref="D9:D10"/>
    <mergeCell ref="B17:B18"/>
    <mergeCell ref="C11:C12"/>
    <mergeCell ref="D11:D12"/>
    <mergeCell ref="A50:B50"/>
    <mergeCell ref="A51:B51"/>
    <mergeCell ref="C45:D45"/>
    <mergeCell ref="F42:G42"/>
    <mergeCell ref="F37:G37"/>
    <mergeCell ref="A39:D39"/>
    <mergeCell ref="E39:G39"/>
    <mergeCell ref="A40:A46"/>
    <mergeCell ref="B40:B42"/>
    <mergeCell ref="B43:B44"/>
    <mergeCell ref="E49:G49"/>
    <mergeCell ref="A31:A38"/>
    <mergeCell ref="C36:C37"/>
    <mergeCell ref="D36:D37"/>
    <mergeCell ref="C40:C42"/>
    <mergeCell ref="D40:D42"/>
    <mergeCell ref="C43:C44"/>
    <mergeCell ref="D43:D44"/>
    <mergeCell ref="E40:E41"/>
    <mergeCell ref="F36:G36"/>
    <mergeCell ref="H44:H45"/>
    <mergeCell ref="H39:J39"/>
    <mergeCell ref="I36:I37"/>
    <mergeCell ref="I40:I42"/>
    <mergeCell ref="J40:J42"/>
    <mergeCell ref="H40:H42"/>
    <mergeCell ref="I44:I45"/>
    <mergeCell ref="J44:J45"/>
    <mergeCell ref="F40:F41"/>
    <mergeCell ref="G40:G41"/>
    <mergeCell ref="B27:B29"/>
    <mergeCell ref="D13:D14"/>
    <mergeCell ref="H27:H29"/>
    <mergeCell ref="F28:G28"/>
    <mergeCell ref="C25:C26"/>
    <mergeCell ref="D25:D26"/>
    <mergeCell ref="C17:C18"/>
    <mergeCell ref="D17:D18"/>
    <mergeCell ref="B19:B20"/>
    <mergeCell ref="F21:G21"/>
    <mergeCell ref="H14:H15"/>
    <mergeCell ref="H21:H22"/>
    <mergeCell ref="H24:H26"/>
    <mergeCell ref="C19:C20"/>
    <mergeCell ref="C21:C22"/>
    <mergeCell ref="D21:D22"/>
    <mergeCell ref="A48:J48"/>
    <mergeCell ref="B21:B22"/>
    <mergeCell ref="A49:D49"/>
    <mergeCell ref="A24:A30"/>
    <mergeCell ref="C27:C29"/>
    <mergeCell ref="D27:D29"/>
    <mergeCell ref="B25:B26"/>
    <mergeCell ref="H49:J49"/>
    <mergeCell ref="H36:H37"/>
    <mergeCell ref="H33:H34"/>
    <mergeCell ref="B36:B37"/>
    <mergeCell ref="F29:G29"/>
    <mergeCell ref="F22:G22"/>
    <mergeCell ref="F45:G45"/>
    <mergeCell ref="A17:A23"/>
    <mergeCell ref="D19:D20"/>
  </mergeCells>
  <conditionalFormatting sqref="F14:G14">
    <cfRule type="cellIs" dxfId="11" priority="11" operator="between">
      <formula>0</formula>
      <formula>2</formula>
    </cfRule>
    <cfRule type="cellIs" dxfId="10" priority="12" operator="between">
      <formula>0</formula>
      <formula>2</formula>
    </cfRule>
  </conditionalFormatting>
  <conditionalFormatting sqref="F15:G15">
    <cfRule type="cellIs" dxfId="9" priority="10" operator="between">
      <formula>9</formula>
      <formula>10</formula>
    </cfRule>
  </conditionalFormatting>
  <conditionalFormatting sqref="F21:G21">
    <cfRule type="cellIs" dxfId="8" priority="9" operator="lessThan">
      <formula>18</formula>
    </cfRule>
  </conditionalFormatting>
  <conditionalFormatting sqref="F22:G22">
    <cfRule type="cellIs" dxfId="7" priority="8" operator="between">
      <formula>18</formula>
      <formula>32</formula>
    </cfRule>
  </conditionalFormatting>
  <conditionalFormatting sqref="F28:G28">
    <cfRule type="cellIs" dxfId="6" priority="7" operator="between">
      <formula>0</formula>
      <formula>1</formula>
    </cfRule>
  </conditionalFormatting>
  <conditionalFormatting sqref="F29:G29">
    <cfRule type="cellIs" dxfId="5" priority="6" operator="equal">
      <formula>4</formula>
    </cfRule>
  </conditionalFormatting>
  <conditionalFormatting sqref="F37:G37">
    <cfRule type="cellIs" dxfId="4" priority="3" operator="between">
      <formula>4</formula>
      <formula>5</formula>
    </cfRule>
    <cfRule type="cellIs" dxfId="3" priority="5" operator="between">
      <formula>4</formula>
      <formula>5</formula>
    </cfRule>
  </conditionalFormatting>
  <conditionalFormatting sqref="F36:G36">
    <cfRule type="cellIs" dxfId="2" priority="4" operator="between">
      <formula>0</formula>
      <formula>1</formula>
    </cfRule>
  </conditionalFormatting>
  <conditionalFormatting sqref="F42:G42">
    <cfRule type="cellIs" dxfId="1" priority="2" operator="between">
      <formula>7</formula>
      <formula>8</formula>
    </cfRule>
  </conditionalFormatting>
  <conditionalFormatting sqref="F45:G45">
    <cfRule type="cellIs" dxfId="0" priority="1" operator="between">
      <formula>5</formula>
      <formula>6</formula>
    </cfRule>
  </conditionalFormatting>
  <pageMargins left="0.23622047244094491" right="0.23622047244094491" top="0.74803149606299213" bottom="0" header="0.31496062992125984" footer="0.31496062992125984"/>
  <pageSetup paperSize="9" scale="70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Tuto</vt:lpstr>
      <vt:lpstr>Fiche bilan Français</vt:lpstr>
      <vt:lpstr>Fiche bilan Mathématiques</vt:lpstr>
      <vt:lpstr>'Fiche bilan Français'!Impression_des_titres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 segpa</dc:creator>
  <cp:lastModifiedBy>Sebastien PUECH</cp:lastModifiedBy>
  <cp:lastPrinted>2024-03-13T04:50:22Z</cp:lastPrinted>
  <dcterms:created xsi:type="dcterms:W3CDTF">2023-10-07T01:58:34Z</dcterms:created>
  <dcterms:modified xsi:type="dcterms:W3CDTF">2024-09-26T03:35:53Z</dcterms:modified>
</cp:coreProperties>
</file>