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6380" windowHeight="8190" tabRatio="808"/>
  </bookViews>
  <sheets>
    <sheet name="présentation" sheetId="1" r:id="rId1"/>
    <sheet name="Ma classe" sheetId="2" r:id="rId2"/>
    <sheet name="saisie français" sheetId="3" r:id="rId3"/>
    <sheet name="traitementfr" sheetId="4" state="hidden" r:id="rId4"/>
    <sheet name="Bilan français" sheetId="5" r:id="rId5"/>
    <sheet name="prepa graph fr" sheetId="12" state="hidden" r:id="rId6"/>
    <sheet name="GRAPH français" sheetId="13" r:id="rId7"/>
    <sheet name="INDIVIDUEL FR" sheetId="16" r:id="rId8"/>
    <sheet name="ITEMS français" sheetId="6" r:id="rId9"/>
    <sheet name="saisie mathématiques" sheetId="7" r:id="rId10"/>
    <sheet name="traitmath" sheetId="8" state="hidden" r:id="rId11"/>
    <sheet name="Bilan mathématiques" sheetId="9" r:id="rId12"/>
    <sheet name="prepa graph maths" sheetId="14" state="hidden" r:id="rId13"/>
    <sheet name="GRAPH mathématiques" sheetId="15" r:id="rId14"/>
    <sheet name="INDIVIDUEL MATHS" sheetId="17" r:id="rId15"/>
    <sheet name="ITEMS mathématiques" sheetId="10" r:id="rId16"/>
  </sheets>
  <definedNames>
    <definedName name="PRENOMFR">'prepa graph fr'!$A$4:$A$33</definedName>
    <definedName name="PRENOMSF">'prepa graph fr'!$A$3:$A$33</definedName>
  </definedNames>
  <calcPr calcId="145621"/>
</workbook>
</file>

<file path=xl/calcChain.xml><?xml version="1.0" encoding="utf-8"?>
<calcChain xmlns="http://schemas.openxmlformats.org/spreadsheetml/2006/main">
  <c r="A13" i="12" l="1"/>
  <c r="A5" i="12"/>
  <c r="A6" i="12"/>
  <c r="A7" i="12"/>
  <c r="A8" i="12"/>
  <c r="A9" i="12"/>
  <c r="A10" i="12"/>
  <c r="A11" i="12"/>
  <c r="A12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4" i="12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4" i="14"/>
  <c r="B34" i="9" l="1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6" i="9"/>
  <c r="A6" i="9"/>
  <c r="B5" i="9"/>
  <c r="A5" i="9"/>
  <c r="BK32" i="8"/>
  <c r="BJ32" i="8"/>
  <c r="Z33" i="14" s="1"/>
  <c r="BI32" i="8"/>
  <c r="BH32" i="8"/>
  <c r="BG32" i="8"/>
  <c r="BF32" i="8"/>
  <c r="BE32" i="8"/>
  <c r="AC33" i="14" s="1"/>
  <c r="BD32" i="8"/>
  <c r="BC32" i="8"/>
  <c r="BB32" i="8"/>
  <c r="BA32" i="8"/>
  <c r="AM33" i="14" s="1"/>
  <c r="AZ32" i="8"/>
  <c r="AF33" i="14" s="1"/>
  <c r="AY32" i="8"/>
  <c r="W33" i="14" s="1"/>
  <c r="AX32" i="8"/>
  <c r="AW32" i="8"/>
  <c r="AV32" i="8"/>
  <c r="AU32" i="8"/>
  <c r="AT32" i="8"/>
  <c r="AL33" i="14" s="1"/>
  <c r="AS32" i="8"/>
  <c r="AI33" i="14" s="1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K33" i="14" s="1"/>
  <c r="AB32" i="8"/>
  <c r="G33" i="14" s="1"/>
  <c r="AA32" i="8"/>
  <c r="Z32" i="8"/>
  <c r="Y32" i="8"/>
  <c r="O33" i="14" s="1"/>
  <c r="X32" i="8"/>
  <c r="W32" i="8"/>
  <c r="V32" i="8"/>
  <c r="AJ33" i="14" s="1"/>
  <c r="U32" i="8"/>
  <c r="T32" i="8"/>
  <c r="S32" i="8"/>
  <c r="R32" i="8"/>
  <c r="AG33" i="14" s="1"/>
  <c r="Q32" i="8"/>
  <c r="P32" i="8"/>
  <c r="O32" i="8"/>
  <c r="N32" i="8"/>
  <c r="M32" i="8"/>
  <c r="L32" i="8"/>
  <c r="K32" i="8"/>
  <c r="J32" i="8"/>
  <c r="I32" i="8"/>
  <c r="AD33" i="14" s="1"/>
  <c r="H32" i="8"/>
  <c r="G32" i="8"/>
  <c r="H33" i="14" s="1"/>
  <c r="F32" i="8"/>
  <c r="E32" i="8"/>
  <c r="D32" i="8"/>
  <c r="B33" i="14" s="1"/>
  <c r="C32" i="8"/>
  <c r="B32" i="8"/>
  <c r="BK31" i="8"/>
  <c r="BJ31" i="8"/>
  <c r="BI31" i="8"/>
  <c r="BH31" i="8"/>
  <c r="BG31" i="8"/>
  <c r="BF31" i="8"/>
  <c r="BE31" i="8"/>
  <c r="AC32" i="14" s="1"/>
  <c r="BD31" i="8"/>
  <c r="BC31" i="8"/>
  <c r="BB31" i="8"/>
  <c r="BA31" i="8"/>
  <c r="AZ31" i="8"/>
  <c r="AF32" i="14" s="1"/>
  <c r="AY31" i="8"/>
  <c r="W32" i="14" s="1"/>
  <c r="AX31" i="8"/>
  <c r="AW31" i="8"/>
  <c r="AV31" i="8"/>
  <c r="AU31" i="8"/>
  <c r="AT31" i="8"/>
  <c r="AL32" i="14" s="1"/>
  <c r="AS31" i="8"/>
  <c r="AI32" i="14" s="1"/>
  <c r="AR31" i="8"/>
  <c r="V32" i="14" s="1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K32" i="14" s="1"/>
  <c r="AB31" i="8"/>
  <c r="AA31" i="8"/>
  <c r="Z31" i="8"/>
  <c r="Y31" i="8"/>
  <c r="X31" i="8"/>
  <c r="AN32" i="14" s="1"/>
  <c r="W31" i="8"/>
  <c r="AH32" i="14" s="1"/>
  <c r="V31" i="8"/>
  <c r="U31" i="8"/>
  <c r="T31" i="8"/>
  <c r="S31" i="8"/>
  <c r="R31" i="8"/>
  <c r="Q31" i="8"/>
  <c r="P31" i="8"/>
  <c r="O31" i="8"/>
  <c r="N31" i="8"/>
  <c r="M31" i="8"/>
  <c r="L31" i="8"/>
  <c r="K31" i="8"/>
  <c r="AB32" i="14" s="1"/>
  <c r="J31" i="8"/>
  <c r="I31" i="8"/>
  <c r="H31" i="8"/>
  <c r="G31" i="8"/>
  <c r="H32" i="14" s="1"/>
  <c r="F31" i="8"/>
  <c r="E31" i="8"/>
  <c r="D31" i="8"/>
  <c r="B32" i="14" s="1"/>
  <c r="C31" i="8"/>
  <c r="B31" i="8"/>
  <c r="BK30" i="8"/>
  <c r="BJ30" i="8"/>
  <c r="AA32" i="9" s="1"/>
  <c r="BI30" i="8"/>
  <c r="BH30" i="8"/>
  <c r="BG30" i="8"/>
  <c r="BF30" i="8"/>
  <c r="BE30" i="8"/>
  <c r="AC31" i="14" s="1"/>
  <c r="BD30" i="8"/>
  <c r="AE31" i="14" s="1"/>
  <c r="BC30" i="8"/>
  <c r="BB30" i="8"/>
  <c r="BA30" i="8"/>
  <c r="AZ30" i="8"/>
  <c r="AF31" i="14" s="1"/>
  <c r="AY30" i="8"/>
  <c r="W31" i="14" s="1"/>
  <c r="AX30" i="8"/>
  <c r="AW30" i="8"/>
  <c r="AV30" i="8"/>
  <c r="AU30" i="8"/>
  <c r="AT30" i="8"/>
  <c r="AL31" i="14" s="1"/>
  <c r="AS30" i="8"/>
  <c r="AI31" i="14" s="1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K31" i="14" s="1"/>
  <c r="AB30" i="8"/>
  <c r="G31" i="14" s="1"/>
  <c r="AA30" i="8"/>
  <c r="Z30" i="8"/>
  <c r="N32" i="9" s="1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AK31" i="14" s="1"/>
  <c r="I30" i="8"/>
  <c r="H30" i="8"/>
  <c r="G30" i="8"/>
  <c r="H31" i="14" s="1"/>
  <c r="F30" i="8"/>
  <c r="E30" i="8"/>
  <c r="D30" i="8"/>
  <c r="B31" i="14" s="1"/>
  <c r="C30" i="8"/>
  <c r="B30" i="8"/>
  <c r="BK29" i="8"/>
  <c r="BJ29" i="8"/>
  <c r="BI29" i="8"/>
  <c r="BH29" i="8"/>
  <c r="BG29" i="8"/>
  <c r="BF29" i="8"/>
  <c r="BE29" i="8"/>
  <c r="AC30" i="14" s="1"/>
  <c r="BD29" i="8"/>
  <c r="BC29" i="8"/>
  <c r="BB29" i="8"/>
  <c r="BA29" i="8"/>
  <c r="AZ29" i="8"/>
  <c r="AF30" i="14" s="1"/>
  <c r="AY29" i="8"/>
  <c r="W30" i="14" s="1"/>
  <c r="AX29" i="8"/>
  <c r="AW29" i="8"/>
  <c r="AV29" i="8"/>
  <c r="AU29" i="8"/>
  <c r="AT29" i="8"/>
  <c r="AL30" i="14" s="1"/>
  <c r="AS29" i="8"/>
  <c r="AI30" i="14" s="1"/>
  <c r="AR29" i="8"/>
  <c r="V30" i="14" s="1"/>
  <c r="AQ29" i="8"/>
  <c r="AP29" i="8"/>
  <c r="AO29" i="8"/>
  <c r="AN29" i="8"/>
  <c r="K31" i="9" s="1"/>
  <c r="AM29" i="8"/>
  <c r="AL29" i="8"/>
  <c r="AK29" i="8"/>
  <c r="AJ29" i="8"/>
  <c r="AI29" i="8"/>
  <c r="AH29" i="8"/>
  <c r="AG29" i="8"/>
  <c r="AF29" i="8"/>
  <c r="AE29" i="8"/>
  <c r="AD29" i="8"/>
  <c r="AC29" i="8"/>
  <c r="K30" i="14" s="1"/>
  <c r="AB29" i="8"/>
  <c r="AA29" i="8"/>
  <c r="Z29" i="8"/>
  <c r="Y29" i="8"/>
  <c r="X29" i="8"/>
  <c r="AN30" i="14" s="1"/>
  <c r="W29" i="8"/>
  <c r="AH30" i="14" s="1"/>
  <c r="V29" i="8"/>
  <c r="U29" i="8"/>
  <c r="T29" i="8"/>
  <c r="S29" i="8"/>
  <c r="R29" i="8"/>
  <c r="Q29" i="8"/>
  <c r="P29" i="8"/>
  <c r="O29" i="8"/>
  <c r="N29" i="8"/>
  <c r="M29" i="8"/>
  <c r="L29" i="8"/>
  <c r="K29" i="8"/>
  <c r="AB30" i="14" s="1"/>
  <c r="J29" i="8"/>
  <c r="I29" i="8"/>
  <c r="H29" i="8"/>
  <c r="G29" i="8"/>
  <c r="H30" i="14" s="1"/>
  <c r="F29" i="8"/>
  <c r="E29" i="8"/>
  <c r="D29" i="8"/>
  <c r="B30" i="14" s="1"/>
  <c r="C29" i="8"/>
  <c r="B29" i="8"/>
  <c r="BK28" i="8"/>
  <c r="BJ28" i="8"/>
  <c r="BI28" i="8"/>
  <c r="BH28" i="8"/>
  <c r="E29" i="14" s="1"/>
  <c r="BG28" i="8"/>
  <c r="BF28" i="8"/>
  <c r="BE28" i="8"/>
  <c r="AC29" i="14" s="1"/>
  <c r="BD28" i="8"/>
  <c r="AE29" i="14" s="1"/>
  <c r="BC28" i="8"/>
  <c r="BB28" i="8"/>
  <c r="BA28" i="8"/>
  <c r="AZ28" i="8"/>
  <c r="AF29" i="14" s="1"/>
  <c r="AY28" i="8"/>
  <c r="W29" i="14" s="1"/>
  <c r="AX28" i="8"/>
  <c r="AW28" i="8"/>
  <c r="AV28" i="8"/>
  <c r="AU28" i="8"/>
  <c r="AT28" i="8"/>
  <c r="AL29" i="14" s="1"/>
  <c r="AS28" i="8"/>
  <c r="AI29" i="14" s="1"/>
  <c r="AR28" i="8"/>
  <c r="AQ28" i="8"/>
  <c r="AP28" i="8"/>
  <c r="Y29" i="14" s="1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K29" i="14" s="1"/>
  <c r="AB28" i="8"/>
  <c r="G29" i="14" s="1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AK29" i="14" s="1"/>
  <c r="I28" i="8"/>
  <c r="H28" i="8"/>
  <c r="G28" i="8"/>
  <c r="H29" i="14" s="1"/>
  <c r="F28" i="8"/>
  <c r="E28" i="8"/>
  <c r="D28" i="8"/>
  <c r="C28" i="8"/>
  <c r="B28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F28" i="14" s="1"/>
  <c r="AY27" i="8"/>
  <c r="AX27" i="8"/>
  <c r="AW27" i="8"/>
  <c r="AV27" i="8"/>
  <c r="AU27" i="8"/>
  <c r="AT27" i="8"/>
  <c r="AL28" i="14" s="1"/>
  <c r="AS27" i="8"/>
  <c r="AR27" i="8"/>
  <c r="V28" i="14" s="1"/>
  <c r="AQ27" i="8"/>
  <c r="AP27" i="8"/>
  <c r="AO27" i="8"/>
  <c r="AN27" i="8"/>
  <c r="AM27" i="8"/>
  <c r="AL27" i="8"/>
  <c r="AK27" i="8"/>
  <c r="Q29" i="9" s="1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AN28" i="14" s="1"/>
  <c r="W27" i="8"/>
  <c r="AH28" i="14" s="1"/>
  <c r="V27" i="8"/>
  <c r="U27" i="8"/>
  <c r="T27" i="8"/>
  <c r="S27" i="8"/>
  <c r="R27" i="8"/>
  <c r="Q27" i="8"/>
  <c r="P27" i="8"/>
  <c r="O27" i="8"/>
  <c r="N27" i="8"/>
  <c r="M27" i="8"/>
  <c r="L27" i="8"/>
  <c r="K27" i="8"/>
  <c r="AB28" i="14" s="1"/>
  <c r="J27" i="8"/>
  <c r="I27" i="8"/>
  <c r="H27" i="8"/>
  <c r="G27" i="8"/>
  <c r="H28" i="14" s="1"/>
  <c r="F27" i="8"/>
  <c r="E27" i="8"/>
  <c r="D27" i="8"/>
  <c r="B28" i="14" s="1"/>
  <c r="C27" i="8"/>
  <c r="B27" i="8"/>
  <c r="BK26" i="8"/>
  <c r="BJ26" i="8"/>
  <c r="BI26" i="8"/>
  <c r="BH26" i="8"/>
  <c r="BG26" i="8"/>
  <c r="BF26" i="8"/>
  <c r="BE26" i="8"/>
  <c r="AC27" i="14" s="1"/>
  <c r="BD26" i="8"/>
  <c r="AE27" i="14" s="1"/>
  <c r="BC26" i="8"/>
  <c r="BB26" i="8"/>
  <c r="BA26" i="8"/>
  <c r="AZ26" i="8"/>
  <c r="AY26" i="8"/>
  <c r="W27" i="14" s="1"/>
  <c r="AX26" i="8"/>
  <c r="AW26" i="8"/>
  <c r="AV26" i="8"/>
  <c r="AU26" i="8"/>
  <c r="AT26" i="8"/>
  <c r="AS26" i="8"/>
  <c r="AI27" i="14" s="1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K27" i="14" s="1"/>
  <c r="AB26" i="8"/>
  <c r="G27" i="14" s="1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AK27" i="14" s="1"/>
  <c r="I26" i="8"/>
  <c r="H26" i="8"/>
  <c r="G26" i="8"/>
  <c r="F26" i="8"/>
  <c r="E26" i="8"/>
  <c r="D26" i="8"/>
  <c r="C26" i="8"/>
  <c r="B26" i="8"/>
  <c r="BK25" i="8"/>
  <c r="BJ25" i="8"/>
  <c r="BI25" i="8"/>
  <c r="BH25" i="8"/>
  <c r="BG25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V26" i="14" s="1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AN26" i="14" s="1"/>
  <c r="W25" i="8"/>
  <c r="AH26" i="14" s="1"/>
  <c r="V25" i="8"/>
  <c r="U25" i="8"/>
  <c r="T25" i="8"/>
  <c r="S25" i="8"/>
  <c r="R25" i="8"/>
  <c r="Q25" i="8"/>
  <c r="P25" i="8"/>
  <c r="O25" i="8"/>
  <c r="N25" i="8"/>
  <c r="M25" i="8"/>
  <c r="L25" i="8"/>
  <c r="K25" i="8"/>
  <c r="AB26" i="14" s="1"/>
  <c r="J25" i="8"/>
  <c r="I25" i="8"/>
  <c r="H25" i="8"/>
  <c r="G25" i="8"/>
  <c r="F25" i="8"/>
  <c r="E25" i="8"/>
  <c r="D25" i="8"/>
  <c r="C25" i="8"/>
  <c r="B25" i="8"/>
  <c r="BK24" i="8"/>
  <c r="BJ24" i="8"/>
  <c r="BI24" i="8"/>
  <c r="BH24" i="8"/>
  <c r="BG24" i="8"/>
  <c r="BF24" i="8"/>
  <c r="BE24" i="8"/>
  <c r="BD24" i="8"/>
  <c r="AE25" i="14" s="1"/>
  <c r="BC24" i="8"/>
  <c r="BB24" i="8"/>
  <c r="BA24" i="8"/>
  <c r="AZ24" i="8"/>
  <c r="AY24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G25" i="14" s="1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AK25" i="14" s="1"/>
  <c r="I24" i="8"/>
  <c r="H24" i="8"/>
  <c r="G24" i="8"/>
  <c r="F24" i="8"/>
  <c r="E24" i="8"/>
  <c r="S25" i="14" s="1"/>
  <c r="D24" i="8"/>
  <c r="C24" i="8"/>
  <c r="B24" i="8"/>
  <c r="BK23" i="8"/>
  <c r="BJ23" i="8"/>
  <c r="BI23" i="8"/>
  <c r="BH23" i="8"/>
  <c r="BG23" i="8"/>
  <c r="BF23" i="8"/>
  <c r="BE23" i="8"/>
  <c r="BD23" i="8"/>
  <c r="BC23" i="8"/>
  <c r="BB23" i="8"/>
  <c r="BA23" i="8"/>
  <c r="AZ23" i="8"/>
  <c r="AY23" i="8"/>
  <c r="AX23" i="8"/>
  <c r="AW23" i="8"/>
  <c r="AV23" i="8"/>
  <c r="AU23" i="8"/>
  <c r="AT23" i="8"/>
  <c r="AS23" i="8"/>
  <c r="AR23" i="8"/>
  <c r="V24" i="14" s="1"/>
  <c r="AQ23" i="8"/>
  <c r="AP23" i="8"/>
  <c r="AO23" i="8"/>
  <c r="AN23" i="8"/>
  <c r="AM23" i="8"/>
  <c r="AL23" i="8"/>
  <c r="AK23" i="8"/>
  <c r="Q25" i="9" s="1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AN24" i="14" s="1"/>
  <c r="W23" i="8"/>
  <c r="AH24" i="14" s="1"/>
  <c r="V23" i="8"/>
  <c r="U23" i="8"/>
  <c r="T23" i="8"/>
  <c r="S23" i="8"/>
  <c r="R23" i="8"/>
  <c r="Q23" i="8"/>
  <c r="P23" i="8"/>
  <c r="O23" i="8"/>
  <c r="N23" i="8"/>
  <c r="M23" i="8"/>
  <c r="L23" i="8"/>
  <c r="K23" i="8"/>
  <c r="AB24" i="14" s="1"/>
  <c r="J23" i="8"/>
  <c r="I23" i="8"/>
  <c r="H23" i="8"/>
  <c r="G23" i="8"/>
  <c r="F23" i="8"/>
  <c r="E23" i="8"/>
  <c r="D23" i="8"/>
  <c r="C23" i="8"/>
  <c r="B23" i="8"/>
  <c r="BK22" i="8"/>
  <c r="BJ22" i="8"/>
  <c r="BI22" i="8"/>
  <c r="BH22" i="8"/>
  <c r="BG22" i="8"/>
  <c r="BF22" i="8"/>
  <c r="BE22" i="8"/>
  <c r="BD22" i="8"/>
  <c r="AE23" i="14" s="1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G23" i="14" s="1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AK23" i="14" s="1"/>
  <c r="I22" i="8"/>
  <c r="H22" i="8"/>
  <c r="G22" i="8"/>
  <c r="F22" i="8"/>
  <c r="E22" i="8"/>
  <c r="D22" i="8"/>
  <c r="C22" i="8"/>
  <c r="B22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AN22" i="14" s="1"/>
  <c r="W21" i="8"/>
  <c r="AH22" i="14" s="1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BK20" i="8"/>
  <c r="BJ20" i="8"/>
  <c r="BI20" i="8"/>
  <c r="BH20" i="8"/>
  <c r="BG20" i="8"/>
  <c r="BF20" i="8"/>
  <c r="BE20" i="8"/>
  <c r="AC21" i="14" s="1"/>
  <c r="BD20" i="8"/>
  <c r="BC20" i="8"/>
  <c r="BB20" i="8"/>
  <c r="BA20" i="8"/>
  <c r="AZ20" i="8"/>
  <c r="AY20" i="8"/>
  <c r="AX20" i="8"/>
  <c r="AW20" i="8"/>
  <c r="AV20" i="8"/>
  <c r="AU20" i="8"/>
  <c r="AT20" i="8"/>
  <c r="AS20" i="8"/>
  <c r="AR20" i="8"/>
  <c r="V21" i="14" s="1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O21" i="14" s="1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AK21" i="14" s="1"/>
  <c r="I20" i="8"/>
  <c r="H20" i="8"/>
  <c r="G20" i="8"/>
  <c r="H21" i="14" s="1"/>
  <c r="F20" i="8"/>
  <c r="E20" i="8"/>
  <c r="D20" i="8"/>
  <c r="C20" i="8"/>
  <c r="B20" i="8"/>
  <c r="BK19" i="8"/>
  <c r="BJ19" i="8"/>
  <c r="BI19" i="8"/>
  <c r="BH19" i="8"/>
  <c r="BG19" i="8"/>
  <c r="BF19" i="8"/>
  <c r="BE19" i="8"/>
  <c r="BD19" i="8"/>
  <c r="BC19" i="8"/>
  <c r="BB19" i="8"/>
  <c r="BA19" i="8"/>
  <c r="AZ19" i="8"/>
  <c r="AF20" i="14" s="1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K20" i="14" s="1"/>
  <c r="AB19" i="8"/>
  <c r="AA19" i="8"/>
  <c r="Z19" i="8"/>
  <c r="Y19" i="8"/>
  <c r="X19" i="8"/>
  <c r="AN20" i="14" s="1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R20" i="14" s="1"/>
  <c r="G19" i="8"/>
  <c r="F19" i="8"/>
  <c r="E19" i="8"/>
  <c r="D19" i="8"/>
  <c r="C19" i="8"/>
  <c r="B19" i="8"/>
  <c r="BK18" i="8"/>
  <c r="BJ18" i="8"/>
  <c r="BI18" i="8"/>
  <c r="BH18" i="8"/>
  <c r="BG18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I19" i="14" s="1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G19" i="14" s="1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AB19" i="14" s="1"/>
  <c r="J18" i="8"/>
  <c r="I18" i="8"/>
  <c r="H18" i="8"/>
  <c r="G18" i="8"/>
  <c r="F18" i="8"/>
  <c r="E18" i="8"/>
  <c r="D18" i="8"/>
  <c r="C18" i="8"/>
  <c r="B18" i="8"/>
  <c r="BK17" i="8"/>
  <c r="BJ17" i="8"/>
  <c r="BI17" i="8"/>
  <c r="BH17" i="8"/>
  <c r="BG17" i="8"/>
  <c r="BF17" i="8"/>
  <c r="BE17" i="8"/>
  <c r="BD17" i="8"/>
  <c r="AE18" i="14" s="1"/>
  <c r="BC17" i="8"/>
  <c r="BB17" i="8"/>
  <c r="BA17" i="8"/>
  <c r="AZ17" i="8"/>
  <c r="AY17" i="8"/>
  <c r="AX17" i="8"/>
  <c r="AW17" i="8"/>
  <c r="AV17" i="8"/>
  <c r="AU17" i="8"/>
  <c r="AT17" i="8"/>
  <c r="AL18" i="14" s="1"/>
  <c r="AS17" i="8"/>
  <c r="AR17" i="8"/>
  <c r="V18" i="14" s="1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BK16" i="8"/>
  <c r="BJ16" i="8"/>
  <c r="BI16" i="8"/>
  <c r="BH16" i="8"/>
  <c r="BG16" i="8"/>
  <c r="BF16" i="8"/>
  <c r="BE16" i="8"/>
  <c r="BD16" i="8"/>
  <c r="AE17" i="14" s="1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G17" i="14" s="1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BK15" i="8"/>
  <c r="BJ15" i="8"/>
  <c r="BI15" i="8"/>
  <c r="BH15" i="8"/>
  <c r="BG15" i="8"/>
  <c r="BF15" i="8"/>
  <c r="BE15" i="8"/>
  <c r="BD15" i="8"/>
  <c r="BC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AH16" i="14" s="1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R16" i="14" s="1"/>
  <c r="G15" i="8"/>
  <c r="F15" i="8"/>
  <c r="E15" i="8"/>
  <c r="D15" i="8"/>
  <c r="C15" i="8"/>
  <c r="B15" i="8"/>
  <c r="BK14" i="8"/>
  <c r="BJ14" i="8"/>
  <c r="BI14" i="8"/>
  <c r="BH14" i="8"/>
  <c r="BG14" i="8"/>
  <c r="BF14" i="8"/>
  <c r="BE14" i="8"/>
  <c r="BD14" i="8"/>
  <c r="BC14" i="8"/>
  <c r="BB14" i="8"/>
  <c r="BA14" i="8"/>
  <c r="AM15" i="14" s="1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C15" i="14" s="1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BK12" i="8"/>
  <c r="BJ12" i="8"/>
  <c r="BI12" i="8"/>
  <c r="BH12" i="8"/>
  <c r="BG12" i="8"/>
  <c r="BF12" i="8"/>
  <c r="BE12" i="8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O13" i="14" s="1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R12" i="14" s="1"/>
  <c r="R5" i="17" s="1"/>
  <c r="G11" i="8"/>
  <c r="F11" i="8"/>
  <c r="E11" i="8"/>
  <c r="D11" i="8"/>
  <c r="C11" i="8"/>
  <c r="B11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W10" i="14" s="1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BK8" i="8"/>
  <c r="BJ8" i="8"/>
  <c r="BI8" i="8"/>
  <c r="BH8" i="8"/>
  <c r="BG8" i="8"/>
  <c r="BF8" i="8"/>
  <c r="BE8" i="8"/>
  <c r="BD8" i="8"/>
  <c r="BC8" i="8"/>
  <c r="BB8" i="8"/>
  <c r="BA8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BK7" i="8"/>
  <c r="BJ7" i="8"/>
  <c r="BI7" i="8"/>
  <c r="BH7" i="8"/>
  <c r="BG7" i="8"/>
  <c r="BF7" i="8"/>
  <c r="BE7" i="8"/>
  <c r="AC8" i="14" s="1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BK6" i="8"/>
  <c r="BJ6" i="8"/>
  <c r="BI6" i="8"/>
  <c r="BH6" i="8"/>
  <c r="BG6" i="8"/>
  <c r="BF6" i="8"/>
  <c r="BE6" i="8"/>
  <c r="BD6" i="8"/>
  <c r="BC6" i="8"/>
  <c r="BB6" i="8"/>
  <c r="BA6" i="8"/>
  <c r="AZ6" i="8"/>
  <c r="AF7" i="14" s="1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BK5" i="8"/>
  <c r="BJ5" i="8"/>
  <c r="BI5" i="8"/>
  <c r="BH5" i="8"/>
  <c r="BG5" i="8"/>
  <c r="BF5" i="8"/>
  <c r="BE5" i="8"/>
  <c r="BD5" i="8"/>
  <c r="BC5" i="8"/>
  <c r="BB5" i="8"/>
  <c r="BA5" i="8"/>
  <c r="AZ5" i="8"/>
  <c r="AY5" i="8"/>
  <c r="AX5" i="8"/>
  <c r="AW5" i="8"/>
  <c r="AV5" i="8"/>
  <c r="AU5" i="8"/>
  <c r="AT5" i="8"/>
  <c r="AS5" i="8"/>
  <c r="AI6" i="14" s="1"/>
  <c r="AR5" i="8"/>
  <c r="AQ5" i="8"/>
  <c r="AP5" i="8"/>
  <c r="AO5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L5" i="14" s="1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BK3" i="8"/>
  <c r="BJ3" i="8"/>
  <c r="BI3" i="8"/>
  <c r="BH3" i="8"/>
  <c r="BG3" i="8"/>
  <c r="BF3" i="8"/>
  <c r="BE3" i="8"/>
  <c r="BD3" i="8"/>
  <c r="BC3" i="8"/>
  <c r="BB3" i="8"/>
  <c r="BA3" i="8"/>
  <c r="AZ3" i="8"/>
  <c r="AY3" i="8"/>
  <c r="AX3" i="8"/>
  <c r="AW3" i="8"/>
  <c r="AV3" i="8"/>
  <c r="AU3" i="8"/>
  <c r="AT3" i="8"/>
  <c r="AS3" i="8"/>
  <c r="AR3" i="8"/>
  <c r="AQ3" i="8"/>
  <c r="AP3" i="8"/>
  <c r="AO3" i="8"/>
  <c r="AN3" i="8"/>
  <c r="AM3" i="8"/>
  <c r="AL3" i="8"/>
  <c r="AK3" i="8"/>
  <c r="AJ3" i="8"/>
  <c r="X4" i="14" s="1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B6" i="5"/>
  <c r="A6" i="5"/>
  <c r="B5" i="5"/>
  <c r="A5" i="5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B33" i="12" s="1"/>
  <c r="O32" i="4"/>
  <c r="N32" i="4"/>
  <c r="M32" i="4"/>
  <c r="L32" i="4"/>
  <c r="K32" i="4"/>
  <c r="J32" i="4"/>
  <c r="I32" i="4"/>
  <c r="S33" i="12" s="1"/>
  <c r="H32" i="4"/>
  <c r="G32" i="4"/>
  <c r="F32" i="4"/>
  <c r="E32" i="4"/>
  <c r="D32" i="4"/>
  <c r="C32" i="4"/>
  <c r="B32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U32" i="12" s="1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BK30" i="4"/>
  <c r="BJ30" i="4"/>
  <c r="BI30" i="4"/>
  <c r="D32" i="5" s="1"/>
  <c r="BH30" i="4"/>
  <c r="BG30" i="4"/>
  <c r="BF30" i="4"/>
  <c r="BE30" i="4"/>
  <c r="BD30" i="4"/>
  <c r="BC30" i="4"/>
  <c r="BB30" i="4"/>
  <c r="BA30" i="4"/>
  <c r="AZ30" i="4"/>
  <c r="AY30" i="4"/>
  <c r="P31" i="12" s="1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V31" i="12" s="1"/>
  <c r="J30" i="4"/>
  <c r="I30" i="4"/>
  <c r="H30" i="4"/>
  <c r="G30" i="4"/>
  <c r="F30" i="4"/>
  <c r="E30" i="4"/>
  <c r="D30" i="4"/>
  <c r="C30" i="4"/>
  <c r="B30" i="4"/>
  <c r="BK29" i="4"/>
  <c r="BJ29" i="4"/>
  <c r="BI29" i="4"/>
  <c r="C30" i="12" s="1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M30" i="12" s="1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O30" i="12" s="1"/>
  <c r="L29" i="4"/>
  <c r="K29" i="4"/>
  <c r="J29" i="4"/>
  <c r="I29" i="4"/>
  <c r="H29" i="4"/>
  <c r="G29" i="4"/>
  <c r="F29" i="4"/>
  <c r="E29" i="4"/>
  <c r="D29" i="4"/>
  <c r="C29" i="4"/>
  <c r="B29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P29" i="12" s="1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V29" i="12" s="1"/>
  <c r="J28" i="4"/>
  <c r="I28" i="4"/>
  <c r="H28" i="4"/>
  <c r="G28" i="4"/>
  <c r="F28" i="4"/>
  <c r="E28" i="4"/>
  <c r="D28" i="4"/>
  <c r="C28" i="4"/>
  <c r="B28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B28" i="12" s="1"/>
  <c r="B5" i="16" s="1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Z27" i="12" s="1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P25" i="12" s="1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B23" i="12" s="1"/>
  <c r="O22" i="4"/>
  <c r="N22" i="4"/>
  <c r="M22" i="4"/>
  <c r="L22" i="4"/>
  <c r="K22" i="4"/>
  <c r="J22" i="4"/>
  <c r="I22" i="4"/>
  <c r="H22" i="4"/>
  <c r="G22" i="4"/>
  <c r="F22" i="4"/>
  <c r="E22" i="4"/>
  <c r="I23" i="12" s="1"/>
  <c r="D22" i="4"/>
  <c r="C22" i="4"/>
  <c r="B22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S22" i="12" s="1"/>
  <c r="H21" i="4"/>
  <c r="G21" i="4"/>
  <c r="F21" i="4"/>
  <c r="E21" i="4"/>
  <c r="D21" i="4"/>
  <c r="C21" i="4"/>
  <c r="B21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P21" i="12" s="1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V21" i="12" s="1"/>
  <c r="J20" i="4"/>
  <c r="I20" i="4"/>
  <c r="H20" i="4"/>
  <c r="G20" i="4"/>
  <c r="F20" i="4"/>
  <c r="E20" i="4"/>
  <c r="I21" i="12" s="1"/>
  <c r="D20" i="4"/>
  <c r="C20" i="4"/>
  <c r="B20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U20" i="12" s="1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B18" i="12" s="1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V17" i="12" s="1"/>
  <c r="J16" i="4"/>
  <c r="I16" i="4"/>
  <c r="H16" i="4"/>
  <c r="G16" i="4"/>
  <c r="F16" i="4"/>
  <c r="E16" i="4"/>
  <c r="I17" i="12" s="1"/>
  <c r="D16" i="4"/>
  <c r="C16" i="4"/>
  <c r="B16" i="4"/>
  <c r="BK15" i="4"/>
  <c r="BJ15" i="4"/>
  <c r="BI15" i="4"/>
  <c r="C16" i="12" s="1"/>
  <c r="BH15" i="4"/>
  <c r="BG15" i="4"/>
  <c r="BF15" i="4"/>
  <c r="BE15" i="4"/>
  <c r="BD15" i="4"/>
  <c r="BC15" i="4"/>
  <c r="BB15" i="4"/>
  <c r="BA15" i="4"/>
  <c r="AZ15" i="4"/>
  <c r="AY15" i="4"/>
  <c r="P16" i="12" s="1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L16" i="12" s="1"/>
  <c r="T15" i="4"/>
  <c r="S15" i="4"/>
  <c r="R15" i="4"/>
  <c r="Q15" i="4"/>
  <c r="P15" i="4"/>
  <c r="B16" i="12" s="1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B15" i="12" s="1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B14" i="12" s="1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B13" i="12" s="1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B12" i="12" s="1"/>
  <c r="O11" i="4"/>
  <c r="N11" i="4"/>
  <c r="M11" i="4"/>
  <c r="L11" i="4"/>
  <c r="K11" i="4"/>
  <c r="V12" i="12" s="1"/>
  <c r="J11" i="4"/>
  <c r="I11" i="4"/>
  <c r="H11" i="4"/>
  <c r="G11" i="4"/>
  <c r="F11" i="4"/>
  <c r="E11" i="4"/>
  <c r="D11" i="4"/>
  <c r="C11" i="4"/>
  <c r="B11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B11" i="12" s="1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B10" i="12" s="1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P9" i="12" s="1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B9" i="12" s="1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B8" i="12" s="1"/>
  <c r="O7" i="4"/>
  <c r="N7" i="4"/>
  <c r="M7" i="4"/>
  <c r="L7" i="4"/>
  <c r="K7" i="4"/>
  <c r="V8" i="12" s="1"/>
  <c r="J7" i="4"/>
  <c r="I7" i="4"/>
  <c r="H7" i="4"/>
  <c r="G7" i="4"/>
  <c r="F7" i="4"/>
  <c r="E7" i="4"/>
  <c r="D7" i="4"/>
  <c r="C7" i="4"/>
  <c r="B7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B7" i="12" s="1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U6" i="12" s="1"/>
  <c r="P5" i="4"/>
  <c r="B6" i="12" s="1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E5" i="12" s="1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B5" i="12" s="1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BK3" i="4"/>
  <c r="BJ3" i="4"/>
  <c r="BI3" i="4"/>
  <c r="BH3" i="4"/>
  <c r="BG3" i="4"/>
  <c r="K4" i="12" s="1"/>
  <c r="BF3" i="4"/>
  <c r="BE3" i="4"/>
  <c r="BD3" i="4"/>
  <c r="BC3" i="4"/>
  <c r="BB3" i="4"/>
  <c r="BA3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Y4" i="12" s="1"/>
  <c r="AM3" i="4"/>
  <c r="AL3" i="4"/>
  <c r="AK3" i="4"/>
  <c r="AJ3" i="4"/>
  <c r="AI3" i="4"/>
  <c r="AH3" i="4"/>
  <c r="AG3" i="4"/>
  <c r="AF3" i="4"/>
  <c r="X4" i="12" s="1"/>
  <c r="AE3" i="4"/>
  <c r="AD3" i="4"/>
  <c r="AC3" i="4"/>
  <c r="J4" i="12" s="1"/>
  <c r="AB3" i="4"/>
  <c r="AA3" i="4"/>
  <c r="R4" i="12" s="1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V4" i="12" s="1"/>
  <c r="J3" i="4"/>
  <c r="I3" i="4"/>
  <c r="H3" i="4"/>
  <c r="G3" i="4"/>
  <c r="F3" i="4"/>
  <c r="E3" i="4"/>
  <c r="I4" i="12" s="1"/>
  <c r="D3" i="4"/>
  <c r="C3" i="4"/>
  <c r="B3" i="4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S17" i="14" l="1"/>
  <c r="R13" i="12"/>
  <c r="I12" i="12"/>
  <c r="I15" i="12"/>
  <c r="Z11" i="12"/>
  <c r="P7" i="12"/>
  <c r="P13" i="12"/>
  <c r="U10" i="12"/>
  <c r="V15" i="12"/>
  <c r="J32" i="14"/>
  <c r="I30" i="12"/>
  <c r="V33" i="12"/>
  <c r="H23" i="5"/>
  <c r="I18" i="12"/>
  <c r="I26" i="12"/>
  <c r="V20" i="12"/>
  <c r="P24" i="12"/>
  <c r="P28" i="12"/>
  <c r="C36" i="12"/>
  <c r="U18" i="12"/>
  <c r="P19" i="12"/>
  <c r="I20" i="12"/>
  <c r="O20" i="12"/>
  <c r="M20" i="12"/>
  <c r="C20" i="12"/>
  <c r="V23" i="12"/>
  <c r="L24" i="12"/>
  <c r="U26" i="12"/>
  <c r="V27" i="12"/>
  <c r="P27" i="12"/>
  <c r="M28" i="12"/>
  <c r="M5" i="16" s="1"/>
  <c r="U30" i="12"/>
  <c r="O32" i="12"/>
  <c r="L32" i="12"/>
  <c r="M32" i="12"/>
  <c r="C32" i="12"/>
  <c r="F30" i="12"/>
  <c r="K30" i="12"/>
  <c r="W32" i="12"/>
  <c r="Z32" i="12"/>
  <c r="AA24" i="5"/>
  <c r="H26" i="5"/>
  <c r="L4" i="12"/>
  <c r="C4" i="12"/>
  <c r="V6" i="12"/>
  <c r="P6" i="12"/>
  <c r="L7" i="12"/>
  <c r="V14" i="12"/>
  <c r="T18" i="5"/>
  <c r="S17" i="12"/>
  <c r="U17" i="12"/>
  <c r="P18" i="12"/>
  <c r="J20" i="5"/>
  <c r="I19" i="12"/>
  <c r="O19" i="12"/>
  <c r="L19" i="12"/>
  <c r="M19" i="12"/>
  <c r="T19" i="12"/>
  <c r="Q19" i="12"/>
  <c r="C19" i="12"/>
  <c r="T22" i="5"/>
  <c r="S21" i="12"/>
  <c r="U21" i="12"/>
  <c r="W23" i="5"/>
  <c r="V22" i="12"/>
  <c r="P22" i="12"/>
  <c r="M23" i="12"/>
  <c r="T26" i="5"/>
  <c r="S25" i="12"/>
  <c r="V26" i="5"/>
  <c r="U25" i="12"/>
  <c r="V26" i="12"/>
  <c r="Q27" i="5"/>
  <c r="P26" i="12"/>
  <c r="J28" i="5"/>
  <c r="I27" i="12"/>
  <c r="P28" i="5"/>
  <c r="O27" i="12"/>
  <c r="L27" i="12"/>
  <c r="N28" i="5"/>
  <c r="M27" i="12"/>
  <c r="T27" i="12"/>
  <c r="Q27" i="12"/>
  <c r="D28" i="5"/>
  <c r="C27" i="12"/>
  <c r="T30" i="5"/>
  <c r="S29" i="12"/>
  <c r="U29" i="12"/>
  <c r="V30" i="12"/>
  <c r="P30" i="12"/>
  <c r="J32" i="5"/>
  <c r="I31" i="12"/>
  <c r="O31" i="12"/>
  <c r="L31" i="12"/>
  <c r="N32" i="5"/>
  <c r="M31" i="12"/>
  <c r="T31" i="12"/>
  <c r="Q31" i="12"/>
  <c r="C31" i="12"/>
  <c r="M21" i="5"/>
  <c r="L20" i="12"/>
  <c r="N25" i="5"/>
  <c r="M24" i="12"/>
  <c r="U33" i="5"/>
  <c r="T32" i="12"/>
  <c r="Q32" i="12"/>
  <c r="C5" i="5"/>
  <c r="B4" i="12"/>
  <c r="Y17" i="5"/>
  <c r="X16" i="12"/>
  <c r="Z17" i="5"/>
  <c r="Y16" i="12"/>
  <c r="S18" i="5"/>
  <c r="R17" i="12"/>
  <c r="F17" i="12"/>
  <c r="O18" i="5"/>
  <c r="N17" i="12"/>
  <c r="L18" i="5"/>
  <c r="K17" i="12"/>
  <c r="G19" i="12"/>
  <c r="X20" i="5"/>
  <c r="W19" i="12"/>
  <c r="AA20" i="5"/>
  <c r="Z19" i="12"/>
  <c r="E20" i="5"/>
  <c r="D19" i="12"/>
  <c r="C21" i="5"/>
  <c r="B20" i="12"/>
  <c r="Y21" i="5"/>
  <c r="X20" i="12"/>
  <c r="Z21" i="5"/>
  <c r="Y20" i="12"/>
  <c r="S22" i="5"/>
  <c r="R21" i="12"/>
  <c r="G22" i="5"/>
  <c r="F21" i="12"/>
  <c r="O22" i="5"/>
  <c r="N21" i="12"/>
  <c r="L22" i="5"/>
  <c r="K21" i="12"/>
  <c r="I23" i="5"/>
  <c r="H22" i="12"/>
  <c r="K23" i="5"/>
  <c r="J22" i="12"/>
  <c r="F23" i="5"/>
  <c r="E22" i="12"/>
  <c r="D23" i="12"/>
  <c r="C25" i="5"/>
  <c r="B24" i="12"/>
  <c r="Y25" i="5"/>
  <c r="X24" i="12"/>
  <c r="Z25" i="5"/>
  <c r="Y24" i="12"/>
  <c r="S26" i="5"/>
  <c r="R25" i="12"/>
  <c r="G26" i="5"/>
  <c r="F25" i="12"/>
  <c r="O26" i="5"/>
  <c r="N25" i="12"/>
  <c r="L26" i="5"/>
  <c r="K25" i="12"/>
  <c r="I27" i="5"/>
  <c r="H26" i="12"/>
  <c r="K27" i="5"/>
  <c r="J26" i="12"/>
  <c r="F27" i="5"/>
  <c r="E26" i="12"/>
  <c r="H28" i="5"/>
  <c r="G27" i="12"/>
  <c r="X28" i="5"/>
  <c r="W27" i="12"/>
  <c r="E28" i="5"/>
  <c r="D27" i="12"/>
  <c r="V30" i="5"/>
  <c r="S30" i="5"/>
  <c r="R29" i="12"/>
  <c r="G30" i="5"/>
  <c r="F29" i="12"/>
  <c r="O30" i="5"/>
  <c r="N29" i="12"/>
  <c r="L30" i="5"/>
  <c r="K29" i="12"/>
  <c r="I31" i="5"/>
  <c r="H30" i="12"/>
  <c r="J30" i="12"/>
  <c r="F31" i="5"/>
  <c r="E30" i="12"/>
  <c r="H32" i="5"/>
  <c r="G31" i="12"/>
  <c r="X32" i="5"/>
  <c r="W31" i="12"/>
  <c r="AA32" i="5"/>
  <c r="Z31" i="12"/>
  <c r="E32" i="5"/>
  <c r="D31" i="12"/>
  <c r="C33" i="5"/>
  <c r="B32" i="12"/>
  <c r="Y33" i="5"/>
  <c r="X32" i="12"/>
  <c r="Z33" i="5"/>
  <c r="Y32" i="12"/>
  <c r="F33" i="12"/>
  <c r="K33" i="12"/>
  <c r="N20" i="5"/>
  <c r="T23" i="5"/>
  <c r="AA33" i="5"/>
  <c r="T30" i="9"/>
  <c r="V23" i="5"/>
  <c r="U22" i="12"/>
  <c r="G4" i="12"/>
  <c r="J11" i="5"/>
  <c r="C10" i="12"/>
  <c r="I14" i="12"/>
  <c r="C14" i="12"/>
  <c r="T17" i="5"/>
  <c r="S16" i="12"/>
  <c r="Q18" i="5"/>
  <c r="P17" i="12"/>
  <c r="L18" i="12"/>
  <c r="T21" i="5"/>
  <c r="S20" i="12"/>
  <c r="J23" i="5"/>
  <c r="I22" i="12"/>
  <c r="O22" i="12"/>
  <c r="L22" i="12"/>
  <c r="M22" i="12"/>
  <c r="T22" i="12"/>
  <c r="Q22" i="12"/>
  <c r="C22" i="12"/>
  <c r="T25" i="5"/>
  <c r="S24" i="12"/>
  <c r="U24" i="12"/>
  <c r="W26" i="5"/>
  <c r="V25" i="12"/>
  <c r="O26" i="12"/>
  <c r="M27" i="5"/>
  <c r="L26" i="12"/>
  <c r="M26" i="12"/>
  <c r="U27" i="5"/>
  <c r="T26" i="12"/>
  <c r="Q26" i="12"/>
  <c r="C26" i="12"/>
  <c r="L30" i="12"/>
  <c r="R31" i="5"/>
  <c r="T30" i="12"/>
  <c r="Q30" i="12"/>
  <c r="T33" i="5"/>
  <c r="S32" i="12"/>
  <c r="P17" i="5"/>
  <c r="O16" i="12"/>
  <c r="U21" i="5"/>
  <c r="T20" i="12"/>
  <c r="Q20" i="12"/>
  <c r="J25" i="5"/>
  <c r="I24" i="12"/>
  <c r="T24" i="12"/>
  <c r="Q24" i="12"/>
  <c r="T31" i="5"/>
  <c r="S30" i="12"/>
  <c r="J33" i="5"/>
  <c r="I32" i="12"/>
  <c r="T5" i="5"/>
  <c r="S4" i="12"/>
  <c r="I6" i="12"/>
  <c r="U8" i="12"/>
  <c r="O10" i="12"/>
  <c r="M10" i="12"/>
  <c r="V17" i="5"/>
  <c r="U16" i="12"/>
  <c r="F4" i="12"/>
  <c r="N4" i="12"/>
  <c r="Z14" i="12"/>
  <c r="S17" i="5"/>
  <c r="R16" i="12"/>
  <c r="G17" i="5"/>
  <c r="F16" i="12"/>
  <c r="O17" i="5"/>
  <c r="N16" i="12"/>
  <c r="L17" i="5"/>
  <c r="K16" i="12"/>
  <c r="I18" i="5"/>
  <c r="H17" i="12"/>
  <c r="K18" i="5"/>
  <c r="J17" i="12"/>
  <c r="F18" i="5"/>
  <c r="E17" i="12"/>
  <c r="Z18" i="12"/>
  <c r="C20" i="5"/>
  <c r="B19" i="12"/>
  <c r="Y20" i="5"/>
  <c r="X19" i="12"/>
  <c r="Z20" i="5"/>
  <c r="Y19" i="12"/>
  <c r="S21" i="5"/>
  <c r="R20" i="12"/>
  <c r="G21" i="5"/>
  <c r="F20" i="12"/>
  <c r="O21" i="5"/>
  <c r="N20" i="12"/>
  <c r="L21" i="5"/>
  <c r="K20" i="12"/>
  <c r="I22" i="5"/>
  <c r="H21" i="12"/>
  <c r="K22" i="5"/>
  <c r="J21" i="12"/>
  <c r="F22" i="5"/>
  <c r="E21" i="12"/>
  <c r="G22" i="12"/>
  <c r="X23" i="5"/>
  <c r="W22" i="12"/>
  <c r="AA23" i="5"/>
  <c r="Z22" i="12"/>
  <c r="D22" i="12"/>
  <c r="S25" i="5"/>
  <c r="R24" i="12"/>
  <c r="G25" i="5"/>
  <c r="F24" i="12"/>
  <c r="O25" i="5"/>
  <c r="N24" i="12"/>
  <c r="L25" i="5"/>
  <c r="K24" i="12"/>
  <c r="I26" i="5"/>
  <c r="H25" i="12"/>
  <c r="K26" i="5"/>
  <c r="J25" i="12"/>
  <c r="F26" i="5"/>
  <c r="E25" i="12"/>
  <c r="G26" i="12"/>
  <c r="X27" i="5"/>
  <c r="W26" i="12"/>
  <c r="Z26" i="12"/>
  <c r="D26" i="12"/>
  <c r="C28" i="5"/>
  <c r="B27" i="12"/>
  <c r="Y28" i="5"/>
  <c r="X27" i="12"/>
  <c r="Z28" i="5"/>
  <c r="Y27" i="12"/>
  <c r="I30" i="5"/>
  <c r="H29" i="12"/>
  <c r="K30" i="5"/>
  <c r="J29" i="12"/>
  <c r="F30" i="5"/>
  <c r="E29" i="12"/>
  <c r="H31" i="5"/>
  <c r="G30" i="12"/>
  <c r="X31" i="5"/>
  <c r="W30" i="12"/>
  <c r="Z30" i="12"/>
  <c r="E31" i="5"/>
  <c r="D30" i="12"/>
  <c r="C32" i="5"/>
  <c r="B31" i="12"/>
  <c r="Y32" i="5"/>
  <c r="X31" i="12"/>
  <c r="Z32" i="5"/>
  <c r="Y31" i="12"/>
  <c r="S33" i="5"/>
  <c r="R32" i="12"/>
  <c r="G33" i="5"/>
  <c r="F32" i="12"/>
  <c r="N32" i="12"/>
  <c r="L33" i="5"/>
  <c r="K32" i="12"/>
  <c r="J33" i="12"/>
  <c r="F6" i="5"/>
  <c r="L31" i="5"/>
  <c r="J17" i="5"/>
  <c r="I16" i="12"/>
  <c r="P25" i="5"/>
  <c r="O24" i="12"/>
  <c r="P4" i="12"/>
  <c r="P36" i="12"/>
  <c r="C13" i="12"/>
  <c r="U15" i="12"/>
  <c r="W17" i="5"/>
  <c r="V16" i="12"/>
  <c r="O17" i="12"/>
  <c r="M18" i="5"/>
  <c r="L17" i="12"/>
  <c r="M17" i="12"/>
  <c r="T17" i="12"/>
  <c r="Q17" i="12"/>
  <c r="C17" i="12"/>
  <c r="T20" i="5"/>
  <c r="S19" i="12"/>
  <c r="V20" i="5"/>
  <c r="U19" i="12"/>
  <c r="Q21" i="5"/>
  <c r="P20" i="12"/>
  <c r="P22" i="5"/>
  <c r="O21" i="12"/>
  <c r="M22" i="5"/>
  <c r="L21" i="12"/>
  <c r="N22" i="5"/>
  <c r="M21" i="12"/>
  <c r="T21" i="12"/>
  <c r="Q21" i="12"/>
  <c r="D22" i="5"/>
  <c r="C21" i="12"/>
  <c r="W25" i="5"/>
  <c r="V24" i="12"/>
  <c r="J26" i="5"/>
  <c r="I25" i="12"/>
  <c r="O25" i="12"/>
  <c r="L25" i="12"/>
  <c r="M25" i="12"/>
  <c r="T25" i="12"/>
  <c r="Q25" i="12"/>
  <c r="C25" i="12"/>
  <c r="T28" i="5"/>
  <c r="S27" i="12"/>
  <c r="U27" i="12"/>
  <c r="J30" i="5"/>
  <c r="I29" i="12"/>
  <c r="O29" i="12"/>
  <c r="L29" i="12"/>
  <c r="M29" i="12"/>
  <c r="T29" i="12"/>
  <c r="Q29" i="12"/>
  <c r="C29" i="12"/>
  <c r="T32" i="5"/>
  <c r="S31" i="12"/>
  <c r="V32" i="5"/>
  <c r="U31" i="12"/>
  <c r="V32" i="12"/>
  <c r="P32" i="12"/>
  <c r="G18" i="5"/>
  <c r="Z28" i="14"/>
  <c r="T16" i="12"/>
  <c r="Q16" i="12"/>
  <c r="D25" i="5"/>
  <c r="C24" i="12"/>
  <c r="T27" i="5"/>
  <c r="S26" i="12"/>
  <c r="Z5" i="12"/>
  <c r="Y14" i="12"/>
  <c r="I17" i="5"/>
  <c r="H16" i="12"/>
  <c r="K17" i="5"/>
  <c r="J16" i="12"/>
  <c r="F17" i="5"/>
  <c r="E16" i="12"/>
  <c r="G17" i="12"/>
  <c r="X18" i="5"/>
  <c r="W17" i="12"/>
  <c r="Z17" i="12"/>
  <c r="D17" i="12"/>
  <c r="S20" i="5"/>
  <c r="R19" i="12"/>
  <c r="G20" i="5"/>
  <c r="F19" i="12"/>
  <c r="O20" i="5"/>
  <c r="N19" i="12"/>
  <c r="L20" i="5"/>
  <c r="K19" i="12"/>
  <c r="I21" i="5"/>
  <c r="H20" i="12"/>
  <c r="K21" i="5"/>
  <c r="J20" i="12"/>
  <c r="F21" i="5"/>
  <c r="E20" i="12"/>
  <c r="H22" i="5"/>
  <c r="G21" i="12"/>
  <c r="X22" i="5"/>
  <c r="W21" i="12"/>
  <c r="Z21" i="12"/>
  <c r="E22" i="5"/>
  <c r="D21" i="12"/>
  <c r="C23" i="5"/>
  <c r="B22" i="12"/>
  <c r="Y23" i="5"/>
  <c r="X22" i="12"/>
  <c r="Z23" i="5"/>
  <c r="Y22" i="12"/>
  <c r="I25" i="5"/>
  <c r="H24" i="12"/>
  <c r="K25" i="5"/>
  <c r="J24" i="12"/>
  <c r="F25" i="5"/>
  <c r="E24" i="12"/>
  <c r="G25" i="12"/>
  <c r="X26" i="5"/>
  <c r="W25" i="12"/>
  <c r="AA26" i="5"/>
  <c r="Z25" i="12"/>
  <c r="D25" i="12"/>
  <c r="C27" i="5"/>
  <c r="B26" i="12"/>
  <c r="Y27" i="5"/>
  <c r="X26" i="12"/>
  <c r="Z27" i="5"/>
  <c r="Y26" i="12"/>
  <c r="S28" i="5"/>
  <c r="R27" i="12"/>
  <c r="G28" i="5"/>
  <c r="F27" i="12"/>
  <c r="O28" i="5"/>
  <c r="N27" i="12"/>
  <c r="L28" i="5"/>
  <c r="K27" i="12"/>
  <c r="G29" i="12"/>
  <c r="X30" i="5"/>
  <c r="W29" i="12"/>
  <c r="Z29" i="12"/>
  <c r="D29" i="12"/>
  <c r="C31" i="5"/>
  <c r="B30" i="12"/>
  <c r="Y31" i="5"/>
  <c r="X30" i="12"/>
  <c r="Y30" i="12"/>
  <c r="R31" i="12"/>
  <c r="G32" i="5"/>
  <c r="F31" i="12"/>
  <c r="O32" i="5"/>
  <c r="N31" i="12"/>
  <c r="L32" i="5"/>
  <c r="K31" i="12"/>
  <c r="I33" i="5"/>
  <c r="H32" i="12"/>
  <c r="K33" i="5"/>
  <c r="J32" i="12"/>
  <c r="F33" i="5"/>
  <c r="E32" i="12"/>
  <c r="S23" i="14"/>
  <c r="O36" i="12"/>
  <c r="O4" i="12"/>
  <c r="W20" i="5"/>
  <c r="V19" i="12"/>
  <c r="G36" i="12"/>
  <c r="Z4" i="12"/>
  <c r="Z6" i="5"/>
  <c r="Z12" i="12"/>
  <c r="G16" i="12"/>
  <c r="X17" i="5"/>
  <c r="W16" i="12"/>
  <c r="AA17" i="5"/>
  <c r="Z16" i="12"/>
  <c r="D16" i="12"/>
  <c r="C18" i="5"/>
  <c r="B17" i="12"/>
  <c r="Y18" i="5"/>
  <c r="X17" i="12"/>
  <c r="Z18" i="5"/>
  <c r="Y17" i="12"/>
  <c r="I20" i="5"/>
  <c r="H19" i="12"/>
  <c r="K20" i="5"/>
  <c r="J19" i="12"/>
  <c r="F20" i="5"/>
  <c r="E19" i="12"/>
  <c r="G20" i="12"/>
  <c r="X21" i="5"/>
  <c r="W20" i="12"/>
  <c r="Z20" i="12"/>
  <c r="D20" i="12"/>
  <c r="C22" i="5"/>
  <c r="B21" i="12"/>
  <c r="Y22" i="5"/>
  <c r="X21" i="12"/>
  <c r="Z22" i="5"/>
  <c r="Y21" i="12"/>
  <c r="S23" i="5"/>
  <c r="R22" i="12"/>
  <c r="G23" i="5"/>
  <c r="F22" i="12"/>
  <c r="O23" i="5"/>
  <c r="N22" i="12"/>
  <c r="L23" i="5"/>
  <c r="K22" i="12"/>
  <c r="H25" i="5"/>
  <c r="G24" i="12"/>
  <c r="X25" i="5"/>
  <c r="W24" i="12"/>
  <c r="Z24" i="12"/>
  <c r="E25" i="5"/>
  <c r="D24" i="12"/>
  <c r="C26" i="5"/>
  <c r="B25" i="12"/>
  <c r="Y26" i="5"/>
  <c r="X25" i="12"/>
  <c r="Z26" i="5"/>
  <c r="Y25" i="12"/>
  <c r="S27" i="5"/>
  <c r="R26" i="12"/>
  <c r="G27" i="5"/>
  <c r="F26" i="12"/>
  <c r="O27" i="5"/>
  <c r="N26" i="12"/>
  <c r="L27" i="5"/>
  <c r="K26" i="12"/>
  <c r="I28" i="5"/>
  <c r="H27" i="12"/>
  <c r="K28" i="5"/>
  <c r="J27" i="12"/>
  <c r="F28" i="5"/>
  <c r="E27" i="12"/>
  <c r="C30" i="5"/>
  <c r="B29" i="12"/>
  <c r="Y30" i="5"/>
  <c r="X29" i="12"/>
  <c r="Z30" i="5"/>
  <c r="Y29" i="12"/>
  <c r="S31" i="5"/>
  <c r="R30" i="12"/>
  <c r="O31" i="5"/>
  <c r="N30" i="12"/>
  <c r="I32" i="5"/>
  <c r="H31" i="12"/>
  <c r="K32" i="5"/>
  <c r="J31" i="12"/>
  <c r="F32" i="5"/>
  <c r="E31" i="12"/>
  <c r="G32" i="12"/>
  <c r="D32" i="12"/>
  <c r="Y34" i="5"/>
  <c r="S22" i="14"/>
  <c r="Z22" i="14"/>
  <c r="Y23" i="14"/>
  <c r="J24" i="14"/>
  <c r="M25" i="14"/>
  <c r="Q29" i="14"/>
  <c r="S4" i="14"/>
  <c r="D24" i="14"/>
  <c r="U34" i="9"/>
  <c r="Y4" i="14"/>
  <c r="Q4" i="14"/>
  <c r="AA4" i="14"/>
  <c r="Z9" i="14"/>
  <c r="M23" i="9"/>
  <c r="F23" i="9"/>
  <c r="K27" i="9"/>
  <c r="M27" i="14"/>
  <c r="O29" i="9"/>
  <c r="Z30" i="14"/>
  <c r="O32" i="9"/>
  <c r="Y31" i="14"/>
  <c r="Q31" i="14"/>
  <c r="E31" i="14"/>
  <c r="M33" i="14"/>
  <c r="F28" i="9"/>
  <c r="N30" i="9"/>
  <c r="Z32" i="14"/>
  <c r="N33" i="14"/>
  <c r="Y33" i="14"/>
  <c r="Q33" i="14"/>
  <c r="E33" i="14"/>
  <c r="AG34" i="9"/>
  <c r="AM33" i="9"/>
  <c r="R32" i="9"/>
  <c r="D30" i="14"/>
  <c r="U31" i="9"/>
  <c r="S31" i="14"/>
  <c r="X34" i="9"/>
  <c r="AI33" i="9"/>
  <c r="F32" i="9"/>
  <c r="AC33" i="9"/>
  <c r="AD31" i="9"/>
  <c r="D4" i="14"/>
  <c r="N34" i="9"/>
  <c r="L33" i="9"/>
  <c r="L30" i="9"/>
  <c r="M4" i="14"/>
  <c r="Z4" i="14"/>
  <c r="U15" i="14"/>
  <c r="Y20" i="14"/>
  <c r="U29" i="9"/>
  <c r="AM34" i="9"/>
  <c r="H34" i="9"/>
  <c r="C33" i="9"/>
  <c r="O33" i="9"/>
  <c r="AK34" i="9"/>
  <c r="AO33" i="9"/>
  <c r="AF32" i="9"/>
  <c r="X28" i="9"/>
  <c r="AC5" i="9"/>
  <c r="AB4" i="14"/>
  <c r="AI5" i="9"/>
  <c r="AH4" i="14"/>
  <c r="D5" i="9"/>
  <c r="C4" i="14"/>
  <c r="G5" i="9"/>
  <c r="F4" i="14"/>
  <c r="W5" i="14"/>
  <c r="X6" i="9"/>
  <c r="H6" i="14"/>
  <c r="I7" i="9"/>
  <c r="D6" i="14"/>
  <c r="E7" i="9"/>
  <c r="AB7" i="14"/>
  <c r="AC8" i="9"/>
  <c r="AH7" i="14"/>
  <c r="AI8" i="9"/>
  <c r="C7" i="14"/>
  <c r="D8" i="9"/>
  <c r="F7" i="14"/>
  <c r="G8" i="9"/>
  <c r="AI8" i="14"/>
  <c r="AJ9" i="9"/>
  <c r="W8" i="14"/>
  <c r="X9" i="9"/>
  <c r="O9" i="14"/>
  <c r="P10" i="9"/>
  <c r="P9" i="14"/>
  <c r="T9" i="14"/>
  <c r="Q10" i="9"/>
  <c r="U10" i="9"/>
  <c r="S10" i="14"/>
  <c r="T11" i="9"/>
  <c r="AB10" i="14"/>
  <c r="AC11" i="9"/>
  <c r="AH10" i="14"/>
  <c r="AI11" i="9"/>
  <c r="K10" i="14"/>
  <c r="L11" i="9"/>
  <c r="AM10" i="14"/>
  <c r="AN11" i="9"/>
  <c r="AD11" i="14"/>
  <c r="AE12" i="9"/>
  <c r="AI11" i="14"/>
  <c r="AJ12" i="9"/>
  <c r="AC11" i="14"/>
  <c r="AD12" i="9"/>
  <c r="H12" i="14"/>
  <c r="H5" i="17" s="1"/>
  <c r="I13" i="9"/>
  <c r="O12" i="14"/>
  <c r="O5" i="17" s="1"/>
  <c r="P13" i="9"/>
  <c r="T12" i="14"/>
  <c r="T5" i="17" s="1"/>
  <c r="P12" i="14"/>
  <c r="P5" i="17" s="1"/>
  <c r="U13" i="9"/>
  <c r="Q13" i="9"/>
  <c r="AB13" i="14"/>
  <c r="AC14" i="9"/>
  <c r="AH13" i="14"/>
  <c r="AI14" i="9"/>
  <c r="C13" i="14"/>
  <c r="D14" i="9"/>
  <c r="F13" i="14"/>
  <c r="G14" i="9"/>
  <c r="W14" i="14"/>
  <c r="X15" i="9"/>
  <c r="O5" i="9"/>
  <c r="N4" i="14"/>
  <c r="AO5" i="9"/>
  <c r="AN4" i="14"/>
  <c r="M5" i="9"/>
  <c r="L4" i="14"/>
  <c r="B5" i="14"/>
  <c r="C6" i="9"/>
  <c r="U5" i="14"/>
  <c r="V6" i="9"/>
  <c r="I5" i="14"/>
  <c r="J6" i="9"/>
  <c r="V6" i="14"/>
  <c r="W7" i="9"/>
  <c r="AE6" i="14"/>
  <c r="AF7" i="9"/>
  <c r="AG7" i="14"/>
  <c r="AH8" i="9"/>
  <c r="L7" i="14"/>
  <c r="M8" i="9"/>
  <c r="Y7" i="14"/>
  <c r="Z8" i="9"/>
  <c r="Q7" i="14"/>
  <c r="R8" i="9"/>
  <c r="E7" i="14"/>
  <c r="F8" i="9"/>
  <c r="AK8" i="14"/>
  <c r="AL9" i="9"/>
  <c r="AJ8" i="14"/>
  <c r="AK9" i="9"/>
  <c r="AL8" i="14"/>
  <c r="AM9" i="9"/>
  <c r="R9" i="14"/>
  <c r="S10" i="9"/>
  <c r="AE9" i="14"/>
  <c r="AF10" i="9"/>
  <c r="AN10" i="14"/>
  <c r="AO11" i="9"/>
  <c r="X10" i="14"/>
  <c r="Y11" i="9"/>
  <c r="AA10" i="14"/>
  <c r="AB11" i="9"/>
  <c r="B11" i="14"/>
  <c r="C12" i="9"/>
  <c r="U11" i="14"/>
  <c r="V12" i="9"/>
  <c r="J11" i="14"/>
  <c r="K12" i="9"/>
  <c r="AB5" i="14"/>
  <c r="AC6" i="9"/>
  <c r="K5" i="14"/>
  <c r="L6" i="9"/>
  <c r="AM5" i="14"/>
  <c r="AN6" i="9"/>
  <c r="AC6" i="14"/>
  <c r="AD7" i="9"/>
  <c r="H7" i="14"/>
  <c r="I8" i="9"/>
  <c r="D7" i="14"/>
  <c r="E8" i="9"/>
  <c r="S8" i="14"/>
  <c r="T9" i="9"/>
  <c r="AB8" i="14"/>
  <c r="AC9" i="9"/>
  <c r="AH8" i="14"/>
  <c r="AI9" i="9"/>
  <c r="K8" i="14"/>
  <c r="L9" i="9"/>
  <c r="AD9" i="14"/>
  <c r="AE10" i="9"/>
  <c r="W9" i="14"/>
  <c r="X10" i="9"/>
  <c r="O10" i="14"/>
  <c r="P11" i="9"/>
  <c r="T10" i="14"/>
  <c r="P10" i="14"/>
  <c r="U11" i="9"/>
  <c r="Q11" i="9"/>
  <c r="AB11" i="14"/>
  <c r="AC12" i="9"/>
  <c r="AH11" i="14"/>
  <c r="AI12" i="9"/>
  <c r="C11" i="14"/>
  <c r="D12" i="9"/>
  <c r="AI12" i="14"/>
  <c r="AI5" i="17" s="1"/>
  <c r="AJ13" i="9"/>
  <c r="AC12" i="14"/>
  <c r="AC5" i="17" s="1"/>
  <c r="AD13" i="9"/>
  <c r="S14" i="14"/>
  <c r="T15" i="9"/>
  <c r="AB14" i="14"/>
  <c r="AC15" i="9"/>
  <c r="K14" i="14"/>
  <c r="L15" i="9"/>
  <c r="AM14" i="14"/>
  <c r="AN15" i="9"/>
  <c r="AD15" i="14"/>
  <c r="AE16" i="9"/>
  <c r="AI15" i="14"/>
  <c r="AJ16" i="9"/>
  <c r="AC15" i="14"/>
  <c r="AD16" i="9"/>
  <c r="H16" i="14"/>
  <c r="I17" i="9"/>
  <c r="O16" i="14"/>
  <c r="P17" i="9"/>
  <c r="K17" i="14"/>
  <c r="L18" i="9"/>
  <c r="AM17" i="14"/>
  <c r="AN18" i="9"/>
  <c r="AD18" i="14"/>
  <c r="AE19" i="9"/>
  <c r="AC18" i="14"/>
  <c r="AD19" i="9"/>
  <c r="S5" i="9"/>
  <c r="R4" i="14"/>
  <c r="AF5" i="9"/>
  <c r="AE4" i="14"/>
  <c r="AG5" i="14"/>
  <c r="AH6" i="9"/>
  <c r="L5" i="14"/>
  <c r="M6" i="9"/>
  <c r="Y5" i="14"/>
  <c r="Z6" i="9"/>
  <c r="AA5" i="14"/>
  <c r="AB6" i="9"/>
  <c r="B6" i="14"/>
  <c r="C7" i="9"/>
  <c r="U6" i="14"/>
  <c r="V7" i="9"/>
  <c r="G6" i="14"/>
  <c r="H7" i="9"/>
  <c r="J6" i="14"/>
  <c r="K7" i="9"/>
  <c r="AF6" i="14"/>
  <c r="AG7" i="9"/>
  <c r="R7" i="14"/>
  <c r="S8" i="9"/>
  <c r="Z7" i="14"/>
  <c r="AA8" i="9"/>
  <c r="N8" i="14"/>
  <c r="O9" i="9"/>
  <c r="AN8" i="14"/>
  <c r="AO9" i="9"/>
  <c r="L8" i="14"/>
  <c r="M9" i="9"/>
  <c r="Y8" i="14"/>
  <c r="Z9" i="9"/>
  <c r="AA8" i="14"/>
  <c r="AB9" i="9"/>
  <c r="B9" i="14"/>
  <c r="C10" i="9"/>
  <c r="AJ9" i="14"/>
  <c r="AK10" i="9"/>
  <c r="AL9" i="14"/>
  <c r="AM10" i="9"/>
  <c r="I9" i="14"/>
  <c r="J10" i="9"/>
  <c r="R10" i="14"/>
  <c r="S11" i="9"/>
  <c r="M10" i="14"/>
  <c r="N11" i="9"/>
  <c r="V10" i="14"/>
  <c r="W11" i="9"/>
  <c r="AE10" i="14"/>
  <c r="AF11" i="9"/>
  <c r="Z10" i="14"/>
  <c r="AA11" i="9"/>
  <c r="N11" i="14"/>
  <c r="O12" i="9"/>
  <c r="AG11" i="14"/>
  <c r="AH12" i="9"/>
  <c r="AN11" i="14"/>
  <c r="AO12" i="9"/>
  <c r="L11" i="14"/>
  <c r="M12" i="9"/>
  <c r="X11" i="14"/>
  <c r="Y12" i="9"/>
  <c r="Y11" i="14"/>
  <c r="Z12" i="9"/>
  <c r="Q11" i="14"/>
  <c r="R12" i="9"/>
  <c r="AA11" i="14"/>
  <c r="AB12" i="9"/>
  <c r="E11" i="14"/>
  <c r="F12" i="9"/>
  <c r="B12" i="14"/>
  <c r="B5" i="17" s="1"/>
  <c r="C13" i="9"/>
  <c r="AK12" i="14"/>
  <c r="AK5" i="17" s="1"/>
  <c r="AL13" i="9"/>
  <c r="U12" i="14"/>
  <c r="U5" i="17" s="1"/>
  <c r="V13" i="9"/>
  <c r="AJ12" i="14"/>
  <c r="AJ5" i="17" s="1"/>
  <c r="AK13" i="9"/>
  <c r="G12" i="14"/>
  <c r="G5" i="17" s="1"/>
  <c r="H13" i="9"/>
  <c r="J12" i="14"/>
  <c r="J5" i="17" s="1"/>
  <c r="K13" i="9"/>
  <c r="AL12" i="14"/>
  <c r="AL5" i="17" s="1"/>
  <c r="AM13" i="9"/>
  <c r="AF12" i="14"/>
  <c r="AF5" i="17" s="1"/>
  <c r="AG13" i="9"/>
  <c r="I12" i="14"/>
  <c r="I5" i="17" s="1"/>
  <c r="J13" i="9"/>
  <c r="R13" i="14"/>
  <c r="S14" i="9"/>
  <c r="M13" i="14"/>
  <c r="N14" i="9"/>
  <c r="V13" i="14"/>
  <c r="W14" i="9"/>
  <c r="AE13" i="14"/>
  <c r="AF14" i="9"/>
  <c r="Z13" i="14"/>
  <c r="AA14" i="9"/>
  <c r="N14" i="14"/>
  <c r="O15" i="9"/>
  <c r="AG14" i="14"/>
  <c r="AH15" i="9"/>
  <c r="AN14" i="14"/>
  <c r="AO15" i="9"/>
  <c r="L14" i="14"/>
  <c r="X14" i="14"/>
  <c r="Y15" i="9"/>
  <c r="Y14" i="14"/>
  <c r="Z15" i="9"/>
  <c r="Q14" i="14"/>
  <c r="R15" i="9"/>
  <c r="AA14" i="14"/>
  <c r="AB15" i="9"/>
  <c r="E14" i="14"/>
  <c r="F15" i="9"/>
  <c r="B15" i="14"/>
  <c r="C16" i="9"/>
  <c r="AK15" i="14"/>
  <c r="AL16" i="9"/>
  <c r="AJ15" i="14"/>
  <c r="AK16" i="9"/>
  <c r="G15" i="14"/>
  <c r="H16" i="9"/>
  <c r="J15" i="14"/>
  <c r="K16" i="9"/>
  <c r="AL15" i="14"/>
  <c r="AM16" i="9"/>
  <c r="AF15" i="14"/>
  <c r="AG16" i="9"/>
  <c r="I15" i="14"/>
  <c r="J16" i="9"/>
  <c r="M16" i="14"/>
  <c r="N17" i="9"/>
  <c r="AE16" i="14"/>
  <c r="AF17" i="9"/>
  <c r="N17" i="14"/>
  <c r="O18" i="9"/>
  <c r="X17" i="14"/>
  <c r="Y18" i="9"/>
  <c r="AE5" i="9"/>
  <c r="AD4" i="14"/>
  <c r="AJ5" i="9"/>
  <c r="AI4" i="14"/>
  <c r="X5" i="9"/>
  <c r="W4" i="14"/>
  <c r="AD5" i="9"/>
  <c r="AC4" i="14"/>
  <c r="H5" i="14"/>
  <c r="I6" i="9"/>
  <c r="D5" i="14"/>
  <c r="E6" i="9"/>
  <c r="O5" i="14"/>
  <c r="P6" i="9"/>
  <c r="T5" i="14"/>
  <c r="P5" i="14"/>
  <c r="U6" i="9"/>
  <c r="Q6" i="9"/>
  <c r="S6" i="14"/>
  <c r="T7" i="9"/>
  <c r="AB6" i="14"/>
  <c r="AC7" i="9"/>
  <c r="AH6" i="14"/>
  <c r="AI7" i="9"/>
  <c r="K6" i="14"/>
  <c r="L7" i="9"/>
  <c r="C6" i="14"/>
  <c r="D7" i="9"/>
  <c r="F6" i="14"/>
  <c r="G7" i="9"/>
  <c r="AM6" i="14"/>
  <c r="AN7" i="9"/>
  <c r="AD7" i="14"/>
  <c r="AE8" i="9"/>
  <c r="AI7" i="14"/>
  <c r="AJ8" i="9"/>
  <c r="W7" i="14"/>
  <c r="X8" i="9"/>
  <c r="AC7" i="14"/>
  <c r="AD8" i="9"/>
  <c r="H8" i="14"/>
  <c r="I9" i="9"/>
  <c r="D8" i="14"/>
  <c r="E9" i="9"/>
  <c r="O8" i="14"/>
  <c r="P9" i="9"/>
  <c r="T8" i="14"/>
  <c r="P8" i="14"/>
  <c r="U9" i="9"/>
  <c r="Q9" i="9"/>
  <c r="S9" i="14"/>
  <c r="T10" i="9"/>
  <c r="AB9" i="14"/>
  <c r="AC10" i="9"/>
  <c r="AH9" i="14"/>
  <c r="AI10" i="9"/>
  <c r="K9" i="14"/>
  <c r="L10" i="9"/>
  <c r="C9" i="14"/>
  <c r="D10" i="9"/>
  <c r="F9" i="14"/>
  <c r="G10" i="9"/>
  <c r="AM9" i="14"/>
  <c r="AN10" i="9"/>
  <c r="AD10" i="14"/>
  <c r="AE11" i="9"/>
  <c r="AI10" i="14"/>
  <c r="AJ11" i="9"/>
  <c r="AC10" i="14"/>
  <c r="AD11" i="9"/>
  <c r="H11" i="14"/>
  <c r="I12" i="9"/>
  <c r="D11" i="14"/>
  <c r="E12" i="9"/>
  <c r="O11" i="14"/>
  <c r="P12" i="9"/>
  <c r="P11" i="14"/>
  <c r="T11" i="14"/>
  <c r="Q12" i="9"/>
  <c r="S12" i="14"/>
  <c r="S5" i="17" s="1"/>
  <c r="T13" i="9"/>
  <c r="AB12" i="14"/>
  <c r="AB5" i="17" s="1"/>
  <c r="AC13" i="9"/>
  <c r="AH12" i="14"/>
  <c r="AH5" i="17" s="1"/>
  <c r="AI13" i="9"/>
  <c r="K12" i="14"/>
  <c r="K5" i="17" s="1"/>
  <c r="L13" i="9"/>
  <c r="C12" i="14"/>
  <c r="C5" i="17" s="1"/>
  <c r="D13" i="9"/>
  <c r="F12" i="14"/>
  <c r="F5" i="17" s="1"/>
  <c r="G13" i="9"/>
  <c r="AM12" i="14"/>
  <c r="AM5" i="17" s="1"/>
  <c r="AN13" i="9"/>
  <c r="AD13" i="14"/>
  <c r="AE14" i="9"/>
  <c r="AI13" i="14"/>
  <c r="AJ14" i="9"/>
  <c r="W13" i="14"/>
  <c r="X14" i="9"/>
  <c r="AC13" i="14"/>
  <c r="AD14" i="9"/>
  <c r="H14" i="14"/>
  <c r="I15" i="9"/>
  <c r="D14" i="14"/>
  <c r="E15" i="9"/>
  <c r="O14" i="14"/>
  <c r="P15" i="9"/>
  <c r="P14" i="14"/>
  <c r="T14" i="14"/>
  <c r="U15" i="9"/>
  <c r="Q15" i="9"/>
  <c r="S15" i="14"/>
  <c r="T16" i="9"/>
  <c r="AB15" i="14"/>
  <c r="AC16" i="9"/>
  <c r="AH15" i="14"/>
  <c r="AI16" i="9"/>
  <c r="K15" i="14"/>
  <c r="L16" i="9"/>
  <c r="F15" i="14"/>
  <c r="G16" i="9"/>
  <c r="AD16" i="14"/>
  <c r="AE17" i="9"/>
  <c r="AI16" i="14"/>
  <c r="AJ17" i="9"/>
  <c r="W16" i="14"/>
  <c r="X17" i="9"/>
  <c r="AC16" i="14"/>
  <c r="AD17" i="9"/>
  <c r="H17" i="14"/>
  <c r="I18" i="9"/>
  <c r="D17" i="14"/>
  <c r="E18" i="9"/>
  <c r="O17" i="14"/>
  <c r="P18" i="9"/>
  <c r="T17" i="14"/>
  <c r="P17" i="14"/>
  <c r="U18" i="9"/>
  <c r="Q18" i="9"/>
  <c r="S18" i="14"/>
  <c r="T19" i="9"/>
  <c r="AB18" i="14"/>
  <c r="AC19" i="9"/>
  <c r="AH18" i="14"/>
  <c r="AI19" i="9"/>
  <c r="K18" i="14"/>
  <c r="L19" i="9"/>
  <c r="C18" i="14"/>
  <c r="D19" i="9"/>
  <c r="F18" i="14"/>
  <c r="G19" i="9"/>
  <c r="AM18" i="14"/>
  <c r="AN19" i="9"/>
  <c r="AD19" i="14"/>
  <c r="AE20" i="9"/>
  <c r="W19" i="14"/>
  <c r="X20" i="9"/>
  <c r="AC19" i="14"/>
  <c r="AD20" i="9"/>
  <c r="H20" i="14"/>
  <c r="I21" i="9"/>
  <c r="D20" i="14"/>
  <c r="O20" i="14"/>
  <c r="P21" i="9"/>
  <c r="P20" i="14"/>
  <c r="T20" i="14"/>
  <c r="U21" i="9"/>
  <c r="Q21" i="9"/>
  <c r="S21" i="14"/>
  <c r="T22" i="9"/>
  <c r="AB21" i="14"/>
  <c r="AC22" i="9"/>
  <c r="AH21" i="14"/>
  <c r="AI22" i="9"/>
  <c r="K21" i="14"/>
  <c r="L22" i="9"/>
  <c r="C21" i="14"/>
  <c r="D22" i="9"/>
  <c r="F21" i="14"/>
  <c r="G22" i="9"/>
  <c r="AM21" i="14"/>
  <c r="AN22" i="9"/>
  <c r="AD22" i="14"/>
  <c r="AE23" i="9"/>
  <c r="AI22" i="14"/>
  <c r="AJ23" i="9"/>
  <c r="W22" i="14"/>
  <c r="X23" i="9"/>
  <c r="AC22" i="14"/>
  <c r="AD23" i="9"/>
  <c r="H23" i="14"/>
  <c r="I24" i="9"/>
  <c r="D23" i="14"/>
  <c r="E24" i="9"/>
  <c r="O23" i="14"/>
  <c r="P24" i="9"/>
  <c r="T23" i="14"/>
  <c r="P23" i="14"/>
  <c r="U24" i="9"/>
  <c r="Q24" i="9"/>
  <c r="S24" i="14"/>
  <c r="T25" i="9"/>
  <c r="K24" i="14"/>
  <c r="L25" i="9"/>
  <c r="C24" i="14"/>
  <c r="D25" i="9"/>
  <c r="F24" i="14"/>
  <c r="G25" i="9"/>
  <c r="AM24" i="14"/>
  <c r="AN25" i="9"/>
  <c r="AD25" i="14"/>
  <c r="AE26" i="9"/>
  <c r="AI25" i="14"/>
  <c r="AJ26" i="9"/>
  <c r="W25" i="14"/>
  <c r="X26" i="9"/>
  <c r="AC25" i="14"/>
  <c r="AD26" i="9"/>
  <c r="H26" i="14"/>
  <c r="I27" i="9"/>
  <c r="D26" i="14"/>
  <c r="O26" i="14"/>
  <c r="P27" i="9"/>
  <c r="T26" i="14"/>
  <c r="P26" i="14"/>
  <c r="U27" i="9"/>
  <c r="S27" i="14"/>
  <c r="AB27" i="14"/>
  <c r="AC28" i="9"/>
  <c r="AH27" i="14"/>
  <c r="AI28" i="9"/>
  <c r="C27" i="14"/>
  <c r="D28" i="9"/>
  <c r="F27" i="14"/>
  <c r="G28" i="9"/>
  <c r="AM27" i="14"/>
  <c r="AN28" i="9"/>
  <c r="AD28" i="14"/>
  <c r="AE29" i="9"/>
  <c r="AI28" i="14"/>
  <c r="AJ29" i="9"/>
  <c r="W28" i="14"/>
  <c r="X29" i="9"/>
  <c r="AC28" i="14"/>
  <c r="AD29" i="9"/>
  <c r="D29" i="14"/>
  <c r="E30" i="9"/>
  <c r="O29" i="14"/>
  <c r="P30" i="9"/>
  <c r="P29" i="14"/>
  <c r="T29" i="14"/>
  <c r="Q30" i="9"/>
  <c r="S30" i="14"/>
  <c r="T31" i="9"/>
  <c r="C30" i="14"/>
  <c r="D31" i="9"/>
  <c r="F30" i="14"/>
  <c r="G31" i="9"/>
  <c r="AM30" i="14"/>
  <c r="AN31" i="9"/>
  <c r="AD31" i="14"/>
  <c r="AE32" i="9"/>
  <c r="D32" i="14"/>
  <c r="O32" i="14"/>
  <c r="P33" i="9"/>
  <c r="P32" i="14"/>
  <c r="T32" i="14"/>
  <c r="S33" i="14"/>
  <c r="AC34" i="9"/>
  <c r="AB33" i="14"/>
  <c r="AH33" i="14"/>
  <c r="AI34" i="9"/>
  <c r="C33" i="14"/>
  <c r="D34" i="9"/>
  <c r="F33" i="14"/>
  <c r="G34" i="9"/>
  <c r="Z34" i="9"/>
  <c r="Q33" i="9"/>
  <c r="E33" i="9"/>
  <c r="T32" i="9"/>
  <c r="H32" i="9"/>
  <c r="AI31" i="9"/>
  <c r="W31" i="9"/>
  <c r="AL30" i="9"/>
  <c r="Z30" i="9"/>
  <c r="AM29" i="9"/>
  <c r="C29" i="9"/>
  <c r="N26" i="9"/>
  <c r="T24" i="9"/>
  <c r="T23" i="9"/>
  <c r="P22" i="9"/>
  <c r="L21" i="9"/>
  <c r="H20" i="9"/>
  <c r="AF18" i="9"/>
  <c r="V16" i="9"/>
  <c r="X11" i="9"/>
  <c r="L5" i="9"/>
  <c r="K4" i="14"/>
  <c r="AN5" i="9"/>
  <c r="AM4" i="14"/>
  <c r="AD5" i="14"/>
  <c r="AE6" i="9"/>
  <c r="AI5" i="14"/>
  <c r="AJ6" i="9"/>
  <c r="AC5" i="14"/>
  <c r="AD6" i="9"/>
  <c r="O6" i="14"/>
  <c r="P7" i="9"/>
  <c r="P6" i="14"/>
  <c r="T6" i="14"/>
  <c r="U7" i="9"/>
  <c r="Q7" i="9"/>
  <c r="S7" i="14"/>
  <c r="T8" i="9"/>
  <c r="K7" i="14"/>
  <c r="L8" i="9"/>
  <c r="AM7" i="14"/>
  <c r="AN8" i="9"/>
  <c r="AD8" i="14"/>
  <c r="AE9" i="9"/>
  <c r="H9" i="14"/>
  <c r="I10" i="9"/>
  <c r="D9" i="14"/>
  <c r="E10" i="9"/>
  <c r="C10" i="14"/>
  <c r="D11" i="9"/>
  <c r="F10" i="14"/>
  <c r="G11" i="9"/>
  <c r="W11" i="14"/>
  <c r="X12" i="9"/>
  <c r="D12" i="14"/>
  <c r="D5" i="17" s="1"/>
  <c r="E13" i="9"/>
  <c r="S13" i="14"/>
  <c r="T14" i="9"/>
  <c r="K13" i="14"/>
  <c r="L14" i="9"/>
  <c r="AM13" i="14"/>
  <c r="AN14" i="9"/>
  <c r="AD14" i="14"/>
  <c r="AE15" i="9"/>
  <c r="AI14" i="14"/>
  <c r="AJ15" i="9"/>
  <c r="AC14" i="14"/>
  <c r="AD15" i="9"/>
  <c r="AH5" i="9"/>
  <c r="AG4" i="14"/>
  <c r="F5" i="9"/>
  <c r="E4" i="14"/>
  <c r="AK5" i="14"/>
  <c r="AL6" i="9"/>
  <c r="AJ5" i="14"/>
  <c r="AK6" i="9"/>
  <c r="G5" i="14"/>
  <c r="H6" i="9"/>
  <c r="J5" i="14"/>
  <c r="K6" i="9"/>
  <c r="AF5" i="14"/>
  <c r="AG6" i="9"/>
  <c r="R6" i="14"/>
  <c r="S7" i="9"/>
  <c r="M6" i="14"/>
  <c r="N7" i="9"/>
  <c r="Z6" i="14"/>
  <c r="AA7" i="9"/>
  <c r="N7" i="14"/>
  <c r="O8" i="9"/>
  <c r="AN7" i="14"/>
  <c r="AO8" i="9"/>
  <c r="X7" i="14"/>
  <c r="Y8" i="9"/>
  <c r="AA7" i="14"/>
  <c r="AB8" i="9"/>
  <c r="B8" i="14"/>
  <c r="C9" i="9"/>
  <c r="U8" i="14"/>
  <c r="V9" i="9"/>
  <c r="G8" i="14"/>
  <c r="H9" i="9"/>
  <c r="J8" i="14"/>
  <c r="K9" i="9"/>
  <c r="AF8" i="14"/>
  <c r="AG9" i="9"/>
  <c r="I8" i="14"/>
  <c r="J9" i="9"/>
  <c r="M9" i="14"/>
  <c r="N10" i="9"/>
  <c r="V9" i="14"/>
  <c r="W10" i="9"/>
  <c r="N10" i="14"/>
  <c r="O11" i="9"/>
  <c r="AG10" i="14"/>
  <c r="AH11" i="9"/>
  <c r="L10" i="14"/>
  <c r="M11" i="9"/>
  <c r="Y10" i="14"/>
  <c r="Z11" i="9"/>
  <c r="Q10" i="14"/>
  <c r="R11" i="9"/>
  <c r="E10" i="14"/>
  <c r="F11" i="9"/>
  <c r="AL12" i="9"/>
  <c r="AK11" i="14"/>
  <c r="AJ11" i="14"/>
  <c r="AK12" i="9"/>
  <c r="G11" i="14"/>
  <c r="H12" i="9"/>
  <c r="I5" i="9"/>
  <c r="H4" i="14"/>
  <c r="P5" i="9"/>
  <c r="O4" i="14"/>
  <c r="Q5" i="9"/>
  <c r="P4" i="14"/>
  <c r="T4" i="14"/>
  <c r="S5" i="14"/>
  <c r="T6" i="9"/>
  <c r="AH5" i="14"/>
  <c r="AI6" i="9"/>
  <c r="C5" i="14"/>
  <c r="D6" i="9"/>
  <c r="F5" i="14"/>
  <c r="G6" i="9"/>
  <c r="AD6" i="14"/>
  <c r="AE7" i="9"/>
  <c r="W6" i="14"/>
  <c r="X7" i="9"/>
  <c r="O7" i="14"/>
  <c r="P8" i="9"/>
  <c r="P7" i="14"/>
  <c r="T7" i="14"/>
  <c r="Q8" i="9"/>
  <c r="U8" i="9"/>
  <c r="C8" i="14"/>
  <c r="D9" i="9"/>
  <c r="F8" i="14"/>
  <c r="G9" i="9"/>
  <c r="AI9" i="14"/>
  <c r="AJ10" i="9"/>
  <c r="AC9" i="14"/>
  <c r="AD10" i="9"/>
  <c r="H10" i="14"/>
  <c r="I11" i="9"/>
  <c r="D10" i="14"/>
  <c r="E11" i="9"/>
  <c r="S11" i="14"/>
  <c r="T12" i="9"/>
  <c r="K11" i="14"/>
  <c r="L12" i="9"/>
  <c r="F11" i="14"/>
  <c r="G12" i="9"/>
  <c r="AM11" i="14"/>
  <c r="AN12" i="9"/>
  <c r="AD12" i="14"/>
  <c r="AD5" i="17" s="1"/>
  <c r="AE13" i="9"/>
  <c r="W12" i="14"/>
  <c r="W5" i="17" s="1"/>
  <c r="X13" i="9"/>
  <c r="H13" i="14"/>
  <c r="I14" i="9"/>
  <c r="D13" i="14"/>
  <c r="E14" i="9"/>
  <c r="T13" i="14"/>
  <c r="P13" i="14"/>
  <c r="Q14" i="9"/>
  <c r="U14" i="9"/>
  <c r="AH14" i="14"/>
  <c r="AI15" i="9"/>
  <c r="C14" i="14"/>
  <c r="D15" i="9"/>
  <c r="F14" i="14"/>
  <c r="G15" i="9"/>
  <c r="W15" i="14"/>
  <c r="X16" i="9"/>
  <c r="D16" i="14"/>
  <c r="E17" i="9"/>
  <c r="P16" i="14"/>
  <c r="T16" i="14"/>
  <c r="U17" i="9"/>
  <c r="Q17" i="9"/>
  <c r="AB17" i="14"/>
  <c r="AC18" i="9"/>
  <c r="AH17" i="14"/>
  <c r="AI18" i="9"/>
  <c r="C17" i="14"/>
  <c r="D18" i="9"/>
  <c r="F17" i="14"/>
  <c r="G18" i="9"/>
  <c r="AI18" i="14"/>
  <c r="AJ19" i="9"/>
  <c r="W18" i="14"/>
  <c r="X19" i="9"/>
  <c r="W5" i="9"/>
  <c r="V4" i="14"/>
  <c r="N5" i="14"/>
  <c r="O6" i="9"/>
  <c r="AN5" i="14"/>
  <c r="AO6" i="9"/>
  <c r="X5" i="14"/>
  <c r="Y6" i="9"/>
  <c r="Q5" i="14"/>
  <c r="R6" i="9"/>
  <c r="E5" i="14"/>
  <c r="F6" i="9"/>
  <c r="AK6" i="14"/>
  <c r="AL7" i="9"/>
  <c r="AJ6" i="14"/>
  <c r="AK7" i="9"/>
  <c r="AL6" i="14"/>
  <c r="AM7" i="9"/>
  <c r="I6" i="14"/>
  <c r="J7" i="9"/>
  <c r="M7" i="14"/>
  <c r="N8" i="9"/>
  <c r="V7" i="14"/>
  <c r="W8" i="9"/>
  <c r="AE7" i="14"/>
  <c r="AF8" i="9"/>
  <c r="AG8" i="14"/>
  <c r="AH9" i="9"/>
  <c r="X8" i="14"/>
  <c r="Y9" i="9"/>
  <c r="Q8" i="14"/>
  <c r="R9" i="9"/>
  <c r="E8" i="14"/>
  <c r="F9" i="9"/>
  <c r="AK9" i="14"/>
  <c r="AL10" i="9"/>
  <c r="U9" i="14"/>
  <c r="V10" i="9"/>
  <c r="G9" i="14"/>
  <c r="H10" i="9"/>
  <c r="J9" i="14"/>
  <c r="K10" i="9"/>
  <c r="AF9" i="14"/>
  <c r="AG10" i="9"/>
  <c r="C5" i="9"/>
  <c r="B4" i="14"/>
  <c r="AL5" i="9"/>
  <c r="AK4" i="14"/>
  <c r="U4" i="14"/>
  <c r="AK5" i="9"/>
  <c r="AJ4" i="14"/>
  <c r="H5" i="9"/>
  <c r="G4" i="14"/>
  <c r="J4" i="14"/>
  <c r="AM5" i="9"/>
  <c r="AL4" i="14"/>
  <c r="AG5" i="9"/>
  <c r="AF4" i="14"/>
  <c r="J5" i="9"/>
  <c r="I4" i="14"/>
  <c r="R5" i="14"/>
  <c r="S6" i="9"/>
  <c r="M5" i="14"/>
  <c r="N6" i="9"/>
  <c r="V5" i="14"/>
  <c r="W6" i="9"/>
  <c r="AE5" i="14"/>
  <c r="AF6" i="9"/>
  <c r="AA6" i="9"/>
  <c r="Z5" i="14"/>
  <c r="N6" i="14"/>
  <c r="O7" i="9"/>
  <c r="AG6" i="14"/>
  <c r="AH7" i="9"/>
  <c r="AN6" i="14"/>
  <c r="AO7" i="9"/>
  <c r="L6" i="14"/>
  <c r="M7" i="9"/>
  <c r="X6" i="14"/>
  <c r="Y7" i="9"/>
  <c r="Y6" i="14"/>
  <c r="Z7" i="9"/>
  <c r="Q6" i="14"/>
  <c r="R7" i="9"/>
  <c r="AA6" i="14"/>
  <c r="AB7" i="9"/>
  <c r="E6" i="14"/>
  <c r="F7" i="9"/>
  <c r="B7" i="14"/>
  <c r="C8" i="9"/>
  <c r="AK7" i="14"/>
  <c r="AL8" i="9"/>
  <c r="U7" i="14"/>
  <c r="V8" i="9"/>
  <c r="AJ7" i="14"/>
  <c r="AK8" i="9"/>
  <c r="G7" i="14"/>
  <c r="H8" i="9"/>
  <c r="J7" i="14"/>
  <c r="K8" i="9"/>
  <c r="AL7" i="14"/>
  <c r="AM8" i="9"/>
  <c r="I7" i="14"/>
  <c r="J8" i="9"/>
  <c r="R8" i="14"/>
  <c r="S9" i="9"/>
  <c r="M8" i="14"/>
  <c r="N9" i="9"/>
  <c r="V8" i="14"/>
  <c r="W9" i="9"/>
  <c r="AE8" i="14"/>
  <c r="AF9" i="9"/>
  <c r="Z8" i="14"/>
  <c r="AA9" i="9"/>
  <c r="N9" i="14"/>
  <c r="O10" i="9"/>
  <c r="AG9" i="14"/>
  <c r="AH10" i="9"/>
  <c r="AN9" i="14"/>
  <c r="AO10" i="9"/>
  <c r="L9" i="14"/>
  <c r="M10" i="9"/>
  <c r="X9" i="14"/>
  <c r="Y10" i="9"/>
  <c r="Y9" i="14"/>
  <c r="Z10" i="9"/>
  <c r="Q9" i="14"/>
  <c r="R10" i="9"/>
  <c r="AA9" i="14"/>
  <c r="AB10" i="9"/>
  <c r="E9" i="14"/>
  <c r="F10" i="9"/>
  <c r="B10" i="14"/>
  <c r="C11" i="9"/>
  <c r="AK10" i="14"/>
  <c r="AL11" i="9"/>
  <c r="U10" i="14"/>
  <c r="V11" i="9"/>
  <c r="AJ10" i="14"/>
  <c r="AK11" i="9"/>
  <c r="G10" i="14"/>
  <c r="H11" i="9"/>
  <c r="J10" i="14"/>
  <c r="K11" i="9"/>
  <c r="AL10" i="14"/>
  <c r="AM11" i="9"/>
  <c r="AF10" i="14"/>
  <c r="AG11" i="9"/>
  <c r="I10" i="14"/>
  <c r="J11" i="9"/>
  <c r="R11" i="14"/>
  <c r="S12" i="9"/>
  <c r="M11" i="14"/>
  <c r="N12" i="9"/>
  <c r="V11" i="14"/>
  <c r="W12" i="9"/>
  <c r="AE11" i="14"/>
  <c r="AF12" i="9"/>
  <c r="Z11" i="14"/>
  <c r="AA12" i="9"/>
  <c r="N12" i="14"/>
  <c r="N5" i="17" s="1"/>
  <c r="O13" i="9"/>
  <c r="AG12" i="14"/>
  <c r="AG5" i="17" s="1"/>
  <c r="AH13" i="9"/>
  <c r="AN12" i="14"/>
  <c r="AN5" i="17" s="1"/>
  <c r="AO13" i="9"/>
  <c r="L12" i="14"/>
  <c r="L5" i="17" s="1"/>
  <c r="M13" i="9"/>
  <c r="X12" i="14"/>
  <c r="X5" i="17" s="1"/>
  <c r="Y13" i="9"/>
  <c r="Y12" i="14"/>
  <c r="Y5" i="17" s="1"/>
  <c r="Z13" i="9"/>
  <c r="Q12" i="14"/>
  <c r="Q5" i="17" s="1"/>
  <c r="R13" i="9"/>
  <c r="AA12" i="14"/>
  <c r="AA5" i="17" s="1"/>
  <c r="AB13" i="9"/>
  <c r="E12" i="14"/>
  <c r="E5" i="17" s="1"/>
  <c r="F13" i="9"/>
  <c r="B13" i="14"/>
  <c r="C14" i="9"/>
  <c r="AK13" i="14"/>
  <c r="AL14" i="9"/>
  <c r="U13" i="14"/>
  <c r="V14" i="9"/>
  <c r="AJ13" i="14"/>
  <c r="AK14" i="9"/>
  <c r="G13" i="14"/>
  <c r="H14" i="9"/>
  <c r="J13" i="14"/>
  <c r="K14" i="9"/>
  <c r="AL13" i="14"/>
  <c r="AM14" i="9"/>
  <c r="AF13" i="14"/>
  <c r="AG14" i="9"/>
  <c r="I13" i="14"/>
  <c r="J14" i="9"/>
  <c r="R14" i="14"/>
  <c r="S15" i="9"/>
  <c r="M14" i="14"/>
  <c r="N15" i="9"/>
  <c r="V14" i="14"/>
  <c r="W15" i="9"/>
  <c r="AE14" i="14"/>
  <c r="AF15" i="9"/>
  <c r="Z14" i="14"/>
  <c r="AA15" i="9"/>
  <c r="N15" i="14"/>
  <c r="O16" i="9"/>
  <c r="AG15" i="14"/>
  <c r="AH16" i="9"/>
  <c r="AN15" i="14"/>
  <c r="AO16" i="9"/>
  <c r="L15" i="14"/>
  <c r="M16" i="9"/>
  <c r="X15" i="14"/>
  <c r="Y16" i="9"/>
  <c r="Y15" i="14"/>
  <c r="Z16" i="9"/>
  <c r="Q15" i="14"/>
  <c r="R16" i="9"/>
  <c r="AA15" i="14"/>
  <c r="AB16" i="9"/>
  <c r="E15" i="14"/>
  <c r="F16" i="9"/>
  <c r="B16" i="14"/>
  <c r="C17" i="9"/>
  <c r="AK16" i="14"/>
  <c r="AL17" i="9"/>
  <c r="U16" i="14"/>
  <c r="V17" i="9"/>
  <c r="AJ16" i="14"/>
  <c r="AK17" i="9"/>
  <c r="G16" i="14"/>
  <c r="H17" i="9"/>
  <c r="J16" i="14"/>
  <c r="K17" i="9"/>
  <c r="AL16" i="14"/>
  <c r="AM17" i="9"/>
  <c r="AF16" i="14"/>
  <c r="AG17" i="9"/>
  <c r="I16" i="14"/>
  <c r="J17" i="9"/>
  <c r="R17" i="14"/>
  <c r="S18" i="9"/>
  <c r="M17" i="14"/>
  <c r="N18" i="9"/>
  <c r="V17" i="14"/>
  <c r="W18" i="9"/>
  <c r="Z17" i="14"/>
  <c r="AA18" i="9"/>
  <c r="N18" i="14"/>
  <c r="O19" i="9"/>
  <c r="AG18" i="14"/>
  <c r="AH19" i="9"/>
  <c r="AN18" i="14"/>
  <c r="AO19" i="9"/>
  <c r="L18" i="14"/>
  <c r="M19" i="9"/>
  <c r="X18" i="14"/>
  <c r="Y19" i="9"/>
  <c r="Y18" i="14"/>
  <c r="Z19" i="9"/>
  <c r="Q18" i="14"/>
  <c r="R19" i="9"/>
  <c r="AA18" i="14"/>
  <c r="AB19" i="9"/>
  <c r="E18" i="14"/>
  <c r="F19" i="9"/>
  <c r="B19" i="14"/>
  <c r="C20" i="9"/>
  <c r="AK19" i="14"/>
  <c r="AL20" i="9"/>
  <c r="U19" i="14"/>
  <c r="AJ19" i="14"/>
  <c r="AK20" i="9"/>
  <c r="J19" i="14"/>
  <c r="K20" i="9"/>
  <c r="AL19" i="14"/>
  <c r="AM20" i="9"/>
  <c r="AF19" i="14"/>
  <c r="AG20" i="9"/>
  <c r="I19" i="14"/>
  <c r="J20" i="9"/>
  <c r="M20" i="14"/>
  <c r="N21" i="9"/>
  <c r="V20" i="14"/>
  <c r="W21" i="9"/>
  <c r="AE20" i="14"/>
  <c r="AF21" i="9"/>
  <c r="Z20" i="14"/>
  <c r="AA21" i="9"/>
  <c r="N21" i="14"/>
  <c r="O22" i="9"/>
  <c r="AG21" i="14"/>
  <c r="AH22" i="9"/>
  <c r="AN21" i="14"/>
  <c r="AO22" i="9"/>
  <c r="L21" i="14"/>
  <c r="M22" i="9"/>
  <c r="X21" i="14"/>
  <c r="Y22" i="9"/>
  <c r="Y21" i="14"/>
  <c r="Z22" i="9"/>
  <c r="Q21" i="14"/>
  <c r="R22" i="9"/>
  <c r="AA21" i="14"/>
  <c r="AB22" i="9"/>
  <c r="E21" i="14"/>
  <c r="F22" i="9"/>
  <c r="B22" i="14"/>
  <c r="C23" i="9"/>
  <c r="AK22" i="14"/>
  <c r="AL23" i="9"/>
  <c r="U22" i="14"/>
  <c r="V23" i="9"/>
  <c r="AJ22" i="14"/>
  <c r="AK23" i="9"/>
  <c r="G22" i="14"/>
  <c r="H23" i="9"/>
  <c r="J22" i="14"/>
  <c r="K23" i="9"/>
  <c r="AL22" i="14"/>
  <c r="AM23" i="9"/>
  <c r="AF22" i="14"/>
  <c r="AG23" i="9"/>
  <c r="I22" i="14"/>
  <c r="J23" i="9"/>
  <c r="R23" i="14"/>
  <c r="S24" i="9"/>
  <c r="M23" i="14"/>
  <c r="V23" i="14"/>
  <c r="W24" i="9"/>
  <c r="Z23" i="14"/>
  <c r="AA24" i="9"/>
  <c r="N24" i="14"/>
  <c r="O25" i="9"/>
  <c r="AG24" i="14"/>
  <c r="AH25" i="9"/>
  <c r="L24" i="14"/>
  <c r="M25" i="9"/>
  <c r="X24" i="14"/>
  <c r="Y25" i="9"/>
  <c r="Y24" i="14"/>
  <c r="Z25" i="9"/>
  <c r="Q24" i="14"/>
  <c r="R25" i="9"/>
  <c r="AA24" i="14"/>
  <c r="AB25" i="9"/>
  <c r="E24" i="14"/>
  <c r="F25" i="9"/>
  <c r="B25" i="14"/>
  <c r="C26" i="9"/>
  <c r="U25" i="14"/>
  <c r="V26" i="9"/>
  <c r="AJ25" i="14"/>
  <c r="AK26" i="9"/>
  <c r="J25" i="14"/>
  <c r="K26" i="9"/>
  <c r="AL25" i="14"/>
  <c r="AM26" i="9"/>
  <c r="AF25" i="14"/>
  <c r="AG26" i="9"/>
  <c r="I25" i="14"/>
  <c r="J26" i="9"/>
  <c r="R26" i="14"/>
  <c r="S27" i="9"/>
  <c r="M26" i="14"/>
  <c r="N27" i="9"/>
  <c r="AE26" i="14"/>
  <c r="AF27" i="9"/>
  <c r="Z26" i="14"/>
  <c r="AA27" i="9"/>
  <c r="N27" i="14"/>
  <c r="O28" i="9"/>
  <c r="AG27" i="14"/>
  <c r="AH28" i="9"/>
  <c r="AN27" i="14"/>
  <c r="AO28" i="9"/>
  <c r="L27" i="14"/>
  <c r="M28" i="9"/>
  <c r="X27" i="14"/>
  <c r="Y28" i="9"/>
  <c r="Y27" i="14"/>
  <c r="Q27" i="14"/>
  <c r="AA27" i="14"/>
  <c r="AB28" i="9"/>
  <c r="E27" i="14"/>
  <c r="AK28" i="14"/>
  <c r="AL29" i="9"/>
  <c r="U28" i="14"/>
  <c r="V29" i="9"/>
  <c r="AJ28" i="14"/>
  <c r="AK29" i="9"/>
  <c r="G28" i="14"/>
  <c r="H29" i="9"/>
  <c r="J28" i="14"/>
  <c r="I28" i="14"/>
  <c r="J29" i="9"/>
  <c r="R29" i="14"/>
  <c r="S30" i="9"/>
  <c r="M29" i="14"/>
  <c r="V29" i="14"/>
  <c r="W30" i="9"/>
  <c r="Z29" i="14"/>
  <c r="N30" i="14"/>
  <c r="AG30" i="14"/>
  <c r="AH31" i="9"/>
  <c r="L30" i="14"/>
  <c r="M31" i="9"/>
  <c r="X30" i="14"/>
  <c r="Y31" i="9"/>
  <c r="Y30" i="14"/>
  <c r="Z31" i="9"/>
  <c r="Q30" i="14"/>
  <c r="AA30" i="14"/>
  <c r="AB31" i="9"/>
  <c r="E30" i="14"/>
  <c r="U31" i="14"/>
  <c r="V32" i="9"/>
  <c r="AJ31" i="14"/>
  <c r="AK32" i="9"/>
  <c r="J31" i="14"/>
  <c r="K32" i="9"/>
  <c r="I31" i="14"/>
  <c r="J32" i="9"/>
  <c r="R32" i="14"/>
  <c r="S33" i="9"/>
  <c r="M32" i="14"/>
  <c r="N33" i="9"/>
  <c r="AE32" i="14"/>
  <c r="AF33" i="9"/>
  <c r="AN33" i="14"/>
  <c r="AO34" i="9"/>
  <c r="L33" i="14"/>
  <c r="M34" i="9"/>
  <c r="X33" i="14"/>
  <c r="Y34" i="9"/>
  <c r="AA33" i="14"/>
  <c r="AB34" i="9"/>
  <c r="L34" i="9"/>
  <c r="AA33" i="9"/>
  <c r="AD32" i="9"/>
  <c r="AG31" i="9"/>
  <c r="I31" i="9"/>
  <c r="AJ30" i="9"/>
  <c r="X30" i="9"/>
  <c r="AI29" i="9"/>
  <c r="AL28" i="9"/>
  <c r="T28" i="9"/>
  <c r="AO27" i="9"/>
  <c r="E27" i="9"/>
  <c r="H26" i="9"/>
  <c r="K25" i="9"/>
  <c r="N24" i="9"/>
  <c r="I22" i="9"/>
  <c r="E21" i="9"/>
  <c r="AM19" i="9"/>
  <c r="T18" i="9"/>
  <c r="D16" i="9"/>
  <c r="AA10" i="9"/>
  <c r="H15" i="14"/>
  <c r="I16" i="9"/>
  <c r="D15" i="14"/>
  <c r="E16" i="9"/>
  <c r="O15" i="14"/>
  <c r="P16" i="9"/>
  <c r="T15" i="14"/>
  <c r="P15" i="14"/>
  <c r="Q16" i="9"/>
  <c r="U16" i="9"/>
  <c r="S16" i="14"/>
  <c r="T17" i="9"/>
  <c r="AB16" i="14"/>
  <c r="AC17" i="9"/>
  <c r="K16" i="14"/>
  <c r="L17" i="9"/>
  <c r="C16" i="14"/>
  <c r="D17" i="9"/>
  <c r="F16" i="14"/>
  <c r="G17" i="9"/>
  <c r="AM16" i="14"/>
  <c r="AN17" i="9"/>
  <c r="AD17" i="14"/>
  <c r="AE18" i="9"/>
  <c r="AI17" i="14"/>
  <c r="AJ18" i="9"/>
  <c r="W17" i="14"/>
  <c r="X18" i="9"/>
  <c r="AC17" i="14"/>
  <c r="AD18" i="9"/>
  <c r="H18" i="14"/>
  <c r="I19" i="9"/>
  <c r="D18" i="14"/>
  <c r="O18" i="14"/>
  <c r="P19" i="9"/>
  <c r="P18" i="14"/>
  <c r="T18" i="14"/>
  <c r="Q19" i="9"/>
  <c r="U19" i="9"/>
  <c r="S19" i="14"/>
  <c r="T20" i="9"/>
  <c r="AH19" i="14"/>
  <c r="AI20" i="9"/>
  <c r="K19" i="14"/>
  <c r="L20" i="9"/>
  <c r="C19" i="14"/>
  <c r="D20" i="9"/>
  <c r="F19" i="14"/>
  <c r="G20" i="9"/>
  <c r="AM19" i="14"/>
  <c r="AN20" i="9"/>
  <c r="AD20" i="14"/>
  <c r="AE21" i="9"/>
  <c r="AI20" i="14"/>
  <c r="AJ21" i="9"/>
  <c r="W20" i="14"/>
  <c r="X21" i="9"/>
  <c r="AC20" i="14"/>
  <c r="AD21" i="9"/>
  <c r="D21" i="14"/>
  <c r="E22" i="9"/>
  <c r="T21" i="14"/>
  <c r="P21" i="14"/>
  <c r="Q22" i="9"/>
  <c r="U22" i="9"/>
  <c r="AB22" i="14"/>
  <c r="AC23" i="9"/>
  <c r="K22" i="14"/>
  <c r="L23" i="9"/>
  <c r="C22" i="14"/>
  <c r="D23" i="9"/>
  <c r="F22" i="14"/>
  <c r="G23" i="9"/>
  <c r="AM22" i="14"/>
  <c r="AN23" i="9"/>
  <c r="AD23" i="14"/>
  <c r="AE24" i="9"/>
  <c r="AI23" i="14"/>
  <c r="AJ24" i="9"/>
  <c r="W23" i="14"/>
  <c r="X24" i="9"/>
  <c r="AC23" i="14"/>
  <c r="AD24" i="9"/>
  <c r="H24" i="14"/>
  <c r="I25" i="9"/>
  <c r="O24" i="14"/>
  <c r="P25" i="9"/>
  <c r="T24" i="14"/>
  <c r="P24" i="14"/>
  <c r="U25" i="9"/>
  <c r="AB25" i="14"/>
  <c r="AC26" i="9"/>
  <c r="AH25" i="14"/>
  <c r="AI26" i="9"/>
  <c r="K25" i="14"/>
  <c r="L26" i="9"/>
  <c r="C25" i="14"/>
  <c r="D26" i="9"/>
  <c r="F25" i="14"/>
  <c r="G26" i="9"/>
  <c r="AM25" i="14"/>
  <c r="AN26" i="9"/>
  <c r="AD26" i="14"/>
  <c r="AE27" i="9"/>
  <c r="AI26" i="14"/>
  <c r="AJ27" i="9"/>
  <c r="W26" i="14"/>
  <c r="X27" i="9"/>
  <c r="AC26" i="14"/>
  <c r="AD27" i="9"/>
  <c r="H27" i="14"/>
  <c r="I28" i="9"/>
  <c r="D27" i="14"/>
  <c r="E28" i="9"/>
  <c r="O27" i="14"/>
  <c r="P28" i="9"/>
  <c r="P27" i="14"/>
  <c r="T27" i="14"/>
  <c r="U28" i="9"/>
  <c r="Q28" i="9"/>
  <c r="S28" i="14"/>
  <c r="T29" i="9"/>
  <c r="K28" i="14"/>
  <c r="L29" i="9"/>
  <c r="C28" i="14"/>
  <c r="D29" i="9"/>
  <c r="F28" i="14"/>
  <c r="G29" i="9"/>
  <c r="AM28" i="14"/>
  <c r="AN29" i="9"/>
  <c r="AD29" i="14"/>
  <c r="AE30" i="9"/>
  <c r="O30" i="14"/>
  <c r="P31" i="9"/>
  <c r="P30" i="14"/>
  <c r="T30" i="14"/>
  <c r="AB31" i="14"/>
  <c r="AC32" i="9"/>
  <c r="AH31" i="14"/>
  <c r="AI32" i="9"/>
  <c r="C31" i="14"/>
  <c r="D32" i="9"/>
  <c r="F31" i="14"/>
  <c r="G32" i="9"/>
  <c r="AM31" i="14"/>
  <c r="AN32" i="9"/>
  <c r="AD32" i="14"/>
  <c r="AE33" i="9"/>
  <c r="AH34" i="9"/>
  <c r="I34" i="9"/>
  <c r="AJ33" i="9"/>
  <c r="X33" i="9"/>
  <c r="AM32" i="9"/>
  <c r="C32" i="9"/>
  <c r="R31" i="9"/>
  <c r="F31" i="9"/>
  <c r="AG30" i="9"/>
  <c r="U30" i="9"/>
  <c r="I30" i="9"/>
  <c r="AG29" i="9"/>
  <c r="AJ28" i="9"/>
  <c r="R28" i="9"/>
  <c r="AI27" i="9"/>
  <c r="AL26" i="9"/>
  <c r="AO25" i="9"/>
  <c r="E25" i="9"/>
  <c r="H24" i="9"/>
  <c r="AO21" i="9"/>
  <c r="AJ20" i="9"/>
  <c r="AF19" i="9"/>
  <c r="H18" i="9"/>
  <c r="M15" i="9"/>
  <c r="AD9" i="9"/>
  <c r="AL11" i="14"/>
  <c r="AM12" i="9"/>
  <c r="AF11" i="14"/>
  <c r="AG12" i="9"/>
  <c r="I11" i="14"/>
  <c r="J12" i="9"/>
  <c r="M12" i="14"/>
  <c r="M5" i="17" s="1"/>
  <c r="N13" i="9"/>
  <c r="V12" i="14"/>
  <c r="V5" i="17" s="1"/>
  <c r="W13" i="9"/>
  <c r="AE12" i="14"/>
  <c r="AE5" i="17" s="1"/>
  <c r="AF13" i="9"/>
  <c r="Z12" i="14"/>
  <c r="Z5" i="17" s="1"/>
  <c r="AA13" i="9"/>
  <c r="N13" i="14"/>
  <c r="O14" i="9"/>
  <c r="AG13" i="14"/>
  <c r="AH14" i="9"/>
  <c r="AN13" i="14"/>
  <c r="AO14" i="9"/>
  <c r="L13" i="14"/>
  <c r="M14" i="9"/>
  <c r="X13" i="14"/>
  <c r="Y14" i="9"/>
  <c r="Y13" i="14"/>
  <c r="Z14" i="9"/>
  <c r="Q13" i="14"/>
  <c r="R14" i="9"/>
  <c r="AA13" i="14"/>
  <c r="AB14" i="9"/>
  <c r="E13" i="14"/>
  <c r="F14" i="9"/>
  <c r="B14" i="14"/>
  <c r="C15" i="9"/>
  <c r="AK14" i="14"/>
  <c r="AL15" i="9"/>
  <c r="U14" i="14"/>
  <c r="V15" i="9"/>
  <c r="AJ14" i="14"/>
  <c r="AK15" i="9"/>
  <c r="G14" i="14"/>
  <c r="H15" i="9"/>
  <c r="J14" i="14"/>
  <c r="K15" i="9"/>
  <c r="AL14" i="14"/>
  <c r="AM15" i="9"/>
  <c r="AF14" i="14"/>
  <c r="AG15" i="9"/>
  <c r="I14" i="14"/>
  <c r="J15" i="9"/>
  <c r="R15" i="14"/>
  <c r="S16" i="9"/>
  <c r="M15" i="14"/>
  <c r="N16" i="9"/>
  <c r="V15" i="14"/>
  <c r="W16" i="9"/>
  <c r="AE15" i="14"/>
  <c r="AF16" i="9"/>
  <c r="Z15" i="14"/>
  <c r="AA16" i="9"/>
  <c r="N16" i="14"/>
  <c r="O17" i="9"/>
  <c r="AG16" i="14"/>
  <c r="AH17" i="9"/>
  <c r="AN16" i="14"/>
  <c r="AO17" i="9"/>
  <c r="L16" i="14"/>
  <c r="M17" i="9"/>
  <c r="X16" i="14"/>
  <c r="Y17" i="9"/>
  <c r="Y16" i="14"/>
  <c r="Z17" i="9"/>
  <c r="Q16" i="14"/>
  <c r="R17" i="9"/>
  <c r="AA16" i="14"/>
  <c r="AB17" i="9"/>
  <c r="E16" i="14"/>
  <c r="F17" i="9"/>
  <c r="B17" i="14"/>
  <c r="C18" i="9"/>
  <c r="AK17" i="14"/>
  <c r="AL18" i="9"/>
  <c r="U17" i="14"/>
  <c r="V18" i="9"/>
  <c r="AJ17" i="14"/>
  <c r="AK18" i="9"/>
  <c r="J17" i="14"/>
  <c r="K18" i="9"/>
  <c r="AL17" i="14"/>
  <c r="AM18" i="9"/>
  <c r="AF17" i="14"/>
  <c r="AG18" i="9"/>
  <c r="I17" i="14"/>
  <c r="J18" i="9"/>
  <c r="R18" i="14"/>
  <c r="S19" i="9"/>
  <c r="M18" i="14"/>
  <c r="Z18" i="14"/>
  <c r="AA19" i="9"/>
  <c r="N19" i="14"/>
  <c r="AG19" i="14"/>
  <c r="AH20" i="9"/>
  <c r="AN19" i="14"/>
  <c r="AO20" i="9"/>
  <c r="L19" i="14"/>
  <c r="M20" i="9"/>
  <c r="X19" i="14"/>
  <c r="Y20" i="9"/>
  <c r="Y19" i="14"/>
  <c r="Z20" i="9"/>
  <c r="Q19" i="14"/>
  <c r="R20" i="9"/>
  <c r="AA19" i="14"/>
  <c r="AB20" i="9"/>
  <c r="E19" i="14"/>
  <c r="F20" i="9"/>
  <c r="B20" i="14"/>
  <c r="C21" i="9"/>
  <c r="AK20" i="14"/>
  <c r="AL21" i="9"/>
  <c r="U20" i="14"/>
  <c r="V21" i="9"/>
  <c r="AJ20" i="14"/>
  <c r="AK21" i="9"/>
  <c r="G20" i="14"/>
  <c r="H21" i="9"/>
  <c r="J20" i="14"/>
  <c r="K21" i="9"/>
  <c r="AL20" i="14"/>
  <c r="AM21" i="9"/>
  <c r="I20" i="14"/>
  <c r="J21" i="9"/>
  <c r="R21" i="14"/>
  <c r="S22" i="9"/>
  <c r="M21" i="14"/>
  <c r="N22" i="9"/>
  <c r="AE21" i="14"/>
  <c r="AF22" i="9"/>
  <c r="Z21" i="14"/>
  <c r="AA22" i="9"/>
  <c r="N22" i="14"/>
  <c r="O23" i="9"/>
  <c r="AG22" i="14"/>
  <c r="AH23" i="9"/>
  <c r="L22" i="14"/>
  <c r="X22" i="14"/>
  <c r="Y23" i="9"/>
  <c r="Y22" i="14"/>
  <c r="Z23" i="9"/>
  <c r="Q22" i="14"/>
  <c r="R23" i="9"/>
  <c r="AA22" i="14"/>
  <c r="AB23" i="9"/>
  <c r="E22" i="14"/>
  <c r="B23" i="14"/>
  <c r="C24" i="9"/>
  <c r="U23" i="14"/>
  <c r="V24" i="9"/>
  <c r="AJ23" i="14"/>
  <c r="AK24" i="9"/>
  <c r="J23" i="14"/>
  <c r="K24" i="9"/>
  <c r="AL23" i="14"/>
  <c r="AM24" i="9"/>
  <c r="AF23" i="14"/>
  <c r="AG24" i="9"/>
  <c r="I23" i="14"/>
  <c r="J24" i="9"/>
  <c r="R24" i="14"/>
  <c r="S25" i="9"/>
  <c r="M24" i="14"/>
  <c r="N25" i="9"/>
  <c r="AE24" i="14"/>
  <c r="AF25" i="9"/>
  <c r="Z24" i="14"/>
  <c r="AA25" i="9"/>
  <c r="N25" i="14"/>
  <c r="O26" i="9"/>
  <c r="AG25" i="14"/>
  <c r="AH26" i="9"/>
  <c r="AN25" i="14"/>
  <c r="AO26" i="9"/>
  <c r="L25" i="14"/>
  <c r="M26" i="9"/>
  <c r="X25" i="14"/>
  <c r="Y26" i="9"/>
  <c r="Y25" i="14"/>
  <c r="Q25" i="14"/>
  <c r="R26" i="9"/>
  <c r="AA25" i="14"/>
  <c r="AB26" i="9"/>
  <c r="E25" i="14"/>
  <c r="F26" i="9"/>
  <c r="B26" i="14"/>
  <c r="C27" i="9"/>
  <c r="AK26" i="14"/>
  <c r="AL27" i="9"/>
  <c r="U26" i="14"/>
  <c r="V27" i="9"/>
  <c r="AJ26" i="14"/>
  <c r="AK27" i="9"/>
  <c r="G26" i="14"/>
  <c r="H27" i="9"/>
  <c r="J26" i="14"/>
  <c r="AL26" i="14"/>
  <c r="AM27" i="9"/>
  <c r="AF26" i="14"/>
  <c r="AG27" i="9"/>
  <c r="I26" i="14"/>
  <c r="J27" i="9"/>
  <c r="R27" i="14"/>
  <c r="S28" i="9"/>
  <c r="V27" i="14"/>
  <c r="W28" i="9"/>
  <c r="Z27" i="14"/>
  <c r="AA28" i="9"/>
  <c r="N28" i="14"/>
  <c r="AG28" i="14"/>
  <c r="AH29" i="9"/>
  <c r="L28" i="14"/>
  <c r="M29" i="9"/>
  <c r="X28" i="14"/>
  <c r="Y29" i="9"/>
  <c r="Y28" i="14"/>
  <c r="Z29" i="9"/>
  <c r="Q28" i="14"/>
  <c r="R29" i="9"/>
  <c r="AA28" i="14"/>
  <c r="AB29" i="9"/>
  <c r="E28" i="14"/>
  <c r="F29" i="9"/>
  <c r="B29" i="14"/>
  <c r="C30" i="9"/>
  <c r="U29" i="14"/>
  <c r="V30" i="9"/>
  <c r="AJ29" i="14"/>
  <c r="AK30" i="9"/>
  <c r="J29" i="14"/>
  <c r="K30" i="9"/>
  <c r="I29" i="14"/>
  <c r="J30" i="9"/>
  <c r="R30" i="14"/>
  <c r="S31" i="9"/>
  <c r="M30" i="14"/>
  <c r="N31" i="9"/>
  <c r="AE30" i="14"/>
  <c r="AF31" i="9"/>
  <c r="N31" i="14"/>
  <c r="AG31" i="14"/>
  <c r="AH32" i="9"/>
  <c r="AN31" i="14"/>
  <c r="AO32" i="9"/>
  <c r="L31" i="14"/>
  <c r="M32" i="9"/>
  <c r="X31" i="14"/>
  <c r="Y32" i="9"/>
  <c r="AA31" i="14"/>
  <c r="AB32" i="9"/>
  <c r="AK32" i="14"/>
  <c r="AL33" i="9"/>
  <c r="U32" i="14"/>
  <c r="V33" i="9"/>
  <c r="AJ32" i="14"/>
  <c r="AK33" i="9"/>
  <c r="G32" i="14"/>
  <c r="H33" i="9"/>
  <c r="I32" i="14"/>
  <c r="J33" i="9"/>
  <c r="R33" i="14"/>
  <c r="S34" i="9"/>
  <c r="V33" i="14"/>
  <c r="W34" i="9"/>
  <c r="AE33" i="14"/>
  <c r="AF34" i="9"/>
  <c r="T34" i="9"/>
  <c r="W33" i="9"/>
  <c r="K33" i="9"/>
  <c r="AL32" i="9"/>
  <c r="Z32" i="9"/>
  <c r="AO31" i="9"/>
  <c r="AC31" i="9"/>
  <c r="Q31" i="9"/>
  <c r="E31" i="9"/>
  <c r="AF30" i="9"/>
  <c r="H30" i="9"/>
  <c r="AC29" i="9"/>
  <c r="K29" i="9"/>
  <c r="AF28" i="9"/>
  <c r="N28" i="9"/>
  <c r="AC27" i="9"/>
  <c r="AF26" i="9"/>
  <c r="AI25" i="9"/>
  <c r="AL24" i="9"/>
  <c r="AO23" i="9"/>
  <c r="AL22" i="9"/>
  <c r="AG21" i="9"/>
  <c r="AC20" i="9"/>
  <c r="W19" i="9"/>
  <c r="AI17" i="9"/>
  <c r="P14" i="9"/>
  <c r="AG8" i="9"/>
  <c r="AM8" i="14"/>
  <c r="AN9" i="9"/>
  <c r="H19" i="14"/>
  <c r="I20" i="9"/>
  <c r="D19" i="14"/>
  <c r="E20" i="9"/>
  <c r="O19" i="14"/>
  <c r="P20" i="9"/>
  <c r="T19" i="14"/>
  <c r="P19" i="14"/>
  <c r="Q20" i="9"/>
  <c r="U20" i="9"/>
  <c r="S20" i="14"/>
  <c r="T21" i="9"/>
  <c r="AB20" i="14"/>
  <c r="AC21" i="9"/>
  <c r="AH20" i="14"/>
  <c r="AI21" i="9"/>
  <c r="C20" i="14"/>
  <c r="D21" i="9"/>
  <c r="F20" i="14"/>
  <c r="G21" i="9"/>
  <c r="AM20" i="14"/>
  <c r="AN21" i="9"/>
  <c r="AD21" i="14"/>
  <c r="AE22" i="9"/>
  <c r="AI21" i="14"/>
  <c r="AJ22" i="9"/>
  <c r="W21" i="14"/>
  <c r="X22" i="9"/>
  <c r="H22" i="14"/>
  <c r="I23" i="9"/>
  <c r="D22" i="14"/>
  <c r="E23" i="9"/>
  <c r="O22" i="14"/>
  <c r="P23" i="9"/>
  <c r="T22" i="14"/>
  <c r="P22" i="14"/>
  <c r="U23" i="9"/>
  <c r="Q23" i="9"/>
  <c r="AB23" i="14"/>
  <c r="AC24" i="9"/>
  <c r="AH23" i="14"/>
  <c r="AI24" i="9"/>
  <c r="K23" i="14"/>
  <c r="L24" i="9"/>
  <c r="C23" i="14"/>
  <c r="D24" i="9"/>
  <c r="F23" i="14"/>
  <c r="G24" i="9"/>
  <c r="AM23" i="14"/>
  <c r="AN24" i="9"/>
  <c r="AD24" i="14"/>
  <c r="AE25" i="9"/>
  <c r="AI24" i="14"/>
  <c r="AJ25" i="9"/>
  <c r="W24" i="14"/>
  <c r="X25" i="9"/>
  <c r="AC24" i="14"/>
  <c r="AD25" i="9"/>
  <c r="H25" i="14"/>
  <c r="I26" i="9"/>
  <c r="D25" i="14"/>
  <c r="E26" i="9"/>
  <c r="O25" i="14"/>
  <c r="P26" i="9"/>
  <c r="P25" i="14"/>
  <c r="T25" i="14"/>
  <c r="U26" i="9"/>
  <c r="Q26" i="9"/>
  <c r="S26" i="14"/>
  <c r="T27" i="9"/>
  <c r="K26" i="14"/>
  <c r="L27" i="9"/>
  <c r="C26" i="14"/>
  <c r="D27" i="9"/>
  <c r="F26" i="14"/>
  <c r="G27" i="9"/>
  <c r="AM26" i="14"/>
  <c r="AN27" i="9"/>
  <c r="AD27" i="14"/>
  <c r="AE28" i="9"/>
  <c r="D28" i="14"/>
  <c r="O28" i="14"/>
  <c r="P29" i="9"/>
  <c r="P28" i="14"/>
  <c r="T28" i="14"/>
  <c r="S29" i="14"/>
  <c r="AB29" i="14"/>
  <c r="AC30" i="9"/>
  <c r="AH29" i="14"/>
  <c r="AI30" i="9"/>
  <c r="C29" i="14"/>
  <c r="D30" i="9"/>
  <c r="F29" i="14"/>
  <c r="G30" i="9"/>
  <c r="AM29" i="14"/>
  <c r="AN30" i="9"/>
  <c r="AD30" i="14"/>
  <c r="AE31" i="9"/>
  <c r="D31" i="14"/>
  <c r="E32" i="9"/>
  <c r="O31" i="14"/>
  <c r="P32" i="9"/>
  <c r="P31" i="14"/>
  <c r="T31" i="14"/>
  <c r="Q32" i="9"/>
  <c r="S32" i="14"/>
  <c r="T33" i="9"/>
  <c r="C32" i="14"/>
  <c r="D33" i="9"/>
  <c r="F32" i="14"/>
  <c r="G33" i="9"/>
  <c r="AM32" i="14"/>
  <c r="AN33" i="9"/>
  <c r="AE34" i="9"/>
  <c r="R34" i="9"/>
  <c r="F34" i="9"/>
  <c r="AG33" i="9"/>
  <c r="U33" i="9"/>
  <c r="I33" i="9"/>
  <c r="AJ32" i="9"/>
  <c r="X32" i="9"/>
  <c r="L32" i="9"/>
  <c r="AM31" i="9"/>
  <c r="AA31" i="9"/>
  <c r="O31" i="9"/>
  <c r="C31" i="9"/>
  <c r="AD30" i="9"/>
  <c r="R30" i="9"/>
  <c r="F30" i="9"/>
  <c r="AA29" i="9"/>
  <c r="I29" i="9"/>
  <c r="AD28" i="9"/>
  <c r="L28" i="9"/>
  <c r="W27" i="9"/>
  <c r="Z26" i="9"/>
  <c r="AC25" i="9"/>
  <c r="AF24" i="9"/>
  <c r="AI23" i="9"/>
  <c r="AD22" i="9"/>
  <c r="Z21" i="9"/>
  <c r="V20" i="9"/>
  <c r="N19" i="9"/>
  <c r="S17" i="9"/>
  <c r="S13" i="9"/>
  <c r="AJ7" i="9"/>
  <c r="V16" i="14"/>
  <c r="W17" i="9"/>
  <c r="Z16" i="14"/>
  <c r="AA17" i="9"/>
  <c r="AG17" i="14"/>
  <c r="AH18" i="9"/>
  <c r="AN17" i="14"/>
  <c r="AO18" i="9"/>
  <c r="L17" i="14"/>
  <c r="M18" i="9"/>
  <c r="Y17" i="14"/>
  <c r="Z18" i="9"/>
  <c r="Q17" i="14"/>
  <c r="R18" i="9"/>
  <c r="AA17" i="14"/>
  <c r="AB18" i="9"/>
  <c r="E17" i="14"/>
  <c r="F18" i="9"/>
  <c r="B18" i="14"/>
  <c r="C19" i="9"/>
  <c r="AK18" i="14"/>
  <c r="AL19" i="9"/>
  <c r="U18" i="14"/>
  <c r="V19" i="9"/>
  <c r="AJ18" i="14"/>
  <c r="AK19" i="9"/>
  <c r="G18" i="14"/>
  <c r="H19" i="9"/>
  <c r="J18" i="14"/>
  <c r="K19" i="9"/>
  <c r="AF18" i="14"/>
  <c r="AG19" i="9"/>
  <c r="I18" i="14"/>
  <c r="J19" i="9"/>
  <c r="R19" i="14"/>
  <c r="S20" i="9"/>
  <c r="M19" i="14"/>
  <c r="N20" i="9"/>
  <c r="V19" i="14"/>
  <c r="W20" i="9"/>
  <c r="AE19" i="14"/>
  <c r="AF20" i="9"/>
  <c r="Z19" i="14"/>
  <c r="AA20" i="9"/>
  <c r="N20" i="14"/>
  <c r="O21" i="9"/>
  <c r="AG20" i="14"/>
  <c r="AH21" i="9"/>
  <c r="L20" i="14"/>
  <c r="M21" i="9"/>
  <c r="X20" i="14"/>
  <c r="Y21" i="9"/>
  <c r="Q20" i="14"/>
  <c r="R21" i="9"/>
  <c r="AA20" i="14"/>
  <c r="AB21" i="9"/>
  <c r="E20" i="14"/>
  <c r="F21" i="9"/>
  <c r="B21" i="14"/>
  <c r="C22" i="9"/>
  <c r="U21" i="14"/>
  <c r="V22" i="9"/>
  <c r="AJ21" i="14"/>
  <c r="AK22" i="9"/>
  <c r="G21" i="14"/>
  <c r="H22" i="9"/>
  <c r="J21" i="14"/>
  <c r="K22" i="9"/>
  <c r="AL21" i="14"/>
  <c r="AM22" i="9"/>
  <c r="AF21" i="14"/>
  <c r="AG22" i="9"/>
  <c r="I21" i="14"/>
  <c r="J22" i="9"/>
  <c r="R22" i="14"/>
  <c r="S23" i="9"/>
  <c r="M22" i="14"/>
  <c r="N23" i="9"/>
  <c r="V22" i="14"/>
  <c r="W23" i="9"/>
  <c r="AE22" i="14"/>
  <c r="AF23" i="9"/>
  <c r="N23" i="14"/>
  <c r="O24" i="9"/>
  <c r="AG23" i="14"/>
  <c r="AH24" i="9"/>
  <c r="AN23" i="14"/>
  <c r="AO24" i="9"/>
  <c r="L23" i="14"/>
  <c r="M24" i="9"/>
  <c r="X23" i="14"/>
  <c r="Y24" i="9"/>
  <c r="Q23" i="14"/>
  <c r="R24" i="9"/>
  <c r="AA23" i="14"/>
  <c r="AB24" i="9"/>
  <c r="E23" i="14"/>
  <c r="F24" i="9"/>
  <c r="B24" i="14"/>
  <c r="C25" i="9"/>
  <c r="AK24" i="14"/>
  <c r="AL25" i="9"/>
  <c r="U24" i="14"/>
  <c r="V25" i="9"/>
  <c r="AJ24" i="14"/>
  <c r="AK25" i="9"/>
  <c r="G24" i="14"/>
  <c r="H25" i="9"/>
  <c r="AL24" i="14"/>
  <c r="AM25" i="9"/>
  <c r="AF24" i="14"/>
  <c r="AG25" i="9"/>
  <c r="I24" i="14"/>
  <c r="J25" i="9"/>
  <c r="R25" i="14"/>
  <c r="S26" i="9"/>
  <c r="V25" i="14"/>
  <c r="W26" i="9"/>
  <c r="Z25" i="14"/>
  <c r="AA26" i="9"/>
  <c r="N26" i="14"/>
  <c r="O27" i="9"/>
  <c r="AG26" i="14"/>
  <c r="AH27" i="9"/>
  <c r="L26" i="14"/>
  <c r="M27" i="9"/>
  <c r="X26" i="14"/>
  <c r="Y27" i="9"/>
  <c r="Y26" i="14"/>
  <c r="Z27" i="9"/>
  <c r="Q26" i="14"/>
  <c r="R27" i="9"/>
  <c r="AA26" i="14"/>
  <c r="AB27" i="9"/>
  <c r="E26" i="14"/>
  <c r="F27" i="9"/>
  <c r="B27" i="14"/>
  <c r="C28" i="9"/>
  <c r="U27" i="14"/>
  <c r="V28" i="9"/>
  <c r="AJ27" i="14"/>
  <c r="AK28" i="9"/>
  <c r="J27" i="14"/>
  <c r="K28" i="9"/>
  <c r="AL27" i="14"/>
  <c r="AM28" i="9"/>
  <c r="AF27" i="14"/>
  <c r="AG28" i="9"/>
  <c r="I27" i="14"/>
  <c r="J28" i="9"/>
  <c r="R28" i="14"/>
  <c r="S29" i="9"/>
  <c r="M28" i="14"/>
  <c r="N29" i="9"/>
  <c r="AE28" i="14"/>
  <c r="AF29" i="9"/>
  <c r="N29" i="14"/>
  <c r="AG29" i="14"/>
  <c r="AH30" i="9"/>
  <c r="AN29" i="14"/>
  <c r="AO30" i="9"/>
  <c r="L29" i="14"/>
  <c r="M30" i="9"/>
  <c r="X29" i="14"/>
  <c r="Y30" i="9"/>
  <c r="AA29" i="14"/>
  <c r="AB30" i="9"/>
  <c r="AK30" i="14"/>
  <c r="AL31" i="9"/>
  <c r="U30" i="14"/>
  <c r="V31" i="9"/>
  <c r="AJ30" i="14"/>
  <c r="AK31" i="9"/>
  <c r="G30" i="14"/>
  <c r="H31" i="9"/>
  <c r="J30" i="14"/>
  <c r="I30" i="14"/>
  <c r="J31" i="9"/>
  <c r="R31" i="14"/>
  <c r="S32" i="9"/>
  <c r="M31" i="14"/>
  <c r="V31" i="14"/>
  <c r="W32" i="9"/>
  <c r="Z31" i="14"/>
  <c r="N32" i="14"/>
  <c r="AG32" i="14"/>
  <c r="AH33" i="9"/>
  <c r="L32" i="14"/>
  <c r="M33" i="9"/>
  <c r="X32" i="14"/>
  <c r="Y33" i="9"/>
  <c r="Y32" i="14"/>
  <c r="Z33" i="9"/>
  <c r="Q32" i="14"/>
  <c r="AA32" i="14"/>
  <c r="AB33" i="9"/>
  <c r="E32" i="14"/>
  <c r="AK33" i="14"/>
  <c r="AL34" i="9"/>
  <c r="U33" i="14"/>
  <c r="V34" i="9"/>
  <c r="K34" i="9"/>
  <c r="AN34" i="9"/>
  <c r="AA34" i="9"/>
  <c r="O34" i="9"/>
  <c r="C34" i="9"/>
  <c r="AD33" i="9"/>
  <c r="R33" i="9"/>
  <c r="F33" i="9"/>
  <c r="AG32" i="9"/>
  <c r="U32" i="9"/>
  <c r="I32" i="9"/>
  <c r="AJ31" i="9"/>
  <c r="X31" i="9"/>
  <c r="L31" i="9"/>
  <c r="AM30" i="9"/>
  <c r="AA30" i="9"/>
  <c r="O30" i="9"/>
  <c r="AO29" i="9"/>
  <c r="W29" i="9"/>
  <c r="E29" i="9"/>
  <c r="Z28" i="9"/>
  <c r="H28" i="9"/>
  <c r="Q27" i="9"/>
  <c r="T26" i="9"/>
  <c r="W25" i="9"/>
  <c r="Z24" i="9"/>
  <c r="AA23" i="9"/>
  <c r="W22" i="9"/>
  <c r="S21" i="9"/>
  <c r="O20" i="9"/>
  <c r="E19" i="9"/>
  <c r="AN16" i="9"/>
  <c r="U12" i="9"/>
  <c r="AM6" i="9"/>
  <c r="D33" i="14"/>
  <c r="P33" i="14"/>
  <c r="T33" i="14"/>
  <c r="AJ34" i="9"/>
  <c r="AD34" i="9"/>
  <c r="Q34" i="9"/>
  <c r="E34" i="9"/>
  <c r="J33" i="14"/>
  <c r="I33" i="14"/>
  <c r="P34" i="9"/>
  <c r="J34" i="9"/>
  <c r="M16" i="12"/>
  <c r="C17" i="5"/>
  <c r="I5" i="5"/>
  <c r="H4" i="12"/>
  <c r="L5" i="5"/>
  <c r="D4" i="12"/>
  <c r="R5" i="5"/>
  <c r="T4" i="12"/>
  <c r="Q4" i="12"/>
  <c r="M4" i="12"/>
  <c r="F5" i="5"/>
  <c r="E4" i="12"/>
  <c r="U4" i="12"/>
  <c r="W4" i="12"/>
  <c r="C28" i="12"/>
  <c r="C5" i="16" s="1"/>
  <c r="L29" i="5"/>
  <c r="K28" i="12"/>
  <c r="K5" i="16" s="1"/>
  <c r="D28" i="12"/>
  <c r="I8" i="12"/>
  <c r="I9" i="12"/>
  <c r="I10" i="12"/>
  <c r="I11" i="12"/>
  <c r="U29" i="5"/>
  <c r="T28" i="12"/>
  <c r="T5" i="16" s="1"/>
  <c r="Q28" i="12"/>
  <c r="F29" i="5"/>
  <c r="E28" i="12"/>
  <c r="E5" i="16" s="1"/>
  <c r="O29" i="5"/>
  <c r="N28" i="12"/>
  <c r="Z29" i="5"/>
  <c r="Y28" i="12"/>
  <c r="Y5" i="16" s="1"/>
  <c r="AA29" i="5"/>
  <c r="Z28" i="12"/>
  <c r="Z5" i="16" s="1"/>
  <c r="X33" i="12"/>
  <c r="L33" i="12"/>
  <c r="S34" i="5"/>
  <c r="R33" i="12"/>
  <c r="W33" i="12"/>
  <c r="X34" i="5"/>
  <c r="I34" i="5"/>
  <c r="H33" i="12"/>
  <c r="C34" i="5"/>
  <c r="U33" i="12"/>
  <c r="I33" i="12"/>
  <c r="P34" i="5"/>
  <c r="O33" i="12"/>
  <c r="T34" i="5"/>
  <c r="G33" i="12"/>
  <c r="P33" i="12"/>
  <c r="Z34" i="5"/>
  <c r="Y33" i="12"/>
  <c r="Z33" i="12"/>
  <c r="T33" i="12"/>
  <c r="Q33" i="12"/>
  <c r="E34" i="5"/>
  <c r="D33" i="12"/>
  <c r="H34" i="5"/>
  <c r="F34" i="5"/>
  <c r="E33" i="12"/>
  <c r="O34" i="5"/>
  <c r="N33" i="12"/>
  <c r="M33" i="12"/>
  <c r="C33" i="12"/>
  <c r="L28" i="12"/>
  <c r="G28" i="12"/>
  <c r="G5" i="16" s="1"/>
  <c r="X29" i="5"/>
  <c r="W28" i="12"/>
  <c r="O28" i="12"/>
  <c r="O5" i="16" s="1"/>
  <c r="S29" i="5"/>
  <c r="R28" i="12"/>
  <c r="R5" i="16" s="1"/>
  <c r="Y29" i="5"/>
  <c r="X28" i="12"/>
  <c r="X5" i="16" s="1"/>
  <c r="I29" i="5"/>
  <c r="H28" i="12"/>
  <c r="H5" i="16" s="1"/>
  <c r="C29" i="5"/>
  <c r="K29" i="5"/>
  <c r="J28" i="12"/>
  <c r="J5" i="16" s="1"/>
  <c r="G29" i="5"/>
  <c r="F28" i="12"/>
  <c r="F5" i="16" s="1"/>
  <c r="T29" i="5"/>
  <c r="S28" i="12"/>
  <c r="S5" i="16" s="1"/>
  <c r="J29" i="5"/>
  <c r="I28" i="12"/>
  <c r="I5" i="16" s="1"/>
  <c r="W29" i="5"/>
  <c r="V28" i="12"/>
  <c r="V5" i="16" s="1"/>
  <c r="V29" i="5"/>
  <c r="U28" i="12"/>
  <c r="U5" i="16" s="1"/>
  <c r="I16" i="5"/>
  <c r="H15" i="12"/>
  <c r="I15" i="5"/>
  <c r="H14" i="12"/>
  <c r="I14" i="5"/>
  <c r="H13" i="12"/>
  <c r="I13" i="5"/>
  <c r="H12" i="12"/>
  <c r="I12" i="5"/>
  <c r="H11" i="12"/>
  <c r="I11" i="5"/>
  <c r="H10" i="12"/>
  <c r="I10" i="5"/>
  <c r="H9" i="12"/>
  <c r="I9" i="5"/>
  <c r="H8" i="12"/>
  <c r="C7" i="12"/>
  <c r="C23" i="12"/>
  <c r="L24" i="5"/>
  <c r="K23" i="12"/>
  <c r="Y24" i="5"/>
  <c r="X23" i="12"/>
  <c r="Q23" i="12"/>
  <c r="T23" i="12"/>
  <c r="F24" i="5"/>
  <c r="E23" i="12"/>
  <c r="O24" i="5"/>
  <c r="N23" i="12"/>
  <c r="Q24" i="5"/>
  <c r="P23" i="12"/>
  <c r="X24" i="5"/>
  <c r="W23" i="12"/>
  <c r="G24" i="5"/>
  <c r="F23" i="12"/>
  <c r="Z24" i="5"/>
  <c r="Y23" i="12"/>
  <c r="Z23" i="12"/>
  <c r="U23" i="12"/>
  <c r="G23" i="12"/>
  <c r="O23" i="12"/>
  <c r="S24" i="5"/>
  <c r="R23" i="12"/>
  <c r="T24" i="5"/>
  <c r="S23" i="12"/>
  <c r="M24" i="5"/>
  <c r="L23" i="12"/>
  <c r="I24" i="5"/>
  <c r="H23" i="12"/>
  <c r="C24" i="5"/>
  <c r="K24" i="5"/>
  <c r="J23" i="12"/>
  <c r="Q18" i="12"/>
  <c r="T18" i="12"/>
  <c r="E19" i="5"/>
  <c r="D18" i="12"/>
  <c r="D19" i="5"/>
  <c r="C18" i="12"/>
  <c r="L19" i="5"/>
  <c r="K18" i="12"/>
  <c r="Z19" i="5"/>
  <c r="Y18" i="12"/>
  <c r="F19" i="5"/>
  <c r="E18" i="12"/>
  <c r="N19" i="5"/>
  <c r="M18" i="12"/>
  <c r="G19" i="5"/>
  <c r="F18" i="12"/>
  <c r="O19" i="5"/>
  <c r="N18" i="12"/>
  <c r="K19" i="5"/>
  <c r="J18" i="12"/>
  <c r="X19" i="5"/>
  <c r="W18" i="12"/>
  <c r="S19" i="5"/>
  <c r="R18" i="12"/>
  <c r="Y19" i="5"/>
  <c r="X18" i="12"/>
  <c r="T19" i="5"/>
  <c r="S18" i="12"/>
  <c r="W19" i="5"/>
  <c r="V18" i="12"/>
  <c r="H19" i="5"/>
  <c r="G18" i="12"/>
  <c r="I19" i="5"/>
  <c r="H18" i="12"/>
  <c r="C19" i="5"/>
  <c r="P19" i="5"/>
  <c r="O18" i="12"/>
  <c r="C13" i="5"/>
  <c r="K13" i="5"/>
  <c r="J12" i="12"/>
  <c r="U12" i="12"/>
  <c r="T14" i="5"/>
  <c r="S13" i="12"/>
  <c r="L13" i="12"/>
  <c r="O14" i="12"/>
  <c r="M14" i="12"/>
  <c r="T15" i="12"/>
  <c r="Q15" i="12"/>
  <c r="G13" i="5"/>
  <c r="F12" i="12"/>
  <c r="U13" i="5"/>
  <c r="Q12" i="12"/>
  <c r="T12" i="12"/>
  <c r="H13" i="5"/>
  <c r="G12" i="12"/>
  <c r="X13" i="5"/>
  <c r="W12" i="12"/>
  <c r="F13" i="5"/>
  <c r="E12" i="12"/>
  <c r="O13" i="5"/>
  <c r="N12" i="12"/>
  <c r="E13" i="5"/>
  <c r="D12" i="12"/>
  <c r="J13" i="5"/>
  <c r="C14" i="5"/>
  <c r="K14" i="5"/>
  <c r="J13" i="12"/>
  <c r="G14" i="5"/>
  <c r="F13" i="12"/>
  <c r="Z14" i="5"/>
  <c r="Y13" i="12"/>
  <c r="AA14" i="5"/>
  <c r="Z13" i="12"/>
  <c r="L14" i="5"/>
  <c r="K13" i="12"/>
  <c r="S15" i="5"/>
  <c r="R14" i="12"/>
  <c r="Y15" i="5"/>
  <c r="X14" i="12"/>
  <c r="H16" i="5"/>
  <c r="G15" i="12"/>
  <c r="X16" i="5"/>
  <c r="W15" i="12"/>
  <c r="F16" i="5"/>
  <c r="E15" i="12"/>
  <c r="O16" i="5"/>
  <c r="N15" i="12"/>
  <c r="E16" i="5"/>
  <c r="D15" i="12"/>
  <c r="P13" i="5"/>
  <c r="O12" i="12"/>
  <c r="N13" i="5"/>
  <c r="M12" i="12"/>
  <c r="D13" i="5"/>
  <c r="C12" i="12"/>
  <c r="J14" i="5"/>
  <c r="I13" i="12"/>
  <c r="W14" i="5"/>
  <c r="V13" i="12"/>
  <c r="V14" i="5"/>
  <c r="U13" i="12"/>
  <c r="Q15" i="5"/>
  <c r="P14" i="12"/>
  <c r="P16" i="5"/>
  <c r="O15" i="12"/>
  <c r="N16" i="5"/>
  <c r="M15" i="12"/>
  <c r="D16" i="5"/>
  <c r="C15" i="12"/>
  <c r="S14" i="5"/>
  <c r="M15" i="5"/>
  <c r="L14" i="12"/>
  <c r="S13" i="5"/>
  <c r="R12" i="12"/>
  <c r="Y13" i="5"/>
  <c r="X12" i="12"/>
  <c r="G13" i="12"/>
  <c r="X14" i="5"/>
  <c r="W13" i="12"/>
  <c r="F14" i="5"/>
  <c r="E13" i="12"/>
  <c r="O14" i="5"/>
  <c r="N13" i="12"/>
  <c r="D13" i="12"/>
  <c r="C15" i="5"/>
  <c r="K15" i="5"/>
  <c r="J14" i="12"/>
  <c r="G15" i="5"/>
  <c r="F14" i="12"/>
  <c r="L15" i="5"/>
  <c r="K14" i="12"/>
  <c r="S16" i="5"/>
  <c r="R15" i="12"/>
  <c r="Y16" i="5"/>
  <c r="X15" i="12"/>
  <c r="Q13" i="12"/>
  <c r="T13" i="12"/>
  <c r="T15" i="5"/>
  <c r="S14" i="12"/>
  <c r="T13" i="5"/>
  <c r="S12" i="12"/>
  <c r="L12" i="12"/>
  <c r="P12" i="12"/>
  <c r="O13" i="12"/>
  <c r="M13" i="12"/>
  <c r="U14" i="12"/>
  <c r="T14" i="12"/>
  <c r="Q14" i="12"/>
  <c r="T16" i="5"/>
  <c r="S15" i="12"/>
  <c r="L15" i="12"/>
  <c r="Q16" i="5"/>
  <c r="P15" i="12"/>
  <c r="Z13" i="5"/>
  <c r="Y12" i="12"/>
  <c r="L13" i="5"/>
  <c r="K12" i="12"/>
  <c r="Y14" i="5"/>
  <c r="X13" i="12"/>
  <c r="H15" i="5"/>
  <c r="G14" i="12"/>
  <c r="X15" i="5"/>
  <c r="W14" i="12"/>
  <c r="F15" i="5"/>
  <c r="E14" i="12"/>
  <c r="O15" i="5"/>
  <c r="N14" i="12"/>
  <c r="D14" i="12"/>
  <c r="C16" i="5"/>
  <c r="K16" i="5"/>
  <c r="J15" i="12"/>
  <c r="G16" i="5"/>
  <c r="F15" i="12"/>
  <c r="Z16" i="5"/>
  <c r="Y15" i="12"/>
  <c r="Z15" i="12"/>
  <c r="L16" i="5"/>
  <c r="K15" i="12"/>
  <c r="Z15" i="5"/>
  <c r="Q9" i="5"/>
  <c r="P8" i="12"/>
  <c r="N10" i="5"/>
  <c r="M9" i="12"/>
  <c r="W11" i="5"/>
  <c r="V10" i="12"/>
  <c r="T10" i="12"/>
  <c r="Q10" i="12"/>
  <c r="T12" i="5"/>
  <c r="S11" i="12"/>
  <c r="M12" i="5"/>
  <c r="L11" i="12"/>
  <c r="Q12" i="5"/>
  <c r="P11" i="12"/>
  <c r="C9" i="5"/>
  <c r="K9" i="5"/>
  <c r="J8" i="12"/>
  <c r="G9" i="5"/>
  <c r="F8" i="12"/>
  <c r="Z9" i="5"/>
  <c r="Y8" i="12"/>
  <c r="Z8" i="12"/>
  <c r="L9" i="5"/>
  <c r="K8" i="12"/>
  <c r="S10" i="5"/>
  <c r="R9" i="12"/>
  <c r="Y10" i="5"/>
  <c r="X9" i="12"/>
  <c r="G10" i="12"/>
  <c r="X11" i="5"/>
  <c r="W10" i="12"/>
  <c r="F11" i="5"/>
  <c r="E10" i="12"/>
  <c r="O11" i="5"/>
  <c r="N10" i="12"/>
  <c r="D10" i="12"/>
  <c r="C12" i="5"/>
  <c r="K12" i="5"/>
  <c r="J11" i="12"/>
  <c r="G12" i="5"/>
  <c r="F11" i="12"/>
  <c r="Z12" i="5"/>
  <c r="Y11" i="12"/>
  <c r="L12" i="5"/>
  <c r="K11" i="12"/>
  <c r="V11" i="5"/>
  <c r="T9" i="5"/>
  <c r="S8" i="12"/>
  <c r="P10" i="5"/>
  <c r="O9" i="12"/>
  <c r="T10" i="5"/>
  <c r="S9" i="12"/>
  <c r="V11" i="12"/>
  <c r="U11" i="12"/>
  <c r="Q11" i="12"/>
  <c r="T11" i="12"/>
  <c r="AA9" i="5"/>
  <c r="M9" i="5"/>
  <c r="L8" i="12"/>
  <c r="R9" i="5"/>
  <c r="T8" i="12"/>
  <c r="Q8" i="12"/>
  <c r="L9" i="12"/>
  <c r="O9" i="5"/>
  <c r="N8" i="12"/>
  <c r="C10" i="5"/>
  <c r="K10" i="5"/>
  <c r="J9" i="12"/>
  <c r="Z10" i="5"/>
  <c r="Y9" i="12"/>
  <c r="Y11" i="5"/>
  <c r="X10" i="12"/>
  <c r="O12" i="5"/>
  <c r="N11" i="12"/>
  <c r="D11" i="12"/>
  <c r="G8" i="12"/>
  <c r="X9" i="5"/>
  <c r="W8" i="12"/>
  <c r="F9" i="5"/>
  <c r="E8" i="12"/>
  <c r="D8" i="12"/>
  <c r="G10" i="5"/>
  <c r="F9" i="12"/>
  <c r="Z9" i="12"/>
  <c r="L10" i="5"/>
  <c r="K9" i="12"/>
  <c r="S11" i="5"/>
  <c r="R10" i="12"/>
  <c r="G11" i="12"/>
  <c r="X12" i="5"/>
  <c r="W11" i="12"/>
  <c r="F12" i="5"/>
  <c r="E11" i="12"/>
  <c r="O8" i="12"/>
  <c r="M8" i="12"/>
  <c r="C8" i="12"/>
  <c r="V9" i="12"/>
  <c r="U9" i="12"/>
  <c r="U10" i="5"/>
  <c r="T9" i="12"/>
  <c r="Q9" i="12"/>
  <c r="T11" i="5"/>
  <c r="S10" i="12"/>
  <c r="L10" i="12"/>
  <c r="P10" i="12"/>
  <c r="O11" i="12"/>
  <c r="M11" i="12"/>
  <c r="C11" i="12"/>
  <c r="D10" i="5"/>
  <c r="C9" i="12"/>
  <c r="S9" i="5"/>
  <c r="R8" i="12"/>
  <c r="Y9" i="5"/>
  <c r="X8" i="12"/>
  <c r="H10" i="5"/>
  <c r="G9" i="12"/>
  <c r="X10" i="5"/>
  <c r="W9" i="12"/>
  <c r="F10" i="5"/>
  <c r="E9" i="12"/>
  <c r="O10" i="5"/>
  <c r="N9" i="12"/>
  <c r="E10" i="5"/>
  <c r="D9" i="12"/>
  <c r="C11" i="5"/>
  <c r="K11" i="5"/>
  <c r="J10" i="12"/>
  <c r="G11" i="5"/>
  <c r="F10" i="12"/>
  <c r="Z11" i="5"/>
  <c r="Y10" i="12"/>
  <c r="AA11" i="5"/>
  <c r="Z10" i="12"/>
  <c r="L11" i="5"/>
  <c r="K10" i="12"/>
  <c r="S12" i="5"/>
  <c r="R11" i="12"/>
  <c r="Y12" i="5"/>
  <c r="X11" i="12"/>
  <c r="R7" i="5"/>
  <c r="T6" i="12"/>
  <c r="Q6" i="12"/>
  <c r="T8" i="5"/>
  <c r="S7" i="12"/>
  <c r="H7" i="5"/>
  <c r="G6" i="12"/>
  <c r="X7" i="5"/>
  <c r="W6" i="12"/>
  <c r="F7" i="5"/>
  <c r="E6" i="12"/>
  <c r="O7" i="5"/>
  <c r="N6" i="12"/>
  <c r="E7" i="5"/>
  <c r="D6" i="12"/>
  <c r="I8" i="5"/>
  <c r="H7" i="12"/>
  <c r="C8" i="5"/>
  <c r="K8" i="5"/>
  <c r="J7" i="12"/>
  <c r="G8" i="5"/>
  <c r="F7" i="12"/>
  <c r="Z8" i="5"/>
  <c r="Y7" i="12"/>
  <c r="AA8" i="5"/>
  <c r="Z7" i="12"/>
  <c r="P7" i="5"/>
  <c r="O6" i="12"/>
  <c r="N7" i="5"/>
  <c r="M6" i="12"/>
  <c r="D7" i="5"/>
  <c r="C6" i="12"/>
  <c r="J8" i="5"/>
  <c r="I7" i="12"/>
  <c r="W8" i="5"/>
  <c r="V7" i="12"/>
  <c r="V8" i="5"/>
  <c r="U7" i="12"/>
  <c r="S7" i="5"/>
  <c r="R6" i="12"/>
  <c r="Y7" i="5"/>
  <c r="X6" i="12"/>
  <c r="G7" i="12"/>
  <c r="X8" i="5"/>
  <c r="W7" i="12"/>
  <c r="F8" i="5"/>
  <c r="E7" i="12"/>
  <c r="O8" i="5"/>
  <c r="N7" i="12"/>
  <c r="D7" i="12"/>
  <c r="T7" i="5"/>
  <c r="S6" i="12"/>
  <c r="L6" i="12"/>
  <c r="O7" i="12"/>
  <c r="M7" i="12"/>
  <c r="I7" i="5"/>
  <c r="H6" i="12"/>
  <c r="K7" i="5"/>
  <c r="J6" i="12"/>
  <c r="G7" i="5"/>
  <c r="F6" i="12"/>
  <c r="Z7" i="5"/>
  <c r="Y6" i="12"/>
  <c r="AA7" i="5"/>
  <c r="Z6" i="12"/>
  <c r="L7" i="5"/>
  <c r="K6" i="12"/>
  <c r="S8" i="5"/>
  <c r="R7" i="12"/>
  <c r="Y8" i="5"/>
  <c r="X7" i="12"/>
  <c r="C7" i="5"/>
  <c r="L8" i="5"/>
  <c r="K7" i="12"/>
  <c r="U8" i="5"/>
  <c r="T7" i="12"/>
  <c r="Q7" i="12"/>
  <c r="Y5" i="12"/>
  <c r="M5" i="12"/>
  <c r="G6" i="5"/>
  <c r="F5" i="12"/>
  <c r="X5" i="12"/>
  <c r="W5" i="12"/>
  <c r="K6" i="5"/>
  <c r="J5" i="12"/>
  <c r="S6" i="5"/>
  <c r="R5" i="12"/>
  <c r="M6" i="5"/>
  <c r="L5" i="12"/>
  <c r="U5" i="12"/>
  <c r="C6" i="5"/>
  <c r="O5" i="12"/>
  <c r="V5" i="12"/>
  <c r="T6" i="5"/>
  <c r="S5" i="12"/>
  <c r="I5" i="12"/>
  <c r="I6" i="5"/>
  <c r="H5" i="12"/>
  <c r="C5" i="12"/>
  <c r="L6" i="5"/>
  <c r="K5" i="12"/>
  <c r="D5" i="12"/>
  <c r="U6" i="5"/>
  <c r="Q5" i="12"/>
  <c r="T5" i="12"/>
  <c r="Q6" i="5"/>
  <c r="P5" i="12"/>
  <c r="Y6" i="5"/>
  <c r="X6" i="5"/>
  <c r="G5" i="12"/>
  <c r="O6" i="5"/>
  <c r="N5" i="12"/>
  <c r="K5" i="5"/>
  <c r="S5" i="5"/>
  <c r="Z5" i="5"/>
  <c r="G5" i="5"/>
  <c r="V5" i="5"/>
  <c r="W5" i="5"/>
  <c r="J5" i="5"/>
  <c r="Y5" i="5"/>
  <c r="X5" i="5"/>
  <c r="AA5" i="5"/>
  <c r="O5" i="5"/>
  <c r="AA5" i="9"/>
  <c r="AB5" i="9"/>
  <c r="R5" i="9"/>
  <c r="N5" i="9"/>
  <c r="V5" i="9"/>
  <c r="U17" i="5"/>
  <c r="R17" i="5"/>
  <c r="U26" i="5"/>
  <c r="R26" i="5"/>
  <c r="Y5" i="9"/>
  <c r="AA6" i="5"/>
  <c r="H8" i="5"/>
  <c r="E8" i="5"/>
  <c r="H11" i="5"/>
  <c r="E11" i="5"/>
  <c r="AA12" i="5"/>
  <c r="H14" i="5"/>
  <c r="E14" i="5"/>
  <c r="AA15" i="5"/>
  <c r="H17" i="5"/>
  <c r="E17" i="5"/>
  <c r="AA18" i="5"/>
  <c r="H20" i="5"/>
  <c r="AA21" i="5"/>
  <c r="E23" i="5"/>
  <c r="E26" i="5"/>
  <c r="AA27" i="5"/>
  <c r="H29" i="5"/>
  <c r="E29" i="5"/>
  <c r="AA30" i="5"/>
  <c r="R13" i="5"/>
  <c r="R20" i="5"/>
  <c r="U20" i="5"/>
  <c r="U23" i="5"/>
  <c r="R23" i="5"/>
  <c r="Z5" i="9"/>
  <c r="H5" i="5"/>
  <c r="E5" i="5"/>
  <c r="P5" i="5"/>
  <c r="N5" i="5"/>
  <c r="D5" i="5"/>
  <c r="J6" i="5"/>
  <c r="W6" i="5"/>
  <c r="V6" i="5"/>
  <c r="M7" i="5"/>
  <c r="Q7" i="5"/>
  <c r="P8" i="5"/>
  <c r="N8" i="5"/>
  <c r="D8" i="5"/>
  <c r="J9" i="5"/>
  <c r="W9" i="5"/>
  <c r="V9" i="5"/>
  <c r="M10" i="5"/>
  <c r="Q10" i="5"/>
  <c r="P11" i="5"/>
  <c r="N11" i="5"/>
  <c r="D11" i="5"/>
  <c r="J12" i="5"/>
  <c r="W12" i="5"/>
  <c r="V12" i="5"/>
  <c r="R12" i="5"/>
  <c r="U12" i="5"/>
  <c r="M13" i="5"/>
  <c r="Q13" i="5"/>
  <c r="P14" i="5"/>
  <c r="N14" i="5"/>
  <c r="D14" i="5"/>
  <c r="J15" i="5"/>
  <c r="W15" i="5"/>
  <c r="V15" i="5"/>
  <c r="U15" i="5"/>
  <c r="R15" i="5"/>
  <c r="M16" i="5"/>
  <c r="N17" i="5"/>
  <c r="D17" i="5"/>
  <c r="J18" i="5"/>
  <c r="W18" i="5"/>
  <c r="V18" i="5"/>
  <c r="R18" i="5"/>
  <c r="U18" i="5"/>
  <c r="M19" i="5"/>
  <c r="Q19" i="5"/>
  <c r="P20" i="5"/>
  <c r="D20" i="5"/>
  <c r="J21" i="5"/>
  <c r="W21" i="5"/>
  <c r="V21" i="5"/>
  <c r="Q22" i="5"/>
  <c r="P23" i="5"/>
  <c r="N23" i="5"/>
  <c r="D23" i="5"/>
  <c r="J24" i="5"/>
  <c r="W24" i="5"/>
  <c r="V24" i="5"/>
  <c r="R24" i="5"/>
  <c r="U24" i="5"/>
  <c r="M25" i="5"/>
  <c r="Q25" i="5"/>
  <c r="P26" i="5"/>
  <c r="N26" i="5"/>
  <c r="D26" i="5"/>
  <c r="J27" i="5"/>
  <c r="W27" i="5"/>
  <c r="V27" i="5"/>
  <c r="M28" i="5"/>
  <c r="Q28" i="5"/>
  <c r="P29" i="5"/>
  <c r="N29" i="5"/>
  <c r="D29" i="5"/>
  <c r="W30" i="5"/>
  <c r="U5" i="5"/>
  <c r="R6" i="5"/>
  <c r="U11" i="5"/>
  <c r="R11" i="5"/>
  <c r="H9" i="5"/>
  <c r="E12" i="5"/>
  <c r="E15" i="5"/>
  <c r="AA16" i="5"/>
  <c r="H18" i="5"/>
  <c r="E18" i="5"/>
  <c r="AA19" i="5"/>
  <c r="H21" i="5"/>
  <c r="E21" i="5"/>
  <c r="AA22" i="5"/>
  <c r="H24" i="5"/>
  <c r="E24" i="5"/>
  <c r="AA25" i="5"/>
  <c r="H27" i="5"/>
  <c r="E27" i="5"/>
  <c r="AA28" i="5"/>
  <c r="H30" i="5"/>
  <c r="U7" i="5"/>
  <c r="R8" i="5"/>
  <c r="R14" i="5"/>
  <c r="U14" i="5"/>
  <c r="H6" i="5"/>
  <c r="E6" i="5"/>
  <c r="E9" i="5"/>
  <c r="AA10" i="5"/>
  <c r="H12" i="5"/>
  <c r="AA13" i="5"/>
  <c r="M5" i="5"/>
  <c r="Q5" i="5"/>
  <c r="P6" i="5"/>
  <c r="N6" i="5"/>
  <c r="D6" i="5"/>
  <c r="J7" i="5"/>
  <c r="W7" i="5"/>
  <c r="V7" i="5"/>
  <c r="M8" i="5"/>
  <c r="Q8" i="5"/>
  <c r="P9" i="5"/>
  <c r="N9" i="5"/>
  <c r="D9" i="5"/>
  <c r="J10" i="5"/>
  <c r="W10" i="5"/>
  <c r="V10" i="5"/>
  <c r="M11" i="5"/>
  <c r="Q11" i="5"/>
  <c r="P12" i="5"/>
  <c r="N12" i="5"/>
  <c r="D12" i="5"/>
  <c r="W13" i="5"/>
  <c r="V13" i="5"/>
  <c r="M14" i="5"/>
  <c r="Q14" i="5"/>
  <c r="P15" i="5"/>
  <c r="N15" i="5"/>
  <c r="D15" i="5"/>
  <c r="J16" i="5"/>
  <c r="W16" i="5"/>
  <c r="V16" i="5"/>
  <c r="R16" i="5"/>
  <c r="U16" i="5"/>
  <c r="M17" i="5"/>
  <c r="Q17" i="5"/>
  <c r="P18" i="5"/>
  <c r="N18" i="5"/>
  <c r="D18" i="5"/>
  <c r="J19" i="5"/>
  <c r="V19" i="5"/>
  <c r="U19" i="5"/>
  <c r="R19" i="5"/>
  <c r="M20" i="5"/>
  <c r="Q20" i="5"/>
  <c r="P21" i="5"/>
  <c r="N21" i="5"/>
  <c r="D21" i="5"/>
  <c r="J22" i="5"/>
  <c r="W22" i="5"/>
  <c r="V22" i="5"/>
  <c r="R22" i="5"/>
  <c r="U22" i="5"/>
  <c r="M23" i="5"/>
  <c r="Q23" i="5"/>
  <c r="P24" i="5"/>
  <c r="N24" i="5"/>
  <c r="D24" i="5"/>
  <c r="V25" i="5"/>
  <c r="U25" i="5"/>
  <c r="R25" i="5"/>
  <c r="M26" i="5"/>
  <c r="Q26" i="5"/>
  <c r="P27" i="5"/>
  <c r="N27" i="5"/>
  <c r="D27" i="5"/>
  <c r="W28" i="5"/>
  <c r="V28" i="5"/>
  <c r="R28" i="5"/>
  <c r="U28" i="5"/>
  <c r="M29" i="5"/>
  <c r="Q29" i="5"/>
  <c r="P30" i="5"/>
  <c r="N30" i="5"/>
  <c r="D30" i="5"/>
  <c r="J31" i="5"/>
  <c r="W31" i="5"/>
  <c r="V31" i="5"/>
  <c r="J34" i="5"/>
  <c r="U9" i="5"/>
  <c r="R10" i="5"/>
  <c r="R21" i="5"/>
  <c r="R27" i="5"/>
  <c r="M30" i="5"/>
  <c r="Q30" i="5"/>
  <c r="P31" i="5"/>
  <c r="N31" i="5"/>
  <c r="D31" i="5"/>
  <c r="W32" i="5"/>
  <c r="U32" i="5"/>
  <c r="R32" i="5"/>
  <c r="M33" i="5"/>
  <c r="Q33" i="5"/>
  <c r="N34" i="5"/>
  <c r="D34" i="5"/>
  <c r="E5" i="9"/>
  <c r="U31" i="5"/>
  <c r="U30" i="5"/>
  <c r="R30" i="5"/>
  <c r="M31" i="5"/>
  <c r="Q31" i="5"/>
  <c r="P32" i="5"/>
  <c r="W33" i="5"/>
  <c r="V33" i="5"/>
  <c r="M34" i="5"/>
  <c r="Q34" i="5"/>
  <c r="R29" i="5"/>
  <c r="E30" i="5"/>
  <c r="K31" i="5"/>
  <c r="G31" i="5"/>
  <c r="Z31" i="5"/>
  <c r="AA31" i="5"/>
  <c r="S32" i="5"/>
  <c r="H33" i="5"/>
  <c r="X33" i="5"/>
  <c r="O33" i="5"/>
  <c r="E33" i="5"/>
  <c r="K34" i="5"/>
  <c r="G34" i="5"/>
  <c r="AA34" i="5"/>
  <c r="L34" i="5"/>
  <c r="R33" i="5"/>
  <c r="M32" i="5"/>
  <c r="Q32" i="5"/>
  <c r="P33" i="5"/>
  <c r="N33" i="5"/>
  <c r="D33" i="5"/>
  <c r="W34" i="5"/>
  <c r="V34" i="5"/>
  <c r="R34" i="5"/>
  <c r="U34" i="5"/>
  <c r="T5" i="9"/>
  <c r="K5" i="9"/>
  <c r="U5" i="9"/>
  <c r="L5" i="16" l="1"/>
  <c r="Y35" i="12"/>
  <c r="D5" i="16"/>
  <c r="Q5" i="16"/>
  <c r="N5" i="16"/>
  <c r="W5" i="16"/>
  <c r="X35" i="12"/>
  <c r="P5" i="16"/>
  <c r="V35" i="12"/>
  <c r="X35" i="14"/>
  <c r="J35" i="12"/>
  <c r="K35" i="12"/>
  <c r="I35" i="12"/>
  <c r="R35" i="12"/>
  <c r="W35" i="12"/>
  <c r="G35" i="14"/>
  <c r="W35" i="14"/>
  <c r="U35" i="12"/>
  <c r="I35" i="14"/>
  <c r="T35" i="14"/>
  <c r="R35" i="14"/>
  <c r="AN35" i="14"/>
  <c r="C35" i="14"/>
  <c r="D35" i="12"/>
  <c r="P35" i="12"/>
  <c r="E35" i="12"/>
  <c r="H35" i="12"/>
  <c r="AJ35" i="14"/>
  <c r="P35" i="14"/>
  <c r="E35" i="14"/>
  <c r="AM35" i="14"/>
  <c r="AI35" i="14"/>
  <c r="Z35" i="14"/>
  <c r="M35" i="12"/>
  <c r="Y35" i="14"/>
  <c r="F35" i="12"/>
  <c r="AF35" i="14"/>
  <c r="V35" i="14"/>
  <c r="N35" i="14"/>
  <c r="AH35" i="14"/>
  <c r="M35" i="14"/>
  <c r="S35" i="14"/>
  <c r="O35" i="12"/>
  <c r="U35" i="14"/>
  <c r="O35" i="14"/>
  <c r="AG35" i="14"/>
  <c r="K35" i="14"/>
  <c r="AD35" i="14"/>
  <c r="Q35" i="12"/>
  <c r="AL35" i="14"/>
  <c r="AK35" i="14"/>
  <c r="AB35" i="14"/>
  <c r="T35" i="12"/>
  <c r="H35" i="14"/>
  <c r="AC35" i="14"/>
  <c r="AA35" i="14"/>
  <c r="G35" i="12"/>
  <c r="B35" i="12"/>
  <c r="C35" i="12"/>
  <c r="J35" i="14"/>
  <c r="B35" i="14"/>
  <c r="AE35" i="14"/>
  <c r="L35" i="14"/>
  <c r="F35" i="14"/>
  <c r="D35" i="14"/>
  <c r="Q35" i="14"/>
  <c r="Z35" i="12"/>
  <c r="N35" i="12"/>
  <c r="S35" i="12"/>
  <c r="L35" i="12"/>
</calcChain>
</file>

<file path=xl/comments1.xml><?xml version="1.0" encoding="utf-8"?>
<comments xmlns="http://schemas.openxmlformats.org/spreadsheetml/2006/main">
  <authors>
    <author>Xavier Boussemart</author>
  </authors>
  <commentList>
    <comment ref="A35" authorId="0">
      <text>
        <r>
          <rPr>
            <b/>
            <sz val="9"/>
            <color indexed="81"/>
            <rFont val="Tahoma"/>
            <family val="2"/>
          </rPr>
          <t>Xavier Boussemart:</t>
        </r>
        <r>
          <rPr>
            <sz val="9"/>
            <color indexed="81"/>
            <rFont val="Tahoma"/>
            <family val="2"/>
          </rPr>
          <t xml:space="preserve">
verifier si moyenne prend les résultats à 0%
</t>
        </r>
      </text>
    </comment>
  </commentList>
</comments>
</file>

<file path=xl/sharedStrings.xml><?xml version="1.0" encoding="utf-8"?>
<sst xmlns="http://schemas.openxmlformats.org/spreadsheetml/2006/main" count="4183" uniqueCount="308">
  <si>
    <t>Rang</t>
  </si>
  <si>
    <t>Nom</t>
  </si>
  <si>
    <t>Prénom</t>
  </si>
  <si>
    <t>Adiavou</t>
  </si>
  <si>
    <t>Nadège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</si>
  <si>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</si>
  <si>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</si>
  <si>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</si>
  <si>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</si>
  <si>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</si>
  <si>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</si>
  <si>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</si>
  <si>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</si>
  <si>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</si>
  <si>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</si>
  <si>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</si>
  <si>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</si>
  <si>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</si>
  <si>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</si>
  <si>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</si>
  <si>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</si>
  <si>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</si>
  <si>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</si>
  <si>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</si>
  <si>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</si>
  <si>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</si>
  <si>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</si>
  <si>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</si>
  <si>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</si>
  <si>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</si>
  <si>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</si>
  <si>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</si>
  <si>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</si>
  <si>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</si>
  <si>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</si>
  <si>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Item 31</t>
  </si>
  <si>
    <t>Item 32</t>
  </si>
  <si>
    <t>Item 33</t>
  </si>
  <si>
    <t>Item 34</t>
  </si>
  <si>
    <t>Item 35</t>
  </si>
  <si>
    <t>Item 36</t>
  </si>
  <si>
    <t>Item 37</t>
  </si>
  <si>
    <t>Item 38</t>
  </si>
  <si>
    <t>Item 39</t>
  </si>
  <si>
    <t>Item 40</t>
  </si>
  <si>
    <t>Item 41</t>
  </si>
  <si>
    <t>Item 42</t>
  </si>
  <si>
    <t>Item 43</t>
  </si>
  <si>
    <t>Item 44</t>
  </si>
  <si>
    <t>Item 45</t>
  </si>
  <si>
    <t>Item 46</t>
  </si>
  <si>
    <t>Item 47</t>
  </si>
  <si>
    <t>Item 48</t>
  </si>
  <si>
    <t>Item 49</t>
  </si>
  <si>
    <t>Item 50</t>
  </si>
  <si>
    <t>Item 51</t>
  </si>
  <si>
    <t>Item 52</t>
  </si>
  <si>
    <t>Item 53</t>
  </si>
  <si>
    <t>Item 54</t>
  </si>
  <si>
    <t>Item 55</t>
  </si>
  <si>
    <t>Item 56</t>
  </si>
  <si>
    <t>Item 57</t>
  </si>
  <si>
    <t>Item 58</t>
  </si>
  <si>
    <t>Item 59</t>
  </si>
  <si>
    <t>Item 60</t>
  </si>
  <si>
    <t>A</t>
  </si>
  <si>
    <t>Langage oral – 1 item</t>
  </si>
  <si>
    <t>Lecture et compréhension de l’écrit – 19 items</t>
  </si>
  <si>
    <t>Écriture – 12 items</t>
  </si>
  <si>
    <t>Étude de la langue – 28 items</t>
  </si>
  <si>
    <t>Attendus de fin de cycle 2</t>
  </si>
  <si>
    <t>Conserver une attention soutenue lors de situations d’écoute ou d’interactions et manifester, si besoin et à bon escient, son incompréhension</t>
  </si>
  <si>
    <t>Lire à haute voix avec fluidité, après préparation, un texte d'une demi-page ;   participer à une lecture dialoguée après préparation</t>
  </si>
  <si>
    <t>Lire et comprendre des textes</t>
  </si>
  <si>
    <t>Identifier des mots rapidement : décoder  aisément  des  mots inconnus réguliers,   reconnaître des mots fréquents et des mots
irréguliers mémorisés.</t>
  </si>
  <si>
    <t>Copier ou transcrire, dans une écriture lisible  un  texte  d'une dizaine de lignes en respectant la mise en page, la ponctuation, l'orthographe et en soignant la présentation.</t>
  </si>
  <si>
    <t>Rédiger un texte d'environ une demi page, cohérent, organisé, ponctué, pertinent, par rapport à la visée et au destinataire.</t>
  </si>
  <si>
    <t>Améliorer un texte en tenant compte d'indications.</t>
  </si>
  <si>
    <t>Utiliser ses connaissances sur la langue pour mieux s'exprimer à l’oral, pour mieux comprendre des mots et des textes, pour améliorer des textes écrits</t>
  </si>
  <si>
    <t>Orthographier les mots les plus fréquents (notamment en situation scolaire) et les mots invariables mémorisés.</t>
  </si>
  <si>
    <t>Raisonner pour réaliser les accords dans le groupe nominal d’une part (déterminant, nom, adjectif), entre le verbe et son sujet d’autre part (cas simples : sujet placé avant le verbe et proche de lui ; sujet composé d’un groupe nominal comportant au plus un adjectif).</t>
  </si>
  <si>
    <t>Connaissances et compétences associées</t>
  </si>
  <si>
    <t xml:space="preserve">
Maintenir une attention orientée en fonction du but.</t>
  </si>
  <si>
    <t>Montrer sa compréhension par une lecture expressive.</t>
  </si>
  <si>
    <t xml:space="preserve">
Savoir lire en visant différents objectifs : lire pour découvrir ou valider des informations sur…</t>
  </si>
  <si>
    <t>Mettre en relation sa lecture avec les éléments de sa propre culture.</t>
  </si>
  <si>
    <t>Faire des inférences.</t>
  </si>
  <si>
    <t>Mettre en œuvre une démarche explicite pour découvrir et comprendre un texte.</t>
  </si>
  <si>
    <t>Établir les correspondances graphophono-logiques ; combiner (produire des syllabes simples et complexes).</t>
  </si>
  <si>
    <t>Mémoriser des mots fréquents (notamment en situation scolaire) et irréguliers.</t>
  </si>
  <si>
    <t>Utiliser des stratégies de copie pour dépasser la copie lettre à lettre.</t>
  </si>
  <si>
    <t>Maîtriser des gestes de l’écriture cursive, transcrire un texte, utiliser des stratégies de copie, respecter la mise en page, relire pour vérifier la conformité orthographique.</t>
  </si>
  <si>
    <r>
      <rPr>
        <sz val="7"/>
        <rFont val="Arial"/>
        <family val="2"/>
        <charset val="1"/>
      </rPr>
      <t xml:space="preserve">
</t>
    </r>
    <r>
      <rPr>
        <sz val="7"/>
        <rFont val="Arial MT"/>
        <family val="1"/>
        <charset val="1"/>
      </rPr>
      <t>Mettre en œuvre une démarche d’écriture de textes.</t>
    </r>
  </si>
  <si>
    <t>Repérer des dysfonctionnements dans les textes écrits (omissions, incohérence, redites…) pour améliorer son écrit / utiliser des outils aidant à la correction : outils élaborés dans la classe, correcteur orthographique, guide de relecture…</t>
  </si>
  <si>
    <t xml:space="preserve">
Consulter un dictionnaire et se repérer dans un article sur papier ou en version numérique.</t>
  </si>
  <si>
    <t xml:space="preserve">
Utiliser la ponctuation en fin de phrases ( ! ? ) et les signes du discours rapporté (« »).</t>
  </si>
  <si>
    <t>Trouver des synonymes, des antonymes, des mots de la même famille lexicale sans que ces notions ne constituent des objets d’apprentissage.</t>
  </si>
  <si>
    <t xml:space="preserve">
Percevoir les niveaux de langue : familier, soutenu, courant.</t>
  </si>
  <si>
    <t>Connaître la valeur sonore de certaines lettres selon le contexte / connaître la composition de certains graphèmes selon la lettre qui suit.</t>
  </si>
  <si>
    <t>Mémoriser les principaux mots invariables.</t>
  </si>
  <si>
    <t>Mémoriser l’orthographe du lexique le plus couramment employé.</t>
  </si>
  <si>
    <t>Différencier les principales classes de mots.</t>
  </si>
  <si>
    <t>Reconnaître les trois types de phrases : déclaratives, interrogatives et impératives / reconnaître les formes négative et exclamative et savoir effectuer des transformations.</t>
  </si>
  <si>
    <t>Utiliser des marques d’accord pour les noms et adjectifs épithètes.</t>
  </si>
  <si>
    <t>Identifier la relation sujet-verbe</t>
  </si>
  <si>
    <r>
      <rPr>
        <sz val="7"/>
        <rFont val="Arial"/>
        <family val="2"/>
        <charset val="1"/>
      </rPr>
      <t>Mémoriser le présent, l’imparfait, le futur, le passé composé pour les verbes du 1</t>
    </r>
    <r>
      <rPr>
        <vertAlign val="superscript"/>
        <sz val="7"/>
        <rFont val="Arial"/>
        <family val="2"/>
        <charset val="1"/>
      </rPr>
      <t>er</t>
    </r>
    <r>
      <rPr>
        <sz val="7"/>
        <rFont val="Arial"/>
        <family val="2"/>
        <charset val="1"/>
      </rPr>
      <t xml:space="preserve"> groupe et les verbes irréguliers du 3ème groupe : aller.</t>
    </r>
  </si>
  <si>
    <t>Mémoriser le présent, l’imparfait, le futur, le passé composé pour : être, les verbes du 1er groupe, les
verbes irréguliers du 3ème groupe : prendre.</t>
  </si>
  <si>
    <t>Items</t>
  </si>
  <si>
    <t>58 – 59-60</t>
  </si>
  <si>
    <t>51 – 52– 53 – 54</t>
  </si>
  <si>
    <t>31 – 32</t>
  </si>
  <si>
    <t>03 – 04 – 05  30 – 41 – 42</t>
  </si>
  <si>
    <t>02 - 57</t>
  </si>
  <si>
    <t>25 – 26</t>
  </si>
  <si>
    <t>55 – 56</t>
  </si>
  <si>
    <r>
      <rPr>
        <sz val="7"/>
        <rFont val="Arial"/>
        <family val="1"/>
        <charset val="1"/>
      </rPr>
      <t xml:space="preserve">18 – 19 – 20 – </t>
    </r>
    <r>
      <rPr>
        <sz val="7"/>
        <rFont val="Arial"/>
        <family val="2"/>
        <charset val="1"/>
      </rPr>
      <t>21- 22</t>
    </r>
  </si>
  <si>
    <t>34 – 35 – 36</t>
  </si>
  <si>
    <t>39 - 40</t>
  </si>
  <si>
    <t>10 – 11 – 12</t>
  </si>
  <si>
    <t>48 - 49</t>
  </si>
  <si>
    <t>23 - 24</t>
  </si>
  <si>
    <t>14 – 15 – 16 - 17</t>
  </si>
  <si>
    <t>08 - 09</t>
  </si>
  <si>
    <t>27 – 28 -46</t>
  </si>
  <si>
    <t>29 - 47</t>
  </si>
  <si>
    <t>37 - 38</t>
  </si>
  <si>
    <t>43 – 44 -45</t>
  </si>
  <si>
    <t>Langage oral –
1 item</t>
  </si>
  <si>
    <t>Maintenir une attention orientée en fonction du but.</t>
  </si>
  <si>
    <t>Lire à haute voix avec fluidité, après préparation, un texte d'une demi-page ;   participer   à   une lecture dialoguée après préparation.</t>
  </si>
  <si>
    <t>Savoir lire en visant différents objectifs : lire pour découvrir ou valider des informations sur…</t>
  </si>
  <si>
    <t>03 – 04 – 05 – 30 – 41 – 42</t>
  </si>
  <si>
    <t>Établir les correspondances graphophonologiques ; combiner (produire des syllabes simples et complexes).</t>
  </si>
  <si>
    <t>Copier ou transcrire, dans une écriture lisible   un   texte   d'une dizaine de lignes en respectant la mise en page, la ponctuation, l'orthographe et en soignant la présentation.</t>
  </si>
  <si>
    <t>Mettre en œuvre une démarche d’écriture de textes.</t>
  </si>
  <si>
    <r>
      <rPr>
        <sz val="10"/>
        <rFont val="Arial"/>
        <family val="1"/>
        <charset val="1"/>
      </rPr>
      <t xml:space="preserve">18 – 19
– 20 –
</t>
    </r>
    <r>
      <rPr>
        <sz val="10"/>
        <rFont val="Arial"/>
        <family val="2"/>
        <charset val="1"/>
      </rPr>
      <t>21- 22</t>
    </r>
  </si>
  <si>
    <t>34 – 35
– 36</t>
  </si>
  <si>
    <t>Consulter un dictionnaire et se repérer dans un article sur papier ou en version numérique.</t>
  </si>
  <si>
    <t>Utiliser la ponctuation en fin de phrases ( ! ? ) et les signes du discours rapporté (« »).</t>
  </si>
  <si>
    <r>
      <rPr>
        <sz val="10"/>
        <rFont val="Arial"/>
        <family val="1"/>
        <charset val="1"/>
      </rPr>
      <t xml:space="preserve">10 – 11 – </t>
    </r>
    <r>
      <rPr>
        <sz val="10"/>
        <rFont val="Arial"/>
        <family val="2"/>
        <charset val="1"/>
      </rPr>
      <t>12</t>
    </r>
  </si>
  <si>
    <t>Percevoir les niveaux de langue : familier, soutenu, courant.</t>
  </si>
  <si>
    <t>Orthographier les mots les plus fréquents (notamment en
situation scolaire) et les mots invariables mémorisés.</t>
  </si>
  <si>
    <t>Raisonner pour réaliser les accords dans le groupe nominal
d’une part (déterminant, nom, adjectif), entre le verbe et son sujet d’autre part (cas simples :
sujet placé avant le verbe et proche de lui ; sujet composé d’un groupe nominal comportant
au plus un adjectif).</t>
  </si>
  <si>
    <r>
      <rPr>
        <sz val="8"/>
        <rFont val="Arial"/>
        <family val="2"/>
        <charset val="1"/>
      </rPr>
      <t>Mémoriser le présent, l’imparfait, le futur, le passé composé pour les verbes du 1</t>
    </r>
    <r>
      <rPr>
        <vertAlign val="superscript"/>
        <sz val="8"/>
        <rFont val="Arial"/>
        <family val="2"/>
        <charset val="1"/>
      </rPr>
      <t>er</t>
    </r>
    <r>
      <rPr>
        <sz val="8"/>
        <rFont val="Arial"/>
        <family val="2"/>
        <charset val="1"/>
      </rPr>
      <t xml:space="preserve"> groupe et les verbes irréguliers du 3ème groupe : aller.</t>
    </r>
  </si>
  <si>
    <t>Mémoriser le présent, l’imparfait, le futur, le passé composé pour : être, les verbes du 1er groupe, les verbes irréguliers du 3ème groupe : prendre.</t>
  </si>
  <si>
    <r>
      <rPr>
        <sz val="10"/>
        <rFont val="Arial"/>
        <family val="1"/>
        <charset val="1"/>
      </rPr>
      <t>43 – 44 -</t>
    </r>
    <r>
      <rPr>
        <sz val="10"/>
        <rFont val="Arial"/>
        <family val="2"/>
        <charset val="1"/>
      </rPr>
      <t>45</t>
    </r>
  </si>
  <si>
    <t>Item 61</t>
  </si>
  <si>
    <t>Item 62</t>
  </si>
  <si>
    <t>Item 63</t>
  </si>
  <si>
    <t>Item 64</t>
  </si>
  <si>
    <t>Item 65</t>
  </si>
  <si>
    <t>Item 66</t>
  </si>
  <si>
    <t>Item 67</t>
  </si>
  <si>
    <t>Item 68</t>
  </si>
  <si>
    <t>Item 69</t>
  </si>
  <si>
    <t>Item 70</t>
  </si>
  <si>
    <t>Item 71</t>
  </si>
  <si>
    <t>Item 72</t>
  </si>
  <si>
    <t>Item 73</t>
  </si>
  <si>
    <t>Item 74</t>
  </si>
  <si>
    <t>Item 75</t>
  </si>
  <si>
    <t>Item 76</t>
  </si>
  <si>
    <t>Item 77</t>
  </si>
  <si>
    <t>Item 78</t>
  </si>
  <si>
    <t>Item 79</t>
  </si>
  <si>
    <t>Item 80</t>
  </si>
  <si>
    <t>Item 81</t>
  </si>
  <si>
    <t>Item 82</t>
  </si>
  <si>
    <t>Item 83</t>
  </si>
  <si>
    <t>Item 84</t>
  </si>
  <si>
    <t>Item 85</t>
  </si>
  <si>
    <t>Item 86</t>
  </si>
  <si>
    <t>Item 87</t>
  </si>
  <si>
    <t>Item 88</t>
  </si>
  <si>
    <t>Item 89</t>
  </si>
  <si>
    <t>Item 90</t>
  </si>
  <si>
    <t>Item 91</t>
  </si>
  <si>
    <t>Item 92</t>
  </si>
  <si>
    <t>Item 93</t>
  </si>
  <si>
    <t>Item 94</t>
  </si>
  <si>
    <t>Item 95</t>
  </si>
  <si>
    <t>Item 96</t>
  </si>
  <si>
    <t>Item 97</t>
  </si>
  <si>
    <t>Item 98</t>
  </si>
  <si>
    <t>Item 99</t>
  </si>
  <si>
    <t>Item 100</t>
  </si>
  <si>
    <t>Item 101</t>
  </si>
  <si>
    <t>Item 102</t>
  </si>
  <si>
    <t>Item 103</t>
  </si>
  <si>
    <t>Item 104</t>
  </si>
  <si>
    <t>Item 105</t>
  </si>
  <si>
    <t>Item 106</t>
  </si>
  <si>
    <t>Item 107</t>
  </si>
  <si>
    <t>Item 108</t>
  </si>
  <si>
    <t>Item 109</t>
  </si>
  <si>
    <t>Item 110</t>
  </si>
  <si>
    <t>Item 111</t>
  </si>
  <si>
    <t>Item 112</t>
  </si>
  <si>
    <t>Item 113</t>
  </si>
  <si>
    <t>Item 114</t>
  </si>
  <si>
    <t>Item 115</t>
  </si>
  <si>
    <t>Item 116</t>
  </si>
  <si>
    <t>Item 117</t>
  </si>
  <si>
    <t>Item 118</t>
  </si>
  <si>
    <t>Item 119</t>
  </si>
  <si>
    <t>Item 120</t>
  </si>
  <si>
    <t>Nombres et calculs - 40 items</t>
  </si>
  <si>
    <t>Espace et géométrie - 13 items</t>
  </si>
  <si>
    <t>Grandeurs et mesures - 7 items</t>
  </si>
  <si>
    <t>Comprendre et utiliser des nombres entiers pour dénombrer, ordonner, repérer, comparer.</t>
  </si>
  <si>
    <t>Nommer, lire, écrire, représenter des nombres entiers.</t>
  </si>
  <si>
    <t>Résoudre des problèmes en utilisant des nombres entiers et le calcul</t>
  </si>
  <si>
    <t>Calculer avec des nombres entiers.</t>
  </si>
  <si>
    <t>(se) Repérer et (se) déplacer en utilisant des repères et des représentations.</t>
  </si>
  <si>
    <t>Reconnaître, nommer, décrire, reproduire quelques solides.</t>
  </si>
  <si>
    <t>Reconnaître, nommer, décrire, reproduire, construire quelques figures géométriques.</t>
  </si>
  <si>
    <t>Reconnaître et utiliser les notions d'alignement, d'angle droit, d'égalité de longueurs, de milieu, de symétrie.</t>
  </si>
  <si>
    <t>Comparer, estimer, mesurer des
longueurs, des masses, des contenances, des durées. Utiliser le lexique, les unités, les instruments de mesures spécifiques à ces grandeurs</t>
  </si>
  <si>
    <t>Résoudre des problèmes impliquant des longueurs, des masses, des contenances, des durées, des prix.</t>
  </si>
  <si>
    <r>
      <rPr>
        <b/>
        <sz val="8"/>
        <rFont val="Arial"/>
        <family val="2"/>
        <charset val="1"/>
      </rPr>
      <t>Dénombrer</t>
    </r>
    <r>
      <rPr>
        <sz val="8"/>
        <rFont val="Arial"/>
        <family val="2"/>
        <charset val="1"/>
      </rPr>
      <t xml:space="preserve">, constituer et comparer </t>
    </r>
    <r>
      <rPr>
        <b/>
        <sz val="8"/>
        <rFont val="Arial"/>
        <family val="2"/>
        <charset val="1"/>
      </rPr>
      <t xml:space="preserve">des collections </t>
    </r>
    <r>
      <rPr>
        <sz val="8"/>
        <rFont val="Arial"/>
        <family val="2"/>
        <charset val="1"/>
      </rPr>
      <t xml:space="preserve">en les organisant, notamment </t>
    </r>
    <r>
      <rPr>
        <b/>
        <sz val="8"/>
        <rFont val="Arial"/>
        <family val="2"/>
        <charset val="1"/>
      </rPr>
      <t>par groupements par dizaines, centaines, milliers.</t>
    </r>
  </si>
  <si>
    <r>
      <rPr>
        <sz val="8"/>
        <rFont val="Arial"/>
        <family val="2"/>
        <charset val="1"/>
      </rPr>
      <t xml:space="preserve">Dénombrer, </t>
    </r>
    <r>
      <rPr>
        <b/>
        <sz val="8"/>
        <rFont val="Arial"/>
        <family val="2"/>
        <charset val="1"/>
      </rPr>
      <t xml:space="preserve">constituer </t>
    </r>
    <r>
      <rPr>
        <sz val="8"/>
        <rFont val="Arial"/>
        <family val="2"/>
        <charset val="1"/>
      </rPr>
      <t xml:space="preserve">et comparer </t>
    </r>
    <r>
      <rPr>
        <b/>
        <sz val="8"/>
        <rFont val="Arial"/>
        <family val="2"/>
        <charset val="1"/>
      </rPr>
      <t>des collections en les organisant, notamment par groupements par dizaines, centaines, milliers.</t>
    </r>
  </si>
  <si>
    <r>
      <rPr>
        <b/>
        <sz val="8"/>
        <rFont val="Arial"/>
        <family val="1"/>
        <charset val="1"/>
      </rPr>
      <t xml:space="preserve">Comparer, ranger, encadrer, intercaler des nombres entiers </t>
    </r>
    <r>
      <rPr>
        <sz val="8"/>
        <rFont val="Arial MT"/>
        <family val="1"/>
        <charset val="1"/>
      </rPr>
      <t>en utilisant les symboles &lt; ou &gt; =</t>
    </r>
  </si>
  <si>
    <r>
      <rPr>
        <b/>
        <sz val="8"/>
        <rFont val="Arial"/>
        <family val="2"/>
        <charset val="1"/>
      </rPr>
      <t xml:space="preserve">Comparer des nombres entiers en utilisant les symboles &lt; ou &gt; </t>
    </r>
    <r>
      <rPr>
        <sz val="8"/>
        <rFont val="Arial"/>
        <family val="2"/>
        <charset val="1"/>
      </rPr>
      <t>=.</t>
    </r>
  </si>
  <si>
    <t>Passer d’une représentation à une autre, en particulier associer les noms des nombres à leurs écritures chiffrées</t>
  </si>
  <si>
    <t>Passer d’une représentation à une autre, en particulier, associer le nom des nombres à leurs écritures chiffrées.</t>
  </si>
  <si>
    <t>Utiliser diverses représentations des nombres ; passer d’une représentation à une autre […]</t>
  </si>
  <si>
    <t>Interpréter les noms des nombres à l’aide des unités de numération et des écritures arithmétiques.</t>
  </si>
  <si>
    <t>Associer un nombre entier à une position sur une demi-droite graduée, ainsi qu’à la distance de ce point à l’origine.</t>
  </si>
  <si>
    <r>
      <rPr>
        <b/>
        <sz val="8"/>
        <rFont val="Arial"/>
        <family val="1"/>
        <charset val="1"/>
      </rPr>
      <t>Résoudre des problèmes issus de situations de la vie quotidie</t>
    </r>
    <r>
      <rPr>
        <sz val="8"/>
        <rFont val="Arial MT"/>
        <family val="1"/>
        <charset val="1"/>
      </rPr>
      <t xml:space="preserve">nne […] </t>
    </r>
    <r>
      <rPr>
        <b/>
        <sz val="8"/>
        <rFont val="Arial"/>
        <family val="1"/>
        <charset val="1"/>
      </rPr>
      <t>relevant des structures additives : addition / soustraction.</t>
    </r>
  </si>
  <si>
    <t>Résoudre des problèmes issus de situations de la vie quotidienne […] relevant de structures multiplicatives, de partages ou de groupement (multiplication / division)</t>
  </si>
  <si>
    <t>Exploiter des données numériques pour répondre à des questions.</t>
  </si>
  <si>
    <r>
      <rPr>
        <b/>
        <sz val="8"/>
        <rFont val="Arial"/>
        <family val="1"/>
        <charset val="1"/>
      </rPr>
      <t xml:space="preserve">Mémoriser des faits numériques et des procédures </t>
    </r>
    <r>
      <rPr>
        <sz val="8"/>
        <rFont val="Arial MT"/>
        <family val="1"/>
        <charset val="1"/>
      </rPr>
      <t>(tables d’additions)</t>
    </r>
  </si>
  <si>
    <r>
      <rPr>
        <b/>
        <sz val="8"/>
        <rFont val="Arial"/>
        <family val="1"/>
        <charset val="1"/>
      </rPr>
      <t xml:space="preserve">Mémoriser des faits numériques et des procédures </t>
    </r>
    <r>
      <rPr>
        <sz val="8"/>
        <rFont val="Arial MT"/>
        <family val="1"/>
        <charset val="1"/>
      </rPr>
      <t>(tables de multiplications)</t>
    </r>
  </si>
  <si>
    <t>Mémoriser des faits numériques et des procédures […] doubles et moitiés de nombres d’usage courant</t>
  </si>
  <si>
    <t>Vérifier la vraisemblance d'un résultat, notamment en estimant son ordre de grandeur.</t>
  </si>
  <si>
    <r>
      <rPr>
        <b/>
        <sz val="8"/>
        <rFont val="Arial"/>
        <family val="2"/>
        <charset val="1"/>
      </rPr>
      <t xml:space="preserve">Calculer mentalement </t>
    </r>
    <r>
      <rPr>
        <sz val="8"/>
        <rFont val="Arial"/>
        <family val="2"/>
        <charset val="1"/>
      </rPr>
      <t>en utilisant les compléments à la dizaine supérieure ou inférieure et multiplier par une puissance de 10.</t>
    </r>
  </si>
  <si>
    <r>
      <rPr>
        <b/>
        <sz val="8"/>
        <rFont val="Arial"/>
        <family val="2"/>
        <charset val="1"/>
      </rPr>
      <t>Mettre en œuvre un algorithme de calcul posé pour l'addition,</t>
    </r>
    <r>
      <rPr>
        <sz val="8"/>
        <rFont val="Arial"/>
        <family val="2"/>
        <charset val="1"/>
      </rPr>
      <t xml:space="preserve"> la soustraction, la multiplication.</t>
    </r>
  </si>
  <si>
    <r>
      <rPr>
        <b/>
        <sz val="8"/>
        <rFont val="Arial"/>
        <family val="1"/>
        <charset val="1"/>
      </rPr>
      <t>Mettre en œuvre un algorithme de calcul posé pour</t>
    </r>
    <r>
      <rPr>
        <sz val="8"/>
        <rFont val="Arial"/>
        <family val="1"/>
        <charset val="1"/>
      </rPr>
      <t xml:space="preserve"> </t>
    </r>
    <r>
      <rPr>
        <sz val="8"/>
        <rFont val="Arial MT"/>
        <family val="1"/>
        <charset val="1"/>
      </rPr>
      <t xml:space="preserve">l'addition, la soustraction, </t>
    </r>
    <r>
      <rPr>
        <b/>
        <sz val="8"/>
        <rFont val="Arial"/>
        <family val="1"/>
        <charset val="1"/>
      </rPr>
      <t>la multiplication</t>
    </r>
    <r>
      <rPr>
        <b/>
        <sz val="8"/>
        <rFont val="Arial MT"/>
        <family val="1"/>
        <charset val="1"/>
      </rPr>
      <t>.</t>
    </r>
  </si>
  <si>
    <t>Élaborer ou choisir des stratégies de calcul à l’oral et à l’écrit.</t>
  </si>
  <si>
    <t>Situer des objets ou des personnes les uns par rapport aux autres ou par rapport à d'autres repères.</t>
  </si>
  <si>
    <t>Coder et décoder pour prévoir, représenter et réaliser des déplacements dans des espaces familiers, sur un quadrillage, sur un écran.</t>
  </si>
  <si>
    <r>
      <rPr>
        <b/>
        <sz val="8"/>
        <rFont val="Arial"/>
        <family val="2"/>
        <charset val="1"/>
      </rPr>
      <t>Reconnaître</t>
    </r>
    <r>
      <rPr>
        <sz val="8"/>
        <rFont val="Arial"/>
        <family val="2"/>
        <charset val="1"/>
      </rPr>
      <t xml:space="preserve"> et trier </t>
    </r>
    <r>
      <rPr>
        <b/>
        <sz val="8"/>
        <rFont val="Arial"/>
        <family val="2"/>
        <charset val="1"/>
      </rPr>
      <t>les solides usuels parmi des solides variés</t>
    </r>
    <r>
      <rPr>
        <sz val="8"/>
        <rFont val="Arial"/>
        <family val="2"/>
        <charset val="1"/>
      </rPr>
      <t xml:space="preserve"> : </t>
    </r>
    <r>
      <rPr>
        <b/>
        <sz val="8"/>
        <rFont val="Arial"/>
        <family val="2"/>
        <charset val="1"/>
      </rPr>
      <t>cube, pavé, pyramide,</t>
    </r>
    <r>
      <rPr>
        <sz val="8"/>
        <rFont val="Arial"/>
        <family val="2"/>
        <charset val="1"/>
      </rPr>
      <t xml:space="preserve"> boule. </t>
    </r>
    <r>
      <rPr>
        <b/>
        <sz val="8"/>
        <rFont val="Arial"/>
        <family val="2"/>
        <charset val="1"/>
      </rPr>
      <t>Décrire</t>
    </r>
    <r>
      <rPr>
        <sz val="8"/>
        <rFont val="Arial"/>
        <family val="2"/>
        <charset val="1"/>
      </rPr>
      <t xml:space="preserve"> et comparer </t>
    </r>
    <r>
      <rPr>
        <b/>
        <sz val="8"/>
        <rFont val="Arial"/>
        <family val="2"/>
        <charset val="1"/>
      </rPr>
      <t>des solides en utilisant le vocabulaire approprié</t>
    </r>
    <r>
      <rPr>
        <sz val="8"/>
        <rFont val="Arial"/>
        <family val="2"/>
        <charset val="1"/>
      </rPr>
      <t>.</t>
    </r>
  </si>
  <si>
    <r>
      <rPr>
        <sz val="8"/>
        <rFont val="Arial"/>
        <family val="2"/>
        <charset val="1"/>
      </rPr>
      <t xml:space="preserve">Reconnaitre et décrire à partir des côtés et des angles droits, un carré, </t>
    </r>
    <r>
      <rPr>
        <b/>
        <sz val="8"/>
        <rFont val="Arial"/>
        <family val="2"/>
        <charset val="1"/>
      </rPr>
      <t>un rectangle</t>
    </r>
    <r>
      <rPr>
        <sz val="8"/>
        <rFont val="Arial"/>
        <family val="2"/>
        <charset val="1"/>
      </rPr>
      <t>, un triangle rectangle</t>
    </r>
    <r>
      <rPr>
        <b/>
        <sz val="8"/>
        <rFont val="Arial"/>
        <family val="2"/>
        <charset val="1"/>
      </rPr>
      <t>. Les construire sur un support uni, connaissant la longueur des côtés et les propriétés des angles.</t>
    </r>
  </si>
  <si>
    <r>
      <rPr>
        <b/>
        <sz val="8"/>
        <rFont val="Arial"/>
        <family val="2"/>
        <charset val="1"/>
      </rPr>
      <t>Reconnaitre et décrire à partir des côtés et des angles droits, un carré</t>
    </r>
    <r>
      <rPr>
        <sz val="8"/>
        <rFont val="Arial"/>
        <family val="2"/>
        <charset val="1"/>
      </rPr>
      <t>, un rectangle, un triangle rectangle. Les construire sur un support uni, connaissant la longueur des côtés et les propriétés des angles.</t>
    </r>
  </si>
  <si>
    <r>
      <rPr>
        <b/>
        <sz val="8"/>
        <rFont val="Arial"/>
        <family val="1"/>
        <charset val="1"/>
      </rPr>
      <t xml:space="preserve">Construire un cercle, connaissant </t>
    </r>
    <r>
      <rPr>
        <sz val="8"/>
        <rFont val="Arial MT"/>
        <family val="1"/>
        <charset val="1"/>
      </rPr>
      <t xml:space="preserve">son centre et un point, ou </t>
    </r>
    <r>
      <rPr>
        <b/>
        <sz val="8"/>
        <rFont val="Arial"/>
        <family val="1"/>
        <charset val="1"/>
      </rPr>
      <t>son centre et son rayon.</t>
    </r>
  </si>
  <si>
    <t>Utiliser la règle (non graduée) pour repérer et reproduire des alignements.</t>
  </si>
  <si>
    <r>
      <rPr>
        <b/>
        <sz val="8"/>
        <rFont val="Arial"/>
        <family val="2"/>
        <charset val="1"/>
      </rPr>
      <t xml:space="preserve">Repérer ou trouver le milieu d’un segment en utilisant </t>
    </r>
    <r>
      <rPr>
        <sz val="8"/>
        <rFont val="Arial"/>
        <family val="2"/>
        <charset val="1"/>
      </rPr>
      <t xml:space="preserve">une bande de papier avec un bord droit ou </t>
    </r>
    <r>
      <rPr>
        <b/>
        <sz val="8"/>
        <rFont val="Arial"/>
        <family val="2"/>
        <charset val="1"/>
      </rPr>
      <t>la règle graduée</t>
    </r>
  </si>
  <si>
    <t>Repérer et produire des angles droits à l’aide d’un gabarit, d’une équerre.</t>
  </si>
  <si>
    <t>Compléter une figure pour qu'elle soit symétrique par rapport à un axe donné.</t>
  </si>
  <si>
    <r>
      <rPr>
        <b/>
        <sz val="8"/>
        <rFont val="Arial"/>
        <family val="2"/>
        <charset val="1"/>
      </rPr>
      <t xml:space="preserve">Comparer </t>
    </r>
    <r>
      <rPr>
        <sz val="8"/>
        <rFont val="Arial"/>
        <family val="2"/>
        <charset val="1"/>
      </rPr>
      <t xml:space="preserve">des longueurs, </t>
    </r>
    <r>
      <rPr>
        <b/>
        <sz val="8"/>
        <rFont val="Arial"/>
        <family val="2"/>
        <charset val="1"/>
      </rPr>
      <t xml:space="preserve">des masses </t>
    </r>
    <r>
      <rPr>
        <sz val="8"/>
        <rFont val="Arial"/>
        <family val="2"/>
        <charset val="1"/>
      </rPr>
      <t xml:space="preserve">et des contenances </t>
    </r>
    <r>
      <rPr>
        <b/>
        <sz val="8"/>
        <rFont val="Arial"/>
        <family val="2"/>
        <charset val="1"/>
      </rPr>
      <t xml:space="preserve">directement en introduisant la comparaison à un objet intermédiaire </t>
    </r>
    <r>
      <rPr>
        <sz val="8"/>
        <rFont val="Arial"/>
        <family val="2"/>
        <charset val="1"/>
      </rPr>
      <t>ou par mesurage.</t>
    </r>
  </si>
  <si>
    <t>Identifier quand il s’agit d’une longueur, d’une masse, d’une contenance.</t>
  </si>
  <si>
    <r>
      <rPr>
        <b/>
        <sz val="8"/>
        <rFont val="Arial"/>
        <family val="2"/>
        <charset val="1"/>
      </rPr>
      <t xml:space="preserve">Comparer des objets selon plusieurs grandeurs </t>
    </r>
    <r>
      <rPr>
        <sz val="8"/>
        <rFont val="Arial"/>
        <family val="2"/>
        <charset val="1"/>
      </rPr>
      <t>(masses -&gt; lexique : lourd, léger) et identifier quand il s’agit d’une longueur, d’une masse, d’une contenance ou d’une durée.</t>
    </r>
  </si>
  <si>
    <t>Exprimer une mesure dans une ou plusieurs unités choisies ou imposées.</t>
  </si>
  <si>
    <t>Estimer les ordres de grandeur de quelques longueurs, masses et contenances en relation avec les unités métriques.</t>
  </si>
  <si>
    <r>
      <rPr>
        <b/>
        <sz val="8"/>
        <rFont val="Arial"/>
        <family val="1"/>
        <charset val="1"/>
      </rPr>
      <t>Mesurer des longueurs avec un instrument adapté</t>
    </r>
    <r>
      <rPr>
        <sz val="8"/>
        <rFont val="Arial MT"/>
        <family val="1"/>
        <charset val="1"/>
      </rPr>
      <t>, notamment en reportant une unité.</t>
    </r>
  </si>
  <si>
    <t>Résoudre des problèmes notamment de mesurage et de comparaison en utilisant les opérations sur les grandeurs ou sur les nombres.</t>
  </si>
  <si>
    <t>76 – 77 -
78</t>
  </si>
  <si>
    <t xml:space="preserve"> 117 - 118</t>
  </si>
  <si>
    <t>115 – 116</t>
  </si>
  <si>
    <t>97 - 98</t>
  </si>
  <si>
    <r>
      <rPr>
        <sz val="7"/>
        <rFont val="Arial"/>
        <family val="1"/>
        <charset val="1"/>
      </rPr>
      <t xml:space="preserve">87- 88 – 89 – 90 – </t>
    </r>
    <r>
      <rPr>
        <sz val="7"/>
        <rFont val="Arial"/>
        <family val="2"/>
        <charset val="1"/>
      </rPr>
      <t>91</t>
    </r>
  </si>
  <si>
    <t>83 - 84</t>
  </si>
  <si>
    <t>69 – 70 – 71 - 72</t>
  </si>
  <si>
    <t>105 - 106 – 107</t>
  </si>
  <si>
    <t>62 - 63</t>
  </si>
  <si>
    <t>95 - 96</t>
  </si>
  <si>
    <t>73 - 74</t>
  </si>
  <si>
    <t>99 - 100</t>
  </si>
  <si>
    <t>119 – 120</t>
  </si>
  <si>
    <t>111 – 112</t>
  </si>
  <si>
    <t></t>
  </si>
  <si>
    <r>
      <rPr>
        <sz val="10"/>
        <rFont val="Arial"/>
        <family val="1"/>
        <charset val="1"/>
      </rPr>
      <t xml:space="preserve">76 – 77 – </t>
    </r>
    <r>
      <rPr>
        <sz val="10"/>
        <rFont val="Arial"/>
        <family val="2"/>
        <charset val="1"/>
      </rPr>
      <t>78</t>
    </r>
  </si>
  <si>
    <r>
      <rPr>
        <b/>
        <sz val="8"/>
        <rFont val="Arial"/>
        <family val="2"/>
        <charset val="1"/>
      </rPr>
      <t xml:space="preserve">Interpréter les noms des nombres à l’aide des unités de numération et des écritures arithmétiques / </t>
    </r>
    <r>
      <rPr>
        <sz val="8"/>
        <rFont val="Arial"/>
        <family val="2"/>
        <charset val="1"/>
      </rPr>
      <t>itérer une suite (exemple de situation).</t>
    </r>
  </si>
  <si>
    <r>
      <rPr>
        <sz val="10"/>
        <rFont val="Arial"/>
        <family val="2"/>
        <charset val="1"/>
      </rPr>
      <t xml:space="preserve">
</t>
    </r>
    <r>
      <rPr>
        <sz val="10"/>
        <rFont val="Arial"/>
        <family val="1"/>
        <charset val="1"/>
      </rPr>
      <t>Résoudre des problèmes en utilisant des nombres entiers et le calcul</t>
    </r>
  </si>
  <si>
    <r>
      <rPr>
        <sz val="10"/>
        <rFont val="Arial"/>
        <family val="1"/>
        <charset val="1"/>
      </rPr>
      <t xml:space="preserve">87- 88 – 89 – 90 – </t>
    </r>
    <r>
      <rPr>
        <sz val="10"/>
        <rFont val="Arial"/>
        <family val="2"/>
        <charset val="1"/>
      </rPr>
      <t>91</t>
    </r>
  </si>
  <si>
    <t>105 – 106 -107</t>
  </si>
  <si>
    <t>Calculer en utilisant des écritures en ligne additives, soustractives, multiplicatives, de plusieurs opérations</t>
  </si>
  <si>
    <t>119 -
120</t>
  </si>
  <si>
    <t>Reconnaître, nommer, décrire,
reproduire, construire quelques figures géométriques.</t>
  </si>
  <si>
    <t>Reconnaître et utiliser les notions d'alignement, d'angle droit, d'égalité de longueurs, de milieu,
de symétrie.</t>
  </si>
  <si>
    <r>
      <t xml:space="preserve">Construire un cercle, connaissant </t>
    </r>
    <r>
      <rPr>
        <sz val="7"/>
        <rFont val="Arial"/>
        <family val="2"/>
      </rPr>
      <t xml:space="preserve">son centre et un point, ou </t>
    </r>
    <r>
      <rPr>
        <b/>
        <sz val="7"/>
        <rFont val="Arial"/>
        <family val="2"/>
      </rPr>
      <t>son centre et son rayon.</t>
    </r>
  </si>
  <si>
    <r>
      <t xml:space="preserve">Comparer </t>
    </r>
    <r>
      <rPr>
        <sz val="7"/>
        <rFont val="Arial"/>
        <family val="2"/>
      </rPr>
      <t xml:space="preserve">des longueurs, </t>
    </r>
    <r>
      <rPr>
        <b/>
        <sz val="7"/>
        <rFont val="Arial"/>
        <family val="2"/>
      </rPr>
      <t xml:space="preserve">des masses </t>
    </r>
    <r>
      <rPr>
        <sz val="7"/>
        <rFont val="Arial"/>
        <family val="2"/>
      </rPr>
      <t xml:space="preserve">et des contenances </t>
    </r>
    <r>
      <rPr>
        <b/>
        <sz val="7"/>
        <rFont val="Arial"/>
        <family val="2"/>
      </rPr>
      <t xml:space="preserve">directement en introduisant la comparaison à un objet intermédiaire </t>
    </r>
    <r>
      <rPr>
        <sz val="7"/>
        <rFont val="Arial"/>
        <family val="2"/>
      </rPr>
      <t>ou par mesurage.</t>
    </r>
  </si>
  <si>
    <r>
      <t xml:space="preserve">Comparer des objets selon plusieurs grandeurs </t>
    </r>
    <r>
      <rPr>
        <sz val="7"/>
        <rFont val="Arial"/>
        <family val="2"/>
      </rPr>
      <t>(masses -&gt; lexique : lourd, léger) et identifier quand il s’agit d’une longueur, d’une masse, d’une contenance ou d’une durée.</t>
    </r>
  </si>
  <si>
    <r>
      <t>Mesurer des longueurs avec un instrument adapté</t>
    </r>
    <r>
      <rPr>
        <sz val="7"/>
        <rFont val="Arial"/>
        <family val="2"/>
      </rPr>
      <t>, notamment en reportant une unité.</t>
    </r>
  </si>
  <si>
    <r>
      <t>Dénombrer</t>
    </r>
    <r>
      <rPr>
        <sz val="7"/>
        <rFont val="Arial"/>
        <family val="2"/>
      </rPr>
      <t xml:space="preserve">, constituer et comparer </t>
    </r>
    <r>
      <rPr>
        <b/>
        <sz val="7"/>
        <rFont val="Arial"/>
        <family val="2"/>
      </rPr>
      <t xml:space="preserve">des collections </t>
    </r>
    <r>
      <rPr>
        <sz val="7"/>
        <rFont val="Arial"/>
        <family val="2"/>
      </rPr>
      <t xml:space="preserve">en les organisant, notamment </t>
    </r>
    <r>
      <rPr>
        <b/>
        <sz val="7"/>
        <rFont val="Arial"/>
        <family val="2"/>
      </rPr>
      <t>par groupements par dizaines, centaines, milliers.</t>
    </r>
  </si>
  <si>
    <r>
      <t xml:space="preserve">Dénombrer, </t>
    </r>
    <r>
      <rPr>
        <b/>
        <sz val="7"/>
        <rFont val="Arial"/>
        <family val="2"/>
      </rPr>
      <t xml:space="preserve">constituer </t>
    </r>
    <r>
      <rPr>
        <sz val="7"/>
        <rFont val="Arial"/>
        <family val="2"/>
      </rPr>
      <t xml:space="preserve">et comparer </t>
    </r>
    <r>
      <rPr>
        <b/>
        <sz val="7"/>
        <rFont val="Arial"/>
        <family val="2"/>
      </rPr>
      <t>des collections en les organisant, notamment par groupements par dizaines, centaines, milliers.</t>
    </r>
  </si>
  <si>
    <r>
      <t xml:space="preserve">Comparer, ranger, encadrer, intercaler des nombres entiers </t>
    </r>
    <r>
      <rPr>
        <sz val="7"/>
        <rFont val="Arial"/>
        <family val="2"/>
      </rPr>
      <t>en utilisant les symboles &lt; ou &gt; =</t>
    </r>
  </si>
  <si>
    <r>
      <t xml:space="preserve">Comparer des nombres entiers en utilisant les symboles &lt; ou &gt; </t>
    </r>
    <r>
      <rPr>
        <sz val="7"/>
        <rFont val="Arial"/>
        <family val="2"/>
      </rPr>
      <t>=.</t>
    </r>
  </si>
  <si>
    <r>
      <t xml:space="preserve">Interpréter les noms des nombres à l’aide des unités de numération et des écritures arithmétiques / </t>
    </r>
    <r>
      <rPr>
        <sz val="7"/>
        <rFont val="Arial"/>
        <family val="2"/>
      </rPr>
      <t>itérer une suite (exemple de situation).</t>
    </r>
  </si>
  <si>
    <r>
      <t>Résoudre des problèmes issus de situations de la vie quotidie</t>
    </r>
    <r>
      <rPr>
        <sz val="7"/>
        <rFont val="Arial"/>
        <family val="2"/>
      </rPr>
      <t xml:space="preserve">nne […] </t>
    </r>
    <r>
      <rPr>
        <b/>
        <sz val="7"/>
        <rFont val="Arial"/>
        <family val="2"/>
      </rPr>
      <t>relevant des structures additives : addition / soustraction.</t>
    </r>
  </si>
  <si>
    <r>
      <t xml:space="preserve">Mémoriser des faits numériques et des procédures </t>
    </r>
    <r>
      <rPr>
        <sz val="7"/>
        <rFont val="Arial"/>
        <family val="2"/>
      </rPr>
      <t>(tables d’additions)</t>
    </r>
  </si>
  <si>
    <r>
      <t xml:space="preserve">Mémoriser des faits numériques et des procédures </t>
    </r>
    <r>
      <rPr>
        <sz val="7"/>
        <rFont val="Arial"/>
        <family val="2"/>
      </rPr>
      <t>(tables de multiplications)</t>
    </r>
  </si>
  <si>
    <r>
      <t xml:space="preserve">Calculer mentalement </t>
    </r>
    <r>
      <rPr>
        <sz val="7"/>
        <rFont val="Arial"/>
        <family val="2"/>
      </rPr>
      <t>en utilisant les compléments à la dizaine supérieure ou inférieure et multiplier par une puissance de 10.</t>
    </r>
  </si>
  <si>
    <r>
      <t>Mettre en œuvre un algorithme de calcul posé pour l'addition,</t>
    </r>
    <r>
      <rPr>
        <sz val="7"/>
        <rFont val="Arial"/>
        <family val="2"/>
      </rPr>
      <t xml:space="preserve"> la soustraction, la multiplication.</t>
    </r>
  </si>
  <si>
    <r>
      <t>Mettre en œuvre un algorithme de calcul posé pour</t>
    </r>
    <r>
      <rPr>
        <sz val="7"/>
        <rFont val="Arial"/>
        <family val="2"/>
      </rPr>
      <t xml:space="preserve"> l'addition, la soustraction, </t>
    </r>
    <r>
      <rPr>
        <b/>
        <sz val="7"/>
        <rFont val="Arial"/>
        <family val="2"/>
      </rPr>
      <t>la multiplication.</t>
    </r>
  </si>
  <si>
    <r>
      <t>Reconnaître</t>
    </r>
    <r>
      <rPr>
        <sz val="7"/>
        <rFont val="Arial"/>
        <family val="2"/>
      </rPr>
      <t xml:space="preserve"> et trier </t>
    </r>
    <r>
      <rPr>
        <b/>
        <sz val="7"/>
        <rFont val="Arial"/>
        <family val="2"/>
      </rPr>
      <t>les solides usuels parmi des solides variés</t>
    </r>
    <r>
      <rPr>
        <sz val="7"/>
        <rFont val="Arial"/>
        <family val="2"/>
      </rPr>
      <t xml:space="preserve"> : </t>
    </r>
    <r>
      <rPr>
        <b/>
        <sz val="7"/>
        <rFont val="Arial"/>
        <family val="2"/>
      </rPr>
      <t>cube, pavé, pyramide,</t>
    </r>
    <r>
      <rPr>
        <sz val="7"/>
        <rFont val="Arial"/>
        <family val="2"/>
      </rPr>
      <t xml:space="preserve"> boule. </t>
    </r>
    <r>
      <rPr>
        <b/>
        <sz val="7"/>
        <rFont val="Arial"/>
        <family val="2"/>
      </rPr>
      <t>Décrire</t>
    </r>
    <r>
      <rPr>
        <sz val="7"/>
        <rFont val="Arial"/>
        <family val="2"/>
      </rPr>
      <t xml:space="preserve"> et comparer </t>
    </r>
    <r>
      <rPr>
        <b/>
        <sz val="7"/>
        <rFont val="Arial"/>
        <family val="2"/>
      </rPr>
      <t>des solides en utilisant le vocabulaire approprié</t>
    </r>
    <r>
      <rPr>
        <sz val="7"/>
        <rFont val="Arial"/>
        <family val="2"/>
      </rPr>
      <t>.</t>
    </r>
  </si>
  <si>
    <r>
      <t xml:space="preserve">Reconnaitre et décrire à partir des côtés et des angles droits, un carré, </t>
    </r>
    <r>
      <rPr>
        <b/>
        <sz val="7"/>
        <rFont val="Arial"/>
        <family val="2"/>
      </rPr>
      <t>un rectangle</t>
    </r>
    <r>
      <rPr>
        <sz val="7"/>
        <rFont val="Arial"/>
        <family val="2"/>
      </rPr>
      <t>, un triangle rectangle</t>
    </r>
    <r>
      <rPr>
        <b/>
        <sz val="7"/>
        <rFont val="Arial"/>
        <family val="2"/>
      </rPr>
      <t>. Les construire sur un support uni, connaissant la longueur des côtés et les propriétés des angles.</t>
    </r>
  </si>
  <si>
    <r>
      <t>Reconnaitre et décrire à partir des côtés et des angles droits, un carré</t>
    </r>
    <r>
      <rPr>
        <sz val="7"/>
        <rFont val="Arial"/>
        <family val="2"/>
      </rPr>
      <t>, un rectangle, un triangle rectangle. Les construire sur un support uni, connaissant la longueur des côtés et les propriétés des angles.</t>
    </r>
  </si>
  <si>
    <r>
      <t xml:space="preserve">Repérer ou trouver le milieu d’un segment en utilisant </t>
    </r>
    <r>
      <rPr>
        <sz val="7"/>
        <rFont val="Arial"/>
        <family val="2"/>
      </rPr>
      <t xml:space="preserve">une bande de papier avec un bord droit ou </t>
    </r>
    <r>
      <rPr>
        <b/>
        <sz val="7"/>
        <rFont val="Arial"/>
        <family val="2"/>
      </rPr>
      <t>la règle graduée</t>
    </r>
  </si>
  <si>
    <r>
      <rPr>
        <b/>
        <i/>
        <sz val="9"/>
        <rFont val="Arial"/>
        <family val="2"/>
      </rPr>
      <t>Conseil</t>
    </r>
    <r>
      <rPr>
        <i/>
        <sz val="9"/>
        <rFont val="Arial"/>
        <family val="2"/>
      </rPr>
      <t xml:space="preserve"> : on peut procéder par copier coller depuis un autre tableur. 
</t>
    </r>
    <r>
      <rPr>
        <b/>
        <i/>
        <sz val="9"/>
        <rFont val="Arial"/>
        <family val="2"/>
      </rPr>
      <t>Précaution</t>
    </r>
    <r>
      <rPr>
        <i/>
        <sz val="9"/>
        <rFont val="Arial"/>
        <family val="2"/>
      </rPr>
      <t xml:space="preserve"> : ne pas </t>
    </r>
    <r>
      <rPr>
        <i/>
        <u/>
        <sz val="9"/>
        <rFont val="Arial"/>
        <family val="2"/>
      </rPr>
      <t>déplacer</t>
    </r>
    <r>
      <rPr>
        <i/>
        <sz val="9"/>
        <rFont val="Arial"/>
        <family val="2"/>
      </rPr>
      <t xml:space="preserve"> les éléments de la liste en "couper coller"</t>
    </r>
  </si>
  <si>
    <t>Comparer, estimer, mesurer des longueurs, des masses, des contenances, des durées. Utiliser le lexique, les unités, les instruments de mesures spécifiques à ces grandeurs</t>
  </si>
  <si>
    <t>.</t>
  </si>
  <si>
    <t>MOYENNE CLASSE</t>
  </si>
  <si>
    <t>moyenne "orthodoxe"</t>
  </si>
  <si>
    <r>
      <rPr>
        <sz val="10"/>
        <color theme="4" tint="-0.249977111117893"/>
        <rFont val="Arial"/>
        <family val="2"/>
      </rPr>
      <t xml:space="preserve">Feuilles "Bilans Individuels"
</t>
    </r>
    <r>
      <rPr>
        <sz val="10"/>
        <rFont val="Arial"/>
        <family val="2"/>
      </rPr>
      <t xml:space="preserve">
Sélectionner l'élève par son prénom dans la cellule en bleu clair. 
Les tableaux et graphiques se mettent à jour automatiquement. </t>
    </r>
  </si>
  <si>
    <r>
      <rPr>
        <sz val="10"/>
        <color theme="4" tint="-0.249977111117893"/>
        <rFont val="Arial"/>
        <family val="2"/>
      </rPr>
      <t>Proposition de tableur de saisie des évaluations d’entrée en CM1</t>
    </r>
    <r>
      <rPr>
        <sz val="10"/>
        <rFont val="Arial"/>
        <family val="2"/>
        <charset val="1"/>
      </rPr>
      <t xml:space="preserve">
</t>
    </r>
    <r>
      <rPr>
        <sz val="8"/>
        <rFont val="Arial"/>
        <family val="2"/>
      </rPr>
      <t xml:space="preserve">
</t>
    </r>
    <r>
      <rPr>
        <b/>
        <sz val="9"/>
        <rFont val="Arial"/>
        <family val="2"/>
      </rPr>
      <t>Signification du symbole « ∞ » sur les bilans</t>
    </r>
    <r>
      <rPr>
        <sz val="9"/>
        <rFont val="Arial"/>
        <family val="2"/>
      </rPr>
      <t xml:space="preserve"> : vous avez noté  l’élève soit absent (code A), soit non évaluable pour cet item (code N). En conséquence, aucun résultat ne peut être calculé </t>
    </r>
    <r>
      <rPr>
        <u/>
        <sz val="9"/>
        <rFont val="Arial"/>
        <family val="2"/>
      </rPr>
      <t>ni pour cet item</t>
    </r>
    <r>
      <rPr>
        <sz val="9"/>
        <rFont val="Arial"/>
        <family val="2"/>
      </rPr>
      <t xml:space="preserve">, ni pour </t>
    </r>
    <r>
      <rPr>
        <u/>
        <sz val="9"/>
        <rFont val="Arial"/>
        <family val="2"/>
      </rPr>
      <t>l’ensemble du groupe d’items</t>
    </r>
    <r>
      <rPr>
        <sz val="9"/>
        <rFont val="Arial"/>
        <family val="2"/>
      </rPr>
      <t xml:space="preserve"> auquel cet item appartient (le cas échéant). 
DIFFERENCES AVEC L'APPLICATION </t>
    </r>
    <r>
      <rPr>
        <i/>
        <sz val="9"/>
        <rFont val="Arial"/>
        <family val="2"/>
      </rPr>
      <t>POESIE</t>
    </r>
    <r>
      <rPr>
        <sz val="9"/>
        <rFont val="Arial"/>
        <family val="2"/>
      </rPr>
      <t xml:space="preserve">
Ce document ne donnera pas nécessairement les mêmes biilans que l'application POESIE, parce que :
- les enseignants sont libres d'interpréter les réussites de leurs élèves au moment de la saisie.
- à cet effet, </t>
    </r>
    <r>
      <rPr>
        <u/>
        <sz val="9"/>
        <rFont val="Arial"/>
        <family val="2"/>
      </rPr>
      <t>pour chaque item</t>
    </r>
    <r>
      <rPr>
        <sz val="9"/>
        <rFont val="Arial"/>
        <family val="2"/>
      </rPr>
      <t xml:space="preserve">, un code "3" et un code "4" (voir signification dans le livret du maitre POESIE) sont disponibles et sont comptablilisés comme une demi-réussite (dans POESIE les codes 3 et 4 sont comptablisés échoués).
</t>
    </r>
    <r>
      <rPr>
        <sz val="7"/>
        <rFont val="Arial"/>
        <family val="2"/>
      </rPr>
      <t xml:space="preserve">Remerciements
Merci aux enseignants de cycle 3 l’école Michel AMIOT pour leurs retours et propositions et à leurs élèves pour leur patience. 
VERSION 2 (20250226) : intégration français et mathématique terminée ; intégration des graphiques et résultats (tableaux) par élève. </t>
    </r>
  </si>
  <si>
    <r>
      <rPr>
        <b/>
        <sz val="10"/>
        <rFont val="Arial"/>
        <family val="2"/>
      </rPr>
      <t>A savoir</t>
    </r>
    <r>
      <rPr>
        <sz val="10"/>
        <rFont val="Arial"/>
        <family val="2"/>
        <charset val="1"/>
      </rPr>
      <t xml:space="preserve">
</t>
    </r>
    <r>
      <rPr>
        <sz val="9"/>
        <rFont val="Arial"/>
        <family val="2"/>
      </rPr>
      <t xml:space="preserve">Ce document est destiné aux enseignants qui souhaitent l'utiliser, toujours pour leur propre usage, et ne sera jamais exigible ni "obligatoire". 
Ce document ne remplace pas la saisie via l'application POESIE. </t>
    </r>
  </si>
  <si>
    <r>
      <rPr>
        <sz val="10"/>
        <color theme="4" tint="-0.249977111117893"/>
        <rFont val="Arial"/>
        <family val="2"/>
      </rPr>
      <t xml:space="preserve">Procédure
</t>
    </r>
    <r>
      <rPr>
        <sz val="10"/>
        <rFont val="Arial"/>
        <family val="2"/>
        <charset val="1"/>
      </rPr>
      <t xml:space="preserve">
</t>
    </r>
    <r>
      <rPr>
        <sz val="9"/>
        <rFont val="Arial"/>
        <family val="2"/>
      </rPr>
      <t xml:space="preserve">Saisir les élèves une seule fois sur la feuille « ma classe ». Puis saisir les résultats des évaluations sur les feuilles « saisie français » et « saisie mathématiques ».
Toutes les autres feuilles sont automatisées.
</t>
    </r>
    <r>
      <rPr>
        <b/>
        <sz val="9"/>
        <rFont val="Arial"/>
        <family val="2"/>
      </rPr>
      <t>L'élève "Nadège" est donnée comme exemple. Vous pouvez naturellement la remplacer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</si>
</sst>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%"/>
  </numFmts>
  <fonts count="39">
    <font>
      <sz val="10"/>
      <name val="Arial"/>
      <family val="2"/>
      <charset val="1"/>
    </font>
    <font>
      <i/>
      <sz val="10"/>
      <color rgb="FF808080"/>
      <name val="Arial"/>
      <family val="2"/>
      <charset val="1"/>
    </font>
    <font>
      <sz val="9"/>
      <color rgb="FF666666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1"/>
      <charset val="1"/>
    </font>
    <font>
      <sz val="9"/>
      <name val="Arial"/>
      <family val="1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1"/>
      <charset val="1"/>
    </font>
    <font>
      <sz val="7"/>
      <name val="Arial"/>
      <family val="2"/>
      <charset val="1"/>
    </font>
    <font>
      <sz val="7"/>
      <name val="Arial MT"/>
      <family val="1"/>
      <charset val="1"/>
    </font>
    <font>
      <vertAlign val="superscript"/>
      <sz val="7"/>
      <name val="Arial"/>
      <family val="2"/>
      <charset val="1"/>
    </font>
    <font>
      <sz val="7"/>
      <name val="Arial"/>
      <family val="1"/>
      <charset val="1"/>
    </font>
    <font>
      <sz val="10"/>
      <name val="Arial"/>
      <family val="1"/>
      <charset val="1"/>
    </font>
    <font>
      <sz val="8"/>
      <name val="Arial MT"/>
      <family val="1"/>
      <charset val="1"/>
    </font>
    <font>
      <vertAlign val="superscript"/>
      <sz val="8"/>
      <name val="Arial"/>
      <family val="2"/>
      <charset val="1"/>
    </font>
    <font>
      <sz val="8"/>
      <name val="Arial"/>
      <family val="1"/>
      <charset val="1"/>
    </font>
    <font>
      <b/>
      <sz val="8"/>
      <name val="Arial"/>
      <family val="2"/>
      <charset val="1"/>
    </font>
    <font>
      <b/>
      <sz val="8"/>
      <name val="Arial MT"/>
      <family val="1"/>
      <charset val="1"/>
    </font>
    <font>
      <sz val="10"/>
      <name val="Wingdings"/>
      <charset val="2"/>
    </font>
    <font>
      <sz val="10"/>
      <name val="Wingdings"/>
      <charset val="2"/>
    </font>
    <font>
      <sz val="10"/>
      <name val="Arial"/>
      <family val="2"/>
      <charset val="1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sz val="18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  <scheme val="major"/>
    </font>
    <font>
      <sz val="8"/>
      <name val="Arial"/>
      <family val="2"/>
    </font>
    <font>
      <sz val="9"/>
      <name val="Arial"/>
      <family val="2"/>
    </font>
    <font>
      <sz val="10"/>
      <color theme="4" tint="-0.249977111117893"/>
      <name val="Arial"/>
      <family val="2"/>
    </font>
    <font>
      <u/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FF3838"/>
        <bgColor rgb="FFC9211E"/>
      </patternFill>
    </fill>
    <fill>
      <patternFill patternType="solid">
        <fgColor rgb="FFFF8000"/>
        <bgColor rgb="FFFF8080"/>
      </patternFill>
    </fill>
    <fill>
      <patternFill patternType="solid">
        <fgColor rgb="FFFFFF6D"/>
        <bgColor rgb="FFFFFFCC"/>
      </patternFill>
    </fill>
    <fill>
      <patternFill patternType="solid">
        <fgColor rgb="FF81D41A"/>
        <bgColor rgb="FFA6A6A6"/>
      </patternFill>
    </fill>
    <fill>
      <patternFill patternType="solid">
        <fgColor rgb="FFB7B3CA"/>
        <bgColor rgb="FFBEBEBE"/>
      </patternFill>
    </fill>
    <fill>
      <patternFill patternType="solid">
        <fgColor rgb="FFBBAAFA"/>
        <bgColor rgb="FFB7B3CA"/>
      </patternFill>
    </fill>
    <fill>
      <patternFill patternType="solid">
        <fgColor rgb="FF999999"/>
        <bgColor rgb="FFA6A6A6"/>
      </patternFill>
    </fill>
    <fill>
      <patternFill patternType="solid">
        <fgColor rgb="FFBEBEBE"/>
        <bgColor rgb="FFB7B3CA"/>
      </patternFill>
    </fill>
    <fill>
      <patternFill patternType="solid">
        <fgColor rgb="FFA6A6A6"/>
        <bgColor rgb="FF999999"/>
      </patternFill>
    </fill>
    <fill>
      <patternFill patternType="solid">
        <fgColor rgb="FFB4C7DC"/>
        <bgColor rgb="FFBEBEB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2" borderId="0" applyProtection="0"/>
    <xf numFmtId="0" fontId="21" fillId="3" borderId="0" applyBorder="0" applyProtection="0"/>
    <xf numFmtId="0" fontId="21" fillId="4" borderId="0" applyBorder="0" applyProtection="0"/>
    <xf numFmtId="0" fontId="21" fillId="5" borderId="0" applyBorder="0" applyProtection="0"/>
    <xf numFmtId="0" fontId="21" fillId="6" borderId="0" applyBorder="0" applyProtection="0"/>
    <xf numFmtId="0" fontId="2" fillId="7" borderId="0" applyBorder="0" applyProtection="0"/>
    <xf numFmtId="0" fontId="21" fillId="8" borderId="0" applyBorder="0" applyProtection="0"/>
  </cellStyleXfs>
  <cellXfs count="317">
    <xf numFmtId="0" fontId="0" fillId="0" borderId="0" xfId="0"/>
    <xf numFmtId="0" fontId="0" fillId="0" borderId="0" xfId="0" applyAlignment="1" applyProtection="1"/>
    <xf numFmtId="0" fontId="0" fillId="0" borderId="1" xfId="0" applyFont="1" applyBorder="1" applyAlignment="1" applyProtection="1"/>
    <xf numFmtId="49" fontId="0" fillId="0" borderId="1" xfId="0" applyNumberFormat="1" applyFont="1" applyBorder="1" applyAlignment="1" applyProtection="1">
      <protection locked="0"/>
    </xf>
    <xf numFmtId="0" fontId="0" fillId="9" borderId="1" xfId="0" applyFill="1" applyBorder="1" applyAlignment="1" applyProtection="1"/>
    <xf numFmtId="0" fontId="3" fillId="0" borderId="0" xfId="0" applyFont="1" applyAlignment="1" applyProtection="1"/>
    <xf numFmtId="0" fontId="3" fillId="0" borderId="1" xfId="0" applyFont="1" applyBorder="1" applyAlignment="1" applyProtection="1"/>
    <xf numFmtId="0" fontId="0" fillId="0" borderId="1" xfId="0" applyBorder="1" applyAlignment="1" applyProtection="1"/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center"/>
    </xf>
    <xf numFmtId="0" fontId="0" fillId="0" borderId="0" xfId="0" applyAlignment="1" applyProtection="1"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protection hidden="1"/>
    </xf>
    <xf numFmtId="164" fontId="0" fillId="0" borderId="19" xfId="0" applyNumberFormat="1" applyFont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164" fontId="0" fillId="0" borderId="20" xfId="0" applyNumberFormat="1" applyBorder="1" applyAlignment="1" applyProtection="1">
      <alignment horizontal="center"/>
      <protection hidden="1"/>
    </xf>
    <xf numFmtId="164" fontId="0" fillId="0" borderId="1" xfId="0" applyNumberFormat="1" applyFont="1" applyBorder="1" applyAlignment="1" applyProtection="1">
      <alignment horizontal="center"/>
      <protection hidden="1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center"/>
    </xf>
    <xf numFmtId="0" fontId="0" fillId="0" borderId="21" xfId="0" applyFont="1" applyBorder="1" applyAlignment="1" applyProtection="1"/>
    <xf numFmtId="0" fontId="4" fillId="0" borderId="22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vertical="center"/>
    </xf>
    <xf numFmtId="0" fontId="0" fillId="10" borderId="26" xfId="0" applyFont="1" applyFill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 vertical="center" wrapText="1"/>
    </xf>
    <xf numFmtId="0" fontId="0" fillId="11" borderId="29" xfId="0" applyFont="1" applyFill="1" applyBorder="1" applyAlignment="1" applyProtection="1">
      <alignment horizontal="center"/>
    </xf>
    <xf numFmtId="0" fontId="6" fillId="0" borderId="22" xfId="0" applyFont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center" wrapText="1"/>
    </xf>
    <xf numFmtId="0" fontId="0" fillId="0" borderId="31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 wrapText="1"/>
    </xf>
    <xf numFmtId="0" fontId="0" fillId="11" borderId="26" xfId="0" applyFont="1" applyFill="1" applyBorder="1" applyAlignment="1" applyProtection="1">
      <alignment horizontal="center"/>
    </xf>
    <xf numFmtId="0" fontId="6" fillId="0" borderId="33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center" wrapText="1"/>
    </xf>
    <xf numFmtId="0" fontId="0" fillId="0" borderId="35" xfId="0" applyFont="1" applyBorder="1" applyAlignment="1" applyProtection="1">
      <alignment horizontal="center" wrapText="1"/>
    </xf>
    <xf numFmtId="0" fontId="13" fillId="0" borderId="29" xfId="0" applyFont="1" applyBorder="1" applyAlignment="1" applyProtection="1">
      <alignment horizontal="center" wrapText="1"/>
    </xf>
    <xf numFmtId="0" fontId="13" fillId="0" borderId="25" xfId="0" applyFont="1" applyBorder="1" applyAlignment="1" applyProtection="1">
      <alignment horizont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/>
    </xf>
    <xf numFmtId="0" fontId="0" fillId="0" borderId="35" xfId="0" applyFont="1" applyBorder="1" applyAlignment="1" applyProtection="1">
      <alignment horizontal="center"/>
    </xf>
    <xf numFmtId="0" fontId="0" fillId="10" borderId="29" xfId="0" applyFont="1" applyFill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0" fillId="9" borderId="1" xfId="0" applyFill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12" borderId="1" xfId="0" applyFont="1" applyFill="1" applyBorder="1" applyAlignment="1" applyProtection="1">
      <alignment horizontal="center"/>
      <protection hidden="1"/>
    </xf>
    <xf numFmtId="0" fontId="0" fillId="0" borderId="38" xfId="0" applyFont="1" applyBorder="1" applyAlignment="1" applyProtection="1"/>
    <xf numFmtId="0" fontId="0" fillId="0" borderId="39" xfId="0" applyBorder="1" applyAlignment="1" applyProtection="1"/>
    <xf numFmtId="0" fontId="0" fillId="0" borderId="40" xfId="0" applyBorder="1" applyAlignment="1" applyProtection="1"/>
    <xf numFmtId="164" fontId="0" fillId="0" borderId="41" xfId="0" applyNumberFormat="1" applyFont="1" applyBorder="1" applyAlignment="1" applyProtection="1">
      <alignment horizontal="center" vertical="center"/>
      <protection hidden="1"/>
    </xf>
    <xf numFmtId="164" fontId="0" fillId="0" borderId="41" xfId="0" applyNumberFormat="1" applyBorder="1" applyAlignment="1" applyProtection="1">
      <alignment horizontal="center"/>
      <protection hidden="1"/>
    </xf>
    <xf numFmtId="0" fontId="19" fillId="0" borderId="0" xfId="0" applyFont="1" applyAlignment="1" applyProtection="1"/>
    <xf numFmtId="0" fontId="20" fillId="0" borderId="0" xfId="0" applyFont="1" applyAlignment="1" applyProtection="1"/>
    <xf numFmtId="0" fontId="3" fillId="0" borderId="22" xfId="0" applyFont="1" applyBorder="1" applyAlignment="1" applyProtection="1">
      <alignment horizontal="center" wrapText="1"/>
    </xf>
    <xf numFmtId="0" fontId="8" fillId="0" borderId="22" xfId="0" applyFont="1" applyBorder="1" applyAlignment="1" applyProtection="1">
      <alignment horizontal="center" wrapText="1"/>
    </xf>
    <xf numFmtId="0" fontId="3" fillId="0" borderId="22" xfId="0" applyFont="1" applyBorder="1" applyAlignment="1" applyProtection="1">
      <alignment horizontal="center"/>
    </xf>
    <xf numFmtId="0" fontId="17" fillId="0" borderId="27" xfId="0" applyFont="1" applyBorder="1" applyAlignment="1" applyProtection="1">
      <alignment vertical="center" wrapText="1"/>
    </xf>
    <xf numFmtId="0" fontId="0" fillId="0" borderId="25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vertical="center" wrapText="1"/>
    </xf>
    <xf numFmtId="0" fontId="0" fillId="0" borderId="29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vertical="center" wrapText="1"/>
    </xf>
    <xf numFmtId="0" fontId="13" fillId="0" borderId="29" xfId="0" applyFont="1" applyBorder="1" applyAlignment="1" applyProtection="1">
      <alignment horizontal="center"/>
    </xf>
    <xf numFmtId="0" fontId="0" fillId="0" borderId="31" xfId="0" applyFont="1" applyBorder="1" applyAlignment="1" applyProtection="1"/>
    <xf numFmtId="0" fontId="17" fillId="0" borderId="30" xfId="0" applyFont="1" applyBorder="1" applyAlignment="1" applyProtection="1">
      <alignment vertical="center" wrapText="1"/>
    </xf>
    <xf numFmtId="0" fontId="6" fillId="0" borderId="30" xfId="0" applyFont="1" applyBorder="1" applyAlignment="1" applyProtection="1">
      <alignment vertical="center" wrapText="1"/>
    </xf>
    <xf numFmtId="0" fontId="17" fillId="0" borderId="22" xfId="0" applyFont="1" applyBorder="1" applyAlignment="1" applyProtection="1">
      <alignment vertical="center" wrapText="1"/>
    </xf>
    <xf numFmtId="0" fontId="6" fillId="0" borderId="33" xfId="0" applyFont="1" applyBorder="1" applyAlignment="1" applyProtection="1">
      <alignment vertical="center" wrapText="1"/>
    </xf>
    <xf numFmtId="0" fontId="6" fillId="0" borderId="37" xfId="0" applyFont="1" applyBorder="1" applyAlignment="1" applyProtection="1">
      <alignment vertical="center"/>
    </xf>
    <xf numFmtId="0" fontId="0" fillId="0" borderId="29" xfId="0" applyFont="1" applyBorder="1" applyAlignment="1" applyProtection="1">
      <alignment horizontal="center" vertical="center"/>
    </xf>
    <xf numFmtId="0" fontId="17" fillId="0" borderId="33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11" borderId="26" xfId="0" applyFont="1" applyFill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 wrapText="1"/>
    </xf>
    <xf numFmtId="0" fontId="16" fillId="0" borderId="46" xfId="0" applyFont="1" applyBorder="1" applyAlignment="1" applyProtection="1">
      <alignment horizontal="center" vertical="center" wrapText="1"/>
    </xf>
    <xf numFmtId="164" fontId="0" fillId="0" borderId="39" xfId="0" applyNumberFormat="1" applyBorder="1" applyAlignment="1" applyProtection="1">
      <alignment horizontal="center"/>
      <protection hidden="1"/>
    </xf>
    <xf numFmtId="164" fontId="0" fillId="0" borderId="49" xfId="0" applyNumberFormat="1" applyBorder="1" applyAlignment="1" applyProtection="1">
      <alignment horizontal="center"/>
      <protection hidden="1"/>
    </xf>
    <xf numFmtId="164" fontId="0" fillId="0" borderId="17" xfId="0" applyNumberFormat="1" applyBorder="1" applyAlignment="1" applyProtection="1">
      <alignment horizontal="center"/>
      <protection hidden="1"/>
    </xf>
    <xf numFmtId="164" fontId="0" fillId="0" borderId="50" xfId="0" applyNumberFormat="1" applyBorder="1" applyAlignment="1" applyProtection="1">
      <alignment horizontal="center"/>
      <protection hidden="1"/>
    </xf>
    <xf numFmtId="0" fontId="9" fillId="0" borderId="43" xfId="0" applyFont="1" applyBorder="1" applyAlignment="1" applyProtection="1">
      <alignment horizontal="center" vertical="center" wrapText="1"/>
      <protection hidden="1"/>
    </xf>
    <xf numFmtId="0" fontId="9" fillId="0" borderId="47" xfId="0" applyFont="1" applyBorder="1" applyAlignment="1" applyProtection="1">
      <alignment horizontal="center" vertical="center" wrapText="1"/>
      <protection hidden="1"/>
    </xf>
    <xf numFmtId="0" fontId="9" fillId="0" borderId="32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center" vertical="center" wrapText="1"/>
    </xf>
    <xf numFmtId="0" fontId="9" fillId="0" borderId="54" xfId="0" applyFont="1" applyBorder="1" applyAlignment="1" applyProtection="1">
      <alignment horizontal="center" vertical="center" wrapText="1"/>
      <protection hidden="1"/>
    </xf>
    <xf numFmtId="0" fontId="9" fillId="0" borderId="55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</xf>
    <xf numFmtId="0" fontId="23" fillId="0" borderId="46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45" xfId="0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23" fillId="0" borderId="47" xfId="0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43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center" vertical="center" wrapText="1"/>
    </xf>
    <xf numFmtId="0" fontId="24" fillId="0" borderId="0" xfId="0" applyFont="1"/>
    <xf numFmtId="164" fontId="0" fillId="0" borderId="56" xfId="0" applyNumberFormat="1" applyFont="1" applyBorder="1" applyAlignment="1" applyProtection="1">
      <alignment horizontal="center" vertical="center"/>
      <protection hidden="1"/>
    </xf>
    <xf numFmtId="164" fontId="0" fillId="0" borderId="57" xfId="0" applyNumberFormat="1" applyBorder="1" applyAlignment="1" applyProtection="1">
      <alignment horizontal="center"/>
      <protection hidden="1"/>
    </xf>
    <xf numFmtId="164" fontId="0" fillId="0" borderId="58" xfId="0" applyNumberFormat="1" applyBorder="1" applyAlignment="1" applyProtection="1">
      <alignment horizontal="center"/>
      <protection hidden="1"/>
    </xf>
    <xf numFmtId="164" fontId="0" fillId="0" borderId="56" xfId="0" applyNumberFormat="1" applyBorder="1" applyAlignment="1" applyProtection="1">
      <alignment horizontal="center"/>
      <protection hidden="1"/>
    </xf>
    <xf numFmtId="164" fontId="0" fillId="0" borderId="59" xfId="0" applyNumberFormat="1" applyBorder="1" applyAlignment="1" applyProtection="1">
      <alignment horizontal="center"/>
      <protection hidden="1"/>
    </xf>
    <xf numFmtId="164" fontId="0" fillId="0" borderId="49" xfId="0" applyNumberFormat="1" applyFont="1" applyBorder="1" applyAlignment="1" applyProtection="1">
      <alignment horizontal="center" vertical="center"/>
      <protection hidden="1"/>
    </xf>
    <xf numFmtId="164" fontId="0" fillId="0" borderId="60" xfId="0" applyNumberFormat="1" applyBorder="1" applyAlignment="1" applyProtection="1">
      <alignment horizontal="center"/>
      <protection hidden="1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/>
    </xf>
    <xf numFmtId="0" fontId="0" fillId="0" borderId="0" xfId="0" applyFill="1"/>
    <xf numFmtId="0" fontId="22" fillId="0" borderId="1" xfId="0" applyFont="1" applyBorder="1" applyAlignment="1" applyProtection="1">
      <alignment horizontal="center"/>
    </xf>
    <xf numFmtId="0" fontId="26" fillId="0" borderId="1" xfId="0" applyFont="1" applyBorder="1" applyAlignment="1" applyProtection="1">
      <protection hidden="1"/>
    </xf>
    <xf numFmtId="0" fontId="0" fillId="0" borderId="0" xfId="0" applyAlignment="1">
      <alignment vertical="center"/>
    </xf>
    <xf numFmtId="0" fontId="27" fillId="0" borderId="1" xfId="0" applyFont="1" applyBorder="1" applyAlignment="1" applyProtection="1"/>
    <xf numFmtId="11" fontId="27" fillId="0" borderId="1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49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14" borderId="62" xfId="0" applyFill="1" applyBorder="1"/>
    <xf numFmtId="0" fontId="0" fillId="14" borderId="0" xfId="0" applyFill="1" applyBorder="1"/>
    <xf numFmtId="0" fontId="0" fillId="14" borderId="67" xfId="0" applyFill="1" applyBorder="1"/>
    <xf numFmtId="0" fontId="0" fillId="15" borderId="62" xfId="0" applyFill="1" applyBorder="1"/>
    <xf numFmtId="0" fontId="0" fillId="15" borderId="0" xfId="0" applyFill="1" applyBorder="1"/>
    <xf numFmtId="0" fontId="0" fillId="15" borderId="67" xfId="0" applyFill="1" applyBorder="1"/>
    <xf numFmtId="0" fontId="0" fillId="13" borderId="0" xfId="0" applyFill="1"/>
    <xf numFmtId="164" fontId="0" fillId="0" borderId="1" xfId="0" applyNumberFormat="1" applyBorder="1" applyAlignment="1" applyProtection="1">
      <alignment horizontal="center" vertical="center"/>
      <protection hidden="1"/>
    </xf>
    <xf numFmtId="164" fontId="0" fillId="0" borderId="20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protection hidden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left" vertical="center"/>
    </xf>
    <xf numFmtId="10" fontId="0" fillId="0" borderId="0" xfId="0" applyNumberFormat="1" applyAlignment="1" applyProtection="1">
      <protection hidden="1"/>
    </xf>
    <xf numFmtId="9" fontId="0" fillId="0" borderId="0" xfId="0" applyNumberFormat="1" applyAlignment="1" applyProtection="1">
      <protection hidden="1"/>
    </xf>
    <xf numFmtId="0" fontId="34" fillId="0" borderId="37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left" vertical="center"/>
    </xf>
    <xf numFmtId="0" fontId="6" fillId="0" borderId="73" xfId="0" applyFont="1" applyBorder="1" applyAlignment="1" applyProtection="1">
      <alignment horizontal="left" vertical="center"/>
    </xf>
    <xf numFmtId="0" fontId="6" fillId="0" borderId="7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left" vertical="center" wrapText="1"/>
    </xf>
    <xf numFmtId="0" fontId="0" fillId="14" borderId="0" xfId="0" applyFill="1"/>
    <xf numFmtId="0" fontId="0" fillId="15" borderId="0" xfId="0" applyFill="1"/>
    <xf numFmtId="0" fontId="0" fillId="0" borderId="0" xfId="0" applyAlignment="1">
      <alignment wrapText="1"/>
    </xf>
    <xf numFmtId="164" fontId="0" fillId="0" borderId="0" xfId="0" applyNumberFormat="1"/>
    <xf numFmtId="10" fontId="0" fillId="0" borderId="0" xfId="0" applyNumberFormat="1"/>
    <xf numFmtId="0" fontId="25" fillId="0" borderId="69" xfId="0" applyFont="1" applyBorder="1" applyAlignment="1" applyProtection="1">
      <alignment horizontal="center" vertical="center" wrapText="1"/>
    </xf>
    <xf numFmtId="0" fontId="8" fillId="14" borderId="79" xfId="0" applyFont="1" applyFill="1" applyBorder="1" applyAlignment="1" applyProtection="1">
      <alignment horizontal="center" vertical="center" wrapText="1"/>
      <protection locked="0"/>
    </xf>
    <xf numFmtId="0" fontId="8" fillId="14" borderId="1" xfId="0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hidden="1"/>
    </xf>
    <xf numFmtId="0" fontId="35" fillId="0" borderId="4" xfId="0" applyFont="1" applyBorder="1" applyAlignment="1" applyProtection="1">
      <alignment horizontal="center" vertical="center" wrapText="1"/>
      <protection hidden="1"/>
    </xf>
    <xf numFmtId="0" fontId="35" fillId="0" borderId="7" xfId="0" applyFont="1" applyBorder="1" applyAlignment="1" applyProtection="1">
      <alignment horizontal="center" vertical="center" wrapText="1"/>
      <protection hidden="1"/>
    </xf>
    <xf numFmtId="0" fontId="35" fillId="0" borderId="6" xfId="0" applyFont="1" applyBorder="1" applyAlignment="1" applyProtection="1">
      <alignment horizontal="center" vertical="center" wrapText="1"/>
      <protection hidden="1"/>
    </xf>
    <xf numFmtId="0" fontId="0" fillId="0" borderId="81" xfId="0" applyBorder="1"/>
    <xf numFmtId="0" fontId="0" fillId="0" borderId="0" xfId="0" applyBorder="1"/>
    <xf numFmtId="0" fontId="0" fillId="0" borderId="83" xfId="0" applyBorder="1"/>
    <xf numFmtId="0" fontId="0" fillId="17" borderId="81" xfId="0" applyFill="1" applyBorder="1"/>
    <xf numFmtId="0" fontId="0" fillId="17" borderId="0" xfId="0" applyFill="1" applyBorder="1"/>
    <xf numFmtId="0" fontId="0" fillId="17" borderId="0" xfId="0" applyFont="1" applyFill="1" applyBorder="1" applyAlignment="1" applyProtection="1">
      <alignment horizontal="center" vertical="center" wrapText="1"/>
    </xf>
    <xf numFmtId="0" fontId="0" fillId="17" borderId="80" xfId="0" applyFill="1" applyBorder="1"/>
    <xf numFmtId="0" fontId="0" fillId="17" borderId="83" xfId="0" applyFill="1" applyBorder="1"/>
    <xf numFmtId="0" fontId="22" fillId="17" borderId="80" xfId="0" applyFont="1" applyFill="1" applyBorder="1" applyAlignment="1" applyProtection="1">
      <alignment horizontal="center" vertical="top" wrapText="1"/>
    </xf>
    <xf numFmtId="0" fontId="22" fillId="17" borderId="81" xfId="0" applyFont="1" applyFill="1" applyBorder="1" applyAlignment="1" applyProtection="1">
      <alignment horizontal="center" vertical="top" wrapText="1"/>
    </xf>
    <xf numFmtId="0" fontId="22" fillId="17" borderId="82" xfId="0" applyFont="1" applyFill="1" applyBorder="1" applyAlignment="1" applyProtection="1">
      <alignment horizontal="center" vertical="top" wrapText="1"/>
    </xf>
    <xf numFmtId="0" fontId="22" fillId="17" borderId="83" xfId="0" applyFont="1" applyFill="1" applyBorder="1" applyAlignment="1" applyProtection="1">
      <alignment horizontal="center" vertical="top" wrapText="1"/>
    </xf>
    <xf numFmtId="0" fontId="22" fillId="17" borderId="0" xfId="0" applyFont="1" applyFill="1" applyBorder="1" applyAlignment="1" applyProtection="1">
      <alignment horizontal="center" vertical="top" wrapText="1"/>
    </xf>
    <xf numFmtId="0" fontId="22" fillId="17" borderId="84" xfId="0" applyFont="1" applyFill="1" applyBorder="1" applyAlignment="1" applyProtection="1">
      <alignment horizontal="center" vertical="top" wrapText="1"/>
    </xf>
    <xf numFmtId="0" fontId="22" fillId="17" borderId="85" xfId="0" applyFont="1" applyFill="1" applyBorder="1" applyAlignment="1" applyProtection="1">
      <alignment horizontal="center" vertical="top" wrapText="1"/>
    </xf>
    <xf numFmtId="0" fontId="22" fillId="17" borderId="86" xfId="0" applyFont="1" applyFill="1" applyBorder="1" applyAlignment="1" applyProtection="1">
      <alignment horizontal="center" vertical="top" wrapText="1"/>
    </xf>
    <xf numFmtId="0" fontId="22" fillId="17" borderId="87" xfId="0" applyFont="1" applyFill="1" applyBorder="1" applyAlignment="1" applyProtection="1">
      <alignment horizontal="center" vertical="top" wrapText="1"/>
    </xf>
    <xf numFmtId="0" fontId="22" fillId="16" borderId="80" xfId="0" applyFont="1" applyFill="1" applyBorder="1" applyAlignment="1" applyProtection="1">
      <alignment horizontal="center" vertical="center" wrapText="1"/>
    </xf>
    <xf numFmtId="0" fontId="22" fillId="16" borderId="81" xfId="0" applyFont="1" applyFill="1" applyBorder="1" applyAlignment="1" applyProtection="1">
      <alignment horizontal="center" vertical="center" wrapText="1"/>
    </xf>
    <xf numFmtId="0" fontId="22" fillId="16" borderId="82" xfId="0" applyFont="1" applyFill="1" applyBorder="1" applyAlignment="1" applyProtection="1">
      <alignment horizontal="center" vertical="center" wrapText="1"/>
    </xf>
    <xf numFmtId="0" fontId="22" fillId="16" borderId="83" xfId="0" applyFont="1" applyFill="1" applyBorder="1" applyAlignment="1" applyProtection="1">
      <alignment horizontal="center" vertical="center" wrapText="1"/>
    </xf>
    <xf numFmtId="0" fontId="22" fillId="16" borderId="0" xfId="0" applyFont="1" applyFill="1" applyBorder="1" applyAlignment="1" applyProtection="1">
      <alignment horizontal="center" vertical="center" wrapText="1"/>
    </xf>
    <xf numFmtId="0" fontId="22" fillId="16" borderId="84" xfId="0" applyFont="1" applyFill="1" applyBorder="1" applyAlignment="1" applyProtection="1">
      <alignment horizontal="center" vertical="center" wrapText="1"/>
    </xf>
    <xf numFmtId="0" fontId="22" fillId="16" borderId="85" xfId="0" applyFont="1" applyFill="1" applyBorder="1" applyAlignment="1" applyProtection="1">
      <alignment horizontal="center" vertical="center" wrapText="1"/>
    </xf>
    <xf numFmtId="0" fontId="22" fillId="16" borderId="86" xfId="0" applyFont="1" applyFill="1" applyBorder="1" applyAlignment="1" applyProtection="1">
      <alignment horizontal="center" vertical="center" wrapText="1"/>
    </xf>
    <xf numFmtId="0" fontId="22" fillId="16" borderId="87" xfId="0" applyFont="1" applyFill="1" applyBorder="1" applyAlignment="1" applyProtection="1">
      <alignment horizontal="center" vertical="center" wrapText="1"/>
    </xf>
    <xf numFmtId="0" fontId="22" fillId="17" borderId="80" xfId="0" applyFont="1" applyFill="1" applyBorder="1" applyAlignment="1" applyProtection="1">
      <alignment horizontal="center" vertical="center" wrapText="1"/>
    </xf>
    <xf numFmtId="0" fontId="22" fillId="17" borderId="81" xfId="0" applyFont="1" applyFill="1" applyBorder="1" applyAlignment="1" applyProtection="1">
      <alignment horizontal="center" vertical="center" wrapText="1"/>
    </xf>
    <xf numFmtId="0" fontId="22" fillId="17" borderId="83" xfId="0" applyFont="1" applyFill="1" applyBorder="1" applyAlignment="1" applyProtection="1">
      <alignment horizontal="center" vertical="center" wrapText="1"/>
    </xf>
    <xf numFmtId="0" fontId="22" fillId="17" borderId="0" xfId="0" applyFont="1" applyFill="1" applyBorder="1" applyAlignment="1" applyProtection="1">
      <alignment horizontal="center" vertical="center" wrapText="1"/>
    </xf>
    <xf numFmtId="0" fontId="22" fillId="17" borderId="85" xfId="0" applyFont="1" applyFill="1" applyBorder="1" applyAlignment="1" applyProtection="1">
      <alignment horizontal="center" vertical="center" wrapText="1"/>
    </xf>
    <xf numFmtId="0" fontId="22" fillId="17" borderId="86" xfId="0" applyFont="1" applyFill="1" applyBorder="1" applyAlignment="1" applyProtection="1">
      <alignment horizontal="center" vertical="center" wrapText="1"/>
    </xf>
    <xf numFmtId="0" fontId="28" fillId="0" borderId="61" xfId="0" applyFont="1" applyBorder="1" applyAlignment="1" applyProtection="1">
      <alignment horizontal="center" vertical="center" wrapText="1"/>
    </xf>
    <xf numFmtId="0" fontId="28" fillId="0" borderId="63" xfId="0" applyFont="1" applyBorder="1" applyAlignment="1" applyProtection="1">
      <alignment horizontal="center" vertical="center" wrapText="1"/>
    </xf>
    <xf numFmtId="0" fontId="28" fillId="0" borderId="64" xfId="0" applyFont="1" applyBorder="1" applyAlignment="1" applyProtection="1">
      <alignment horizontal="center" vertical="center" wrapText="1"/>
    </xf>
    <xf numFmtId="0" fontId="28" fillId="0" borderId="65" xfId="0" applyFont="1" applyBorder="1" applyAlignment="1" applyProtection="1">
      <alignment horizontal="center" vertical="center" wrapText="1"/>
    </xf>
    <xf numFmtId="0" fontId="28" fillId="0" borderId="66" xfId="0" applyFont="1" applyBorder="1" applyAlignment="1" applyProtection="1">
      <alignment horizontal="center" vertical="center" wrapText="1"/>
    </xf>
    <xf numFmtId="0" fontId="28" fillId="0" borderId="68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</xf>
    <xf numFmtId="0" fontId="35" fillId="0" borderId="39" xfId="0" applyFont="1" applyBorder="1" applyAlignment="1" applyProtection="1">
      <alignment horizontal="center" vertical="center" wrapText="1"/>
      <protection hidden="1"/>
    </xf>
    <xf numFmtId="0" fontId="35" fillId="0" borderId="44" xfId="0" applyFont="1" applyBorder="1" applyAlignment="1" applyProtection="1">
      <alignment horizontal="center" vertical="center" wrapText="1"/>
      <protection hidden="1"/>
    </xf>
    <xf numFmtId="0" fontId="35" fillId="0" borderId="36" xfId="0" applyFont="1" applyBorder="1" applyAlignment="1" applyProtection="1">
      <alignment horizontal="center" vertical="center" wrapText="1"/>
      <protection hidden="1"/>
    </xf>
    <xf numFmtId="0" fontId="35" fillId="0" borderId="46" xfId="0" applyFont="1" applyBorder="1" applyAlignment="1" applyProtection="1">
      <alignment horizontal="center" vertical="center" wrapText="1"/>
      <protection hidden="1"/>
    </xf>
    <xf numFmtId="0" fontId="35" fillId="0" borderId="6" xfId="0" applyFont="1" applyBorder="1" applyAlignment="1" applyProtection="1">
      <alignment horizontal="center" vertical="center" wrapText="1"/>
      <protection hidden="1"/>
    </xf>
    <xf numFmtId="0" fontId="35" fillId="0" borderId="4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5" fillId="0" borderId="44" xfId="0" applyFont="1" applyBorder="1" applyAlignment="1" applyProtection="1">
      <alignment horizontal="center" vertical="center" wrapText="1"/>
      <protection hidden="1"/>
    </xf>
    <xf numFmtId="0" fontId="5" fillId="0" borderId="36" xfId="0" applyFont="1" applyBorder="1" applyAlignment="1" applyProtection="1">
      <alignment horizontal="center" vertical="center" wrapText="1"/>
      <protection hidden="1"/>
    </xf>
    <xf numFmtId="0" fontId="7" fillId="0" borderId="46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7" fillId="0" borderId="39" xfId="0" applyFont="1" applyBorder="1" applyAlignment="1" applyProtection="1">
      <alignment horizontal="center" vertical="center" wrapText="1"/>
      <protection hidden="1"/>
    </xf>
    <xf numFmtId="0" fontId="7" fillId="0" borderId="44" xfId="0" applyFont="1" applyBorder="1" applyAlignment="1" applyProtection="1">
      <alignment horizontal="center" vertical="center" wrapText="1"/>
      <protection hidden="1"/>
    </xf>
    <xf numFmtId="0" fontId="7" fillId="0" borderId="36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/>
    </xf>
    <xf numFmtId="0" fontId="13" fillId="0" borderId="78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0" fillId="0" borderId="69" xfId="0" applyFont="1" applyBorder="1" applyAlignment="1" applyProtection="1">
      <alignment horizontal="center" vertical="center" wrapText="1"/>
    </xf>
    <xf numFmtId="0" fontId="0" fillId="0" borderId="76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6" fillId="0" borderId="74" xfId="0" applyFont="1" applyBorder="1" applyAlignment="1" applyProtection="1">
      <alignment horizontal="left" vertical="center"/>
    </xf>
    <xf numFmtId="0" fontId="6" fillId="0" borderId="70" xfId="0" applyFont="1" applyBorder="1" applyAlignment="1" applyProtection="1">
      <alignment horizontal="left" vertical="center"/>
    </xf>
    <xf numFmtId="0" fontId="0" fillId="0" borderId="71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6" fillId="0" borderId="77" xfId="0" applyFont="1" applyBorder="1" applyAlignment="1" applyProtection="1">
      <alignment horizontal="left" vertical="center"/>
    </xf>
    <xf numFmtId="0" fontId="0" fillId="0" borderId="31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center" vertical="center" wrapText="1"/>
    </xf>
    <xf numFmtId="0" fontId="6" fillId="0" borderId="76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0" fillId="0" borderId="72" xfId="0" applyFont="1" applyBorder="1" applyAlignment="1" applyProtection="1">
      <alignment horizontal="center" vertical="center" wrapText="1"/>
    </xf>
    <xf numFmtId="0" fontId="6" fillId="0" borderId="69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77" xfId="0" applyFont="1" applyBorder="1" applyAlignment="1" applyProtection="1">
      <alignment horizontal="center" vertical="center" wrapText="1"/>
    </xf>
    <xf numFmtId="0" fontId="6" fillId="0" borderId="71" xfId="0" applyFont="1" applyBorder="1" applyAlignment="1" applyProtection="1">
      <alignment horizontal="left" vertical="center" wrapText="1"/>
    </xf>
    <xf numFmtId="0" fontId="6" fillId="0" borderId="32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left" vertical="center"/>
    </xf>
    <xf numFmtId="0" fontId="0" fillId="0" borderId="78" xfId="0" applyFont="1" applyBorder="1" applyAlignment="1" applyProtection="1">
      <alignment horizontal="center" vertical="center" wrapText="1"/>
    </xf>
    <xf numFmtId="0" fontId="0" fillId="0" borderId="57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left" vertical="center"/>
    </xf>
    <xf numFmtId="0" fontId="13" fillId="0" borderId="75" xfId="0" applyFont="1" applyBorder="1" applyAlignment="1" applyProtection="1">
      <alignment horizontal="center" vertical="center" wrapText="1"/>
    </xf>
    <xf numFmtId="0" fontId="13" fillId="0" borderId="76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 wrapText="1"/>
    </xf>
    <xf numFmtId="0" fontId="13" fillId="0" borderId="39" xfId="0" applyFont="1" applyBorder="1" applyAlignment="1" applyProtection="1">
      <alignment horizontal="center" vertical="center" wrapText="1"/>
    </xf>
    <xf numFmtId="0" fontId="13" fillId="0" borderId="44" xfId="0" applyFont="1" applyBorder="1" applyAlignment="1" applyProtection="1">
      <alignment horizontal="center" vertical="center" wrapText="1"/>
    </xf>
    <xf numFmtId="0" fontId="13" fillId="0" borderId="36" xfId="0" applyFont="1" applyBorder="1" applyAlignment="1" applyProtection="1">
      <alignment horizontal="center" vertical="center" wrapText="1"/>
    </xf>
    <xf numFmtId="0" fontId="13" fillId="0" borderId="46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5" fillId="0" borderId="51" xfId="0" applyFont="1" applyBorder="1" applyAlignment="1" applyProtection="1">
      <alignment horizontal="center" vertical="center" wrapText="1"/>
    </xf>
    <xf numFmtId="0" fontId="5" fillId="0" borderId="41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 wrapText="1"/>
    </xf>
    <xf numFmtId="0" fontId="31" fillId="13" borderId="0" xfId="0" applyFont="1" applyFill="1" applyAlignment="1">
      <alignment horizontal="center" vertical="center" textRotation="90"/>
    </xf>
    <xf numFmtId="0" fontId="31" fillId="15" borderId="62" xfId="0" applyFont="1" applyFill="1" applyBorder="1" applyAlignment="1">
      <alignment horizontal="center" vertical="center" textRotation="90"/>
    </xf>
    <xf numFmtId="0" fontId="31" fillId="15" borderId="0" xfId="0" applyFont="1" applyFill="1" applyBorder="1" applyAlignment="1">
      <alignment horizontal="center" vertical="center" textRotation="90"/>
    </xf>
    <xf numFmtId="0" fontId="31" fillId="15" borderId="67" xfId="0" applyFont="1" applyFill="1" applyBorder="1" applyAlignment="1">
      <alignment horizontal="center" vertical="center" textRotation="90"/>
    </xf>
    <xf numFmtId="0" fontId="31" fillId="14" borderId="62" xfId="0" applyFont="1" applyFill="1" applyBorder="1" applyAlignment="1">
      <alignment horizontal="center" vertical="center" textRotation="90"/>
    </xf>
    <xf numFmtId="0" fontId="31" fillId="14" borderId="0" xfId="0" applyFont="1" applyFill="1" applyBorder="1" applyAlignment="1">
      <alignment horizontal="center" vertical="center" textRotation="90"/>
    </xf>
    <xf numFmtId="0" fontId="31" fillId="14" borderId="67" xfId="0" applyFont="1" applyFill="1" applyBorder="1" applyAlignment="1">
      <alignment horizontal="center" vertical="center" textRotation="90"/>
    </xf>
    <xf numFmtId="0" fontId="13" fillId="0" borderId="32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left" vertical="center" wrapText="1"/>
    </xf>
    <xf numFmtId="0" fontId="13" fillId="0" borderId="33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left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30" xfId="0" applyFont="1" applyBorder="1" applyAlignment="1" applyProtection="1">
      <alignment horizontal="left" vertical="center" wrapText="1"/>
    </xf>
    <xf numFmtId="0" fontId="0" fillId="0" borderId="30" xfId="0" applyFont="1" applyBorder="1" applyAlignment="1" applyProtection="1">
      <alignment horizontal="center" vertical="center" wrapText="1"/>
    </xf>
  </cellXfs>
  <cellStyles count="8">
    <cellStyle name="aucune donnee exploitable" xfId="6"/>
    <cellStyle name="discret" xfId="1"/>
    <cellStyle name="Normal" xfId="0" builtinId="0"/>
    <cellStyle name="reponse saisie" xfId="7"/>
    <cellStyle name="Sans nom1" xfId="2"/>
    <cellStyle name="Sans nom2" xfId="3"/>
    <cellStyle name="Sans nom3" xfId="4"/>
    <cellStyle name="Sans nom4" xfId="5"/>
  </cellStyles>
  <dxfs count="73">
    <dxf>
      <font>
        <name val="Arial"/>
      </font>
      <fill>
        <patternFill>
          <bgColor rgb="FFBBAAFA"/>
        </patternFill>
      </fill>
    </dxf>
    <dxf>
      <font>
        <name val="Arial"/>
      </font>
      <fill>
        <patternFill>
          <bgColor rgb="FFBBAAFA"/>
        </patternFill>
      </fill>
    </dxf>
    <dxf>
      <font>
        <name val="Arial"/>
      </font>
      <fill>
        <patternFill>
          <bgColor rgb="FFBBAAFA"/>
        </patternFill>
      </fill>
    </dxf>
    <dxf>
      <font>
        <name val="Arial"/>
      </font>
      <fill>
        <patternFill>
          <bgColor rgb="FFBBAAFA"/>
        </patternFill>
      </fill>
    </dxf>
    <dxf>
      <font>
        <name val="Arial"/>
      </font>
      <fill>
        <patternFill>
          <bgColor rgb="FFBBAAFA"/>
        </patternFill>
      </fill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b val="0"/>
        <i/>
        <strike val="0"/>
        <color theme="2" tint="-0.499984740745262"/>
      </font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i/>
        <color rgb="FF808080"/>
      </font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b val="0"/>
        <i/>
        <strike val="0"/>
        <color theme="2" tint="-0.499984740745262"/>
      </font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i/>
        <color rgb="FF808080"/>
      </font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b val="0"/>
        <i/>
        <color theme="0" tint="-0.34998626667073579"/>
      </font>
    </dxf>
    <dxf>
      <font>
        <name val="Arial"/>
      </font>
      <fill>
        <patternFill>
          <bgColor rgb="FFBBAAFA"/>
        </patternFill>
      </fill>
    </dxf>
    <dxf>
      <font>
        <i/>
        <color rgb="FF808080"/>
      </font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i/>
        <color rgb="FF808080"/>
      </font>
    </dxf>
    <dxf>
      <font>
        <sz val="9"/>
        <color rgb="FF666666"/>
        <name val="Arial"/>
      </font>
      <fill>
        <patternFill>
          <bgColor rgb="FFB7B3CA"/>
        </patternFill>
      </fill>
    </dxf>
    <dxf>
      <fill>
        <patternFill>
          <bgColor rgb="FF81D41A"/>
        </patternFill>
      </fill>
    </dxf>
    <dxf>
      <fill>
        <patternFill>
          <bgColor rgb="FFFFFF6D"/>
        </patternFill>
      </fill>
    </dxf>
    <dxf>
      <fill>
        <patternFill>
          <bgColor rgb="FFFF8000"/>
        </patternFill>
      </fill>
    </dxf>
    <dxf>
      <fill>
        <patternFill>
          <bgColor rgb="FFFF3838"/>
        </patternFill>
      </fill>
    </dxf>
    <dxf>
      <font>
        <i/>
        <color rgb="FF808080"/>
      </font>
    </dxf>
    <dxf>
      <font>
        <b val="0"/>
        <i/>
        <strike val="0"/>
        <color theme="0" tint="-0.34998626667073579"/>
      </font>
    </dxf>
  </dxfs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BEBE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B7B3CA"/>
      <rgbColor rgb="FFFF99CC"/>
      <rgbColor rgb="FFBBAAFA"/>
      <rgbColor rgb="FFFFCC99"/>
      <rgbColor rgb="FF3366FF"/>
      <rgbColor rgb="FF33CCCC"/>
      <rgbColor rgb="FF81D41A"/>
      <rgbColor rgb="FFFFCC00"/>
      <rgbColor rgb="FFFF8000"/>
      <rgbColor rgb="FFFF3838"/>
      <rgbColor rgb="FF666666"/>
      <rgbColor rgb="FF999999"/>
      <rgbColor rgb="FF003366"/>
      <rgbColor rgb="FF00A933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fr'!$C$1:$I$1</c:f>
          <c:strCache>
            <c:ptCount val="1"/>
            <c:pt idx="0">
              <c:v>Lecture et compréhension de l’écrit – 19 items</c:v>
            </c:pt>
          </c:strCache>
        </c:strRef>
      </c:tx>
      <c:layout/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fr'!$C$3</c:f>
              <c:strCache>
                <c:ptCount val="1"/>
                <c:pt idx="0">
                  <c:v>Montrer sa compréhension par une lecture expressive.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1EE-4A3F-BE1A-48AB2AE318C5}"/>
              </c:ext>
            </c:extLst>
          </c:dPt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fr'!$C$4:$C$33</c:f>
              <c:numCache>
                <c:formatCode>0\ %</c:formatCode>
                <c:ptCount val="30"/>
                <c:pt idx="0">
                  <c:v>0.83333333333333337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EE-4A3F-BE1A-48AB2AE318C5}"/>
            </c:ext>
          </c:extLst>
        </c:ser>
        <c:ser>
          <c:idx val="2"/>
          <c:order val="1"/>
          <c:tx>
            <c:strRef>
              <c:f>'prepa graph fr'!$D$3</c:f>
              <c:strCache>
                <c:ptCount val="1"/>
                <c:pt idx="0">
                  <c:v>
Savoir lire en visant différents objectifs : lire pour découvrir ou valider des informations sur…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fr'!$D$4:$D$33</c:f>
              <c:numCache>
                <c:formatCode>0\ %</c:formatCode>
                <c:ptCount val="30"/>
                <c:pt idx="0">
                  <c:v>0.375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EE-4A3F-BE1A-48AB2AE318C5}"/>
            </c:ext>
          </c:extLst>
        </c:ser>
        <c:ser>
          <c:idx val="3"/>
          <c:order val="2"/>
          <c:tx>
            <c:strRef>
              <c:f>'prepa graph fr'!$E$3</c:f>
              <c:strCache>
                <c:ptCount val="1"/>
                <c:pt idx="0">
                  <c:v>Mettre en relation sa lecture avec les éléments de sa propre culture.</c:v>
                </c:pt>
              </c:strCache>
            </c:strRef>
          </c:tx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fr'!$E$4:$E$33</c:f>
              <c:numCache>
                <c:formatCode>0\ 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1EE-4A3F-BE1A-48AB2AE318C5}"/>
            </c:ext>
          </c:extLst>
        </c:ser>
        <c:ser>
          <c:idx val="4"/>
          <c:order val="3"/>
          <c:tx>
            <c:strRef>
              <c:f>'prepa graph fr'!$F$3</c:f>
              <c:strCache>
                <c:ptCount val="1"/>
                <c:pt idx="0">
                  <c:v>Faire des inférences.</c:v>
                </c:pt>
              </c:strCache>
            </c:strRef>
          </c:tx>
          <c:marker>
            <c:symbol val="star"/>
            <c:size val="6"/>
            <c:spPr>
              <a:solidFill>
                <a:schemeClr val="accent5">
                  <a:lumMod val="75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fr'!$F$4:$F$33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1EE-4A3F-BE1A-48AB2AE318C5}"/>
            </c:ext>
          </c:extLst>
        </c:ser>
        <c:ser>
          <c:idx val="5"/>
          <c:order val="4"/>
          <c:tx>
            <c:strRef>
              <c:f>'prepa graph fr'!$G$3</c:f>
              <c:strCache>
                <c:ptCount val="1"/>
                <c:pt idx="0">
                  <c:v>Mettre en œuvre une démarche explicite pour découvrir et comprendre un texte.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fr'!$G$4:$G$33</c:f>
              <c:numCache>
                <c:formatCode>0\ %</c:formatCode>
                <c:ptCount val="30"/>
                <c:pt idx="0">
                  <c:v>0.58333333333333337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1EE-4A3F-BE1A-48AB2AE318C5}"/>
            </c:ext>
          </c:extLst>
        </c:ser>
        <c:ser>
          <c:idx val="6"/>
          <c:order val="5"/>
          <c:tx>
            <c:strRef>
              <c:f>'prepa graph fr'!$H$3</c:f>
              <c:strCache>
                <c:ptCount val="1"/>
                <c:pt idx="0">
                  <c:v>Établir les correspondances graphophono-logiques ; combiner (produire des syllabes simples et complexes).</c:v>
                </c:pt>
              </c:strCache>
            </c:strRef>
          </c:tx>
          <c:spPr>
            <a:ln w="31750">
              <a:noFill/>
            </a:ln>
          </c:spPr>
          <c:marker>
            <c:symbol val="diamond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fr'!$H$4:$H$33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1EE-4A3F-BE1A-48AB2AE318C5}"/>
            </c:ext>
          </c:extLst>
        </c:ser>
        <c:ser>
          <c:idx val="7"/>
          <c:order val="6"/>
          <c:tx>
            <c:strRef>
              <c:f>'prepa graph fr'!$I$3</c:f>
              <c:strCache>
                <c:ptCount val="1"/>
                <c:pt idx="0">
                  <c:v>Mémoriser des mots fréquents (notamment en situation scolaire) et irréguliers.</c:v>
                </c:pt>
              </c:strCache>
            </c:strRef>
          </c:tx>
          <c:marker>
            <c:symbol val="circl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fr'!$I$4:$I$33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1EE-4A3F-BE1A-48AB2AE31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273984"/>
        <c:axId val="169809792"/>
      </c:radarChart>
      <c:catAx>
        <c:axId val="1692739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69809792"/>
        <c:crosses val="autoZero"/>
        <c:auto val="0"/>
        <c:lblAlgn val="ctr"/>
        <c:lblOffset val="100"/>
        <c:noMultiLvlLbl val="0"/>
      </c:catAx>
      <c:valAx>
        <c:axId val="169809792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169273984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maths'!$X$2:$Y$2</c:f>
          <c:strCache>
            <c:ptCount val="1"/>
            <c:pt idx="0">
              <c:v>(se) Repérer et (se) déplacer en utilisant des repères et des représentations.</c:v>
            </c:pt>
          </c:strCache>
        </c:strRef>
      </c:tx>
      <c:layout/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maths'!$X$3</c:f>
              <c:strCache>
                <c:ptCount val="1"/>
                <c:pt idx="0">
                  <c:v>Situer des objets ou des personnes les uns par rapport aux autres ou par rapport à d'autres repères.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EDD-4161-AA00-3E251FCB6288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maths'!$X$4:$X$33</c:f>
              <c:numCache>
                <c:formatCode>0\ 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DD-4161-AA00-3E251FCB6288}"/>
            </c:ext>
          </c:extLst>
        </c:ser>
        <c:ser>
          <c:idx val="2"/>
          <c:order val="1"/>
          <c:tx>
            <c:strRef>
              <c:f>'prepa graph maths'!$Y$3</c:f>
              <c:strCache>
                <c:ptCount val="1"/>
                <c:pt idx="0">
                  <c:v>Coder et décoder pour prévoir, représenter et réaliser des déplacements dans des espaces familiers, sur un quadrillage, sur un écran.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maths'!$Y$4:$Y$33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DD-4161-AA00-3E251FCB6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346176"/>
        <c:axId val="237347968"/>
      </c:radarChart>
      <c:catAx>
        <c:axId val="2373461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37347968"/>
        <c:crosses val="autoZero"/>
        <c:auto val="0"/>
        <c:lblAlgn val="ctr"/>
        <c:lblOffset val="100"/>
        <c:noMultiLvlLbl val="0"/>
      </c:catAx>
      <c:valAx>
        <c:axId val="237347968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37346176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maths'!$AH$2:$AM$2</c:f>
          <c:strCache>
            <c:ptCount val="1"/>
            <c:pt idx="0">
              <c:v>Comparer, estimer, mesurer des longueurs, des masses, des contenances, des durées. Utiliser le lexique, les unités, les instruments de mesures spécifiques à ces grandeurs</c:v>
            </c:pt>
          </c:strCache>
        </c:strRef>
      </c:tx>
      <c:layout>
        <c:manualLayout>
          <c:xMode val="edge"/>
          <c:yMode val="edge"/>
          <c:x val="0.11558189714788625"/>
          <c:y val="1.5509833766973839E-2"/>
        </c:manualLayout>
      </c:layout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maths'!$AH$3</c:f>
              <c:strCache>
                <c:ptCount val="1"/>
                <c:pt idx="0">
                  <c:v>Comparer des longueurs, des masses et des contenances directement en introduisant la comparaison à un objet intermédiaire ou par mesurage.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ADB-4293-AAD3-F8AA97F9927F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maths'!$AH$4:$AH$33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DB-4293-AAD3-F8AA97F9927F}"/>
            </c:ext>
          </c:extLst>
        </c:ser>
        <c:ser>
          <c:idx val="2"/>
          <c:order val="1"/>
          <c:tx>
            <c:strRef>
              <c:f>'prepa graph maths'!$AI$3</c:f>
              <c:strCache>
                <c:ptCount val="1"/>
                <c:pt idx="0">
                  <c:v>Identifier quand il s’agit d’une longueur, d’une masse, d’une contenance.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maths'!$AI$4:$AI$33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DB-4293-AAD3-F8AA97F9927F}"/>
            </c:ext>
          </c:extLst>
        </c:ser>
        <c:ser>
          <c:idx val="3"/>
          <c:order val="2"/>
          <c:tx>
            <c:strRef>
              <c:f>'prepa graph maths'!$AJ$3</c:f>
              <c:strCache>
                <c:ptCount val="1"/>
                <c:pt idx="0">
                  <c:v>Comparer des objets selon plusieurs grandeurs (masses -&gt; lexique : lourd, léger) et identifier quand il s’agit d’une longueur, d’une masse, d’une contenance ou d’une durée.</c:v>
                </c:pt>
              </c:strCache>
            </c:strRef>
          </c:tx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maths'!$AJ$4:$AJ$33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ADB-4293-AAD3-F8AA97F9927F}"/>
            </c:ext>
          </c:extLst>
        </c:ser>
        <c:ser>
          <c:idx val="4"/>
          <c:order val="3"/>
          <c:tx>
            <c:strRef>
              <c:f>'prepa graph maths'!$AK$3</c:f>
              <c:strCache>
                <c:ptCount val="1"/>
                <c:pt idx="0">
                  <c:v>Exprimer une mesure dans une ou plusieurs unités choisies ou imposées.</c:v>
                </c:pt>
              </c:strCache>
            </c:strRef>
          </c:tx>
          <c:marker>
            <c:symbol val="star"/>
            <c:size val="6"/>
            <c:spPr>
              <a:solidFill>
                <a:schemeClr val="accent5">
                  <a:lumMod val="75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maths'!$AK$4:$AK$33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DB-4293-AAD3-F8AA97F9927F}"/>
            </c:ext>
          </c:extLst>
        </c:ser>
        <c:ser>
          <c:idx val="5"/>
          <c:order val="4"/>
          <c:tx>
            <c:strRef>
              <c:f>'prepa graph maths'!$AL$3</c:f>
              <c:strCache>
                <c:ptCount val="1"/>
                <c:pt idx="0">
                  <c:v>Estimer les ordres de grandeur de quelques longueurs, masses et contenances en relation avec les unités métriques.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maths'!$AL$4:$AL$33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ADB-4293-AAD3-F8AA97F9927F}"/>
            </c:ext>
          </c:extLst>
        </c:ser>
        <c:ser>
          <c:idx val="6"/>
          <c:order val="5"/>
          <c:tx>
            <c:strRef>
              <c:f>'prepa graph maths'!$AM$3</c:f>
              <c:strCache>
                <c:ptCount val="1"/>
                <c:pt idx="0">
                  <c:v>Mesurer des longueurs avec un instrument adapté, notamment en reportant une unité.</c:v>
                </c:pt>
              </c:strCache>
            </c:strRef>
          </c:tx>
          <c:spPr>
            <a:ln w="31750">
              <a:noFill/>
            </a:ln>
          </c:spPr>
          <c:marker>
            <c:symbol val="diamond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maths'!$AM$4:$AM$33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DB-4293-AAD3-F8AA97F99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584192"/>
        <c:axId val="238586112"/>
      </c:radarChart>
      <c:catAx>
        <c:axId val="2385841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38586112"/>
        <c:crosses val="autoZero"/>
        <c:auto val="0"/>
        <c:lblAlgn val="ctr"/>
        <c:lblOffset val="100"/>
        <c:noMultiLvlLbl val="0"/>
      </c:catAx>
      <c:valAx>
        <c:axId val="238586112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38584192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maths'!$F$2:$K$2</c:f>
          <c:strCache>
            <c:ptCount val="1"/>
            <c:pt idx="0">
              <c:v>Nommer, lire, écrire, représenter des nombres entiers.</c:v>
            </c:pt>
          </c:strCache>
        </c:strRef>
      </c:tx>
      <c:layout/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maths'!$F$3</c:f>
              <c:strCache>
                <c:ptCount val="1"/>
                <c:pt idx="0">
                  <c:v>Interpréter les noms des nombres à l’aide des unités de numération et des écritures arithmétiques / itérer une suite (exemple de situation).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6C9-4E54-8555-9312AE400611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maths'!$F$4:$F$33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C9-4E54-8555-9312AE400611}"/>
            </c:ext>
          </c:extLst>
        </c:ser>
        <c:ser>
          <c:idx val="2"/>
          <c:order val="1"/>
          <c:tx>
            <c:strRef>
              <c:f>'prepa graph maths'!$G$3</c:f>
              <c:strCache>
                <c:ptCount val="1"/>
                <c:pt idx="0">
                  <c:v>Passer d’une représentation à une autre, en particulier associer les noms des nombres à leurs écritures chiffrées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maths'!$G$4:$G$33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C9-4E54-8555-9312AE400611}"/>
            </c:ext>
          </c:extLst>
        </c:ser>
        <c:ser>
          <c:idx val="3"/>
          <c:order val="2"/>
          <c:tx>
            <c:strRef>
              <c:f>'prepa graph maths'!$H$3</c:f>
              <c:strCache>
                <c:ptCount val="1"/>
                <c:pt idx="0">
                  <c:v>Passer d’une représentation à une autre, en particulier, associer le nom des nombres à leurs écritures chiffrées.</c:v>
                </c:pt>
              </c:strCache>
            </c:strRef>
          </c:tx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maths'!$H$4:$H$33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C9-4E54-8555-9312AE400611}"/>
            </c:ext>
          </c:extLst>
        </c:ser>
        <c:ser>
          <c:idx val="4"/>
          <c:order val="3"/>
          <c:tx>
            <c:strRef>
              <c:f>'prepa graph maths'!$I$3</c:f>
              <c:strCache>
                <c:ptCount val="1"/>
                <c:pt idx="0">
                  <c:v>Utiliser diverses représentations des nombres ; passer d’une représentation à une autre […]</c:v>
                </c:pt>
              </c:strCache>
            </c:strRef>
          </c:tx>
          <c:marker>
            <c:symbol val="star"/>
            <c:size val="6"/>
            <c:spPr>
              <a:solidFill>
                <a:schemeClr val="accent5">
                  <a:lumMod val="75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maths'!$I$4:$I$33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6C9-4E54-8555-9312AE400611}"/>
            </c:ext>
          </c:extLst>
        </c:ser>
        <c:ser>
          <c:idx val="5"/>
          <c:order val="4"/>
          <c:tx>
            <c:strRef>
              <c:f>'prepa graph maths'!$J$3</c:f>
              <c:strCache>
                <c:ptCount val="1"/>
                <c:pt idx="0">
                  <c:v>Interpréter les noms des nombres à l’aide des unités de numération et des écritures arithmétiques.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maths'!$J$4:$J$33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C9-4E54-8555-9312AE400611}"/>
            </c:ext>
          </c:extLst>
        </c:ser>
        <c:ser>
          <c:idx val="6"/>
          <c:order val="5"/>
          <c:tx>
            <c:strRef>
              <c:f>'prepa graph maths'!$K$3</c:f>
              <c:strCache>
                <c:ptCount val="1"/>
                <c:pt idx="0">
                  <c:v>Associer un nombre entier à une position sur une demi-droite graduée, ainsi qu’à la distance de ce point à l’origine.</c:v>
                </c:pt>
              </c:strCache>
            </c:strRef>
          </c:tx>
          <c:spPr>
            <a:ln w="31750">
              <a:noFill/>
            </a:ln>
          </c:spPr>
          <c:marker>
            <c:symbol val="diamond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maths'!$K$4:$K$33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6C9-4E54-8555-9312AE400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14304"/>
        <c:axId val="241716224"/>
      </c:radarChart>
      <c:catAx>
        <c:axId val="24171430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41716224"/>
        <c:crosses val="autoZero"/>
        <c:auto val="0"/>
        <c:lblAlgn val="ctr"/>
        <c:lblOffset val="100"/>
        <c:noMultiLvlLbl val="0"/>
      </c:catAx>
      <c:valAx>
        <c:axId val="241716224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41714304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maths'!$Z$2</c:f>
          <c:strCache>
            <c:ptCount val="1"/>
            <c:pt idx="0">
              <c:v>Reconnaître, nommer, décrire, reproduire quelques solides.</c:v>
            </c:pt>
          </c:strCache>
        </c:strRef>
      </c:tx>
      <c:layout/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maths'!$Z$3</c:f>
              <c:strCache>
                <c:ptCount val="1"/>
                <c:pt idx="0">
                  <c:v>Reconnaître et trier les solides usuels parmi des solides variés : cube, pavé, pyramide, boule. Décrire et comparer des solides en utilisant le vocabulaire approprié.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F52-4E1D-AE8F-74AA5BBCF73F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maths'!$Z$4:$Z$33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52-4E1D-AE8F-74AA5BBCF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89568"/>
        <c:axId val="250591104"/>
      </c:radarChart>
      <c:catAx>
        <c:axId val="2505895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50591104"/>
        <c:crosses val="autoZero"/>
        <c:auto val="0"/>
        <c:lblAlgn val="ctr"/>
        <c:lblOffset val="100"/>
        <c:noMultiLvlLbl val="0"/>
      </c:catAx>
      <c:valAx>
        <c:axId val="250591104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50589568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maths'!$AN$2</c:f>
          <c:strCache>
            <c:ptCount val="1"/>
            <c:pt idx="0">
              <c:v>Résoudre des problèmes impliquant des longueurs, des masses, des contenances, des durées, des prix.</c:v>
            </c:pt>
          </c:strCache>
        </c:strRef>
      </c:tx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maths'!$AN$3</c:f>
              <c:strCache>
                <c:ptCount val="1"/>
                <c:pt idx="0">
                  <c:v>Résoudre des problèmes notamment de mesurage et de comparaison en utilisant les opérations sur les grandeurs ou sur les nombres.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6C6-4F65-A9FC-F94B454C431A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maths'!$AN$4:$AN$33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C6-4F65-A9FC-F94B454C4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69696"/>
        <c:axId val="250765696"/>
      </c:radarChart>
      <c:catAx>
        <c:axId val="25066969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50765696"/>
        <c:crosses val="autoZero"/>
        <c:auto val="0"/>
        <c:lblAlgn val="ctr"/>
        <c:lblOffset val="100"/>
        <c:noMultiLvlLbl val="0"/>
      </c:catAx>
      <c:valAx>
        <c:axId val="250765696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50669696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maths'!$L$2:$N$2</c:f>
          <c:strCache>
            <c:ptCount val="1"/>
            <c:pt idx="0">
              <c:v>Résoudre des problèmes en utilisant des nombres entiers et le calcul</c:v>
            </c:pt>
          </c:strCache>
        </c:strRef>
      </c:tx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maths'!$L$3</c:f>
              <c:strCache>
                <c:ptCount val="1"/>
                <c:pt idx="0">
                  <c:v>Résoudre des problèmes issus de situations de la vie quotidienne […] relevant des structures additives : addition / soustraction.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206-456C-B088-8681A68AB016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maths'!$L$4:$L$33</c:f>
              <c:numCache>
                <c:formatCode>0\ %</c:formatCode>
                <c:ptCount val="30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06-456C-B088-8681A68AB016}"/>
            </c:ext>
          </c:extLst>
        </c:ser>
        <c:ser>
          <c:idx val="2"/>
          <c:order val="1"/>
          <c:tx>
            <c:strRef>
              <c:f>'prepa graph maths'!$M$3</c:f>
              <c:strCache>
                <c:ptCount val="1"/>
                <c:pt idx="0">
                  <c:v>Résoudre des problèmes issus de situations de la vie quotidienne […] relevant de structures multiplicatives, de partages ou de groupement (multiplication / division)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maths'!$M$4:$M$33</c:f>
              <c:numCache>
                <c:formatCode>0\ %</c:formatCode>
                <c:ptCount val="30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06-456C-B088-8681A68AB016}"/>
            </c:ext>
          </c:extLst>
        </c:ser>
        <c:ser>
          <c:idx val="3"/>
          <c:order val="2"/>
          <c:tx>
            <c:strRef>
              <c:f>'prepa graph maths'!$N$3</c:f>
              <c:strCache>
                <c:ptCount val="1"/>
                <c:pt idx="0">
                  <c:v>Exploiter des données numériques pour répondre à des questions.</c:v>
                </c:pt>
              </c:strCache>
            </c:strRef>
          </c:tx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maths'!$N$4:$N$33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06-456C-B088-8681A68AB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92960"/>
        <c:axId val="250799232"/>
      </c:radarChart>
      <c:catAx>
        <c:axId val="2507929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50799232"/>
        <c:crosses val="autoZero"/>
        <c:auto val="0"/>
        <c:lblAlgn val="ctr"/>
        <c:lblOffset val="100"/>
        <c:noMultiLvlLbl val="0"/>
      </c:catAx>
      <c:valAx>
        <c:axId val="250799232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50792960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maths'!$AA$2:$AC$2</c:f>
          <c:strCache>
            <c:ptCount val="1"/>
            <c:pt idx="0">
              <c:v>Reconnaître, nommer, décrire, reproduire, construire quelques figures géométriques.</c:v>
            </c:pt>
          </c:strCache>
        </c:strRef>
      </c:tx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maths'!$AA$3</c:f>
              <c:strCache>
                <c:ptCount val="1"/>
                <c:pt idx="0">
                  <c:v>Reconnaitre et décrire à partir des côtés et des angles droits, un carré, un rectangle, un triangle rectangle. Les construire sur un support uni, connaissant la longueur des côtés et les propriétés des angles.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D4A-40D3-97DF-0AE3E8F3025B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maths'!$AA$4:$AA$33</c:f>
              <c:numCache>
                <c:formatCode>0\ %</c:formatCode>
                <c:ptCount val="30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4A-40D3-97DF-0AE3E8F3025B}"/>
            </c:ext>
          </c:extLst>
        </c:ser>
        <c:ser>
          <c:idx val="2"/>
          <c:order val="1"/>
          <c:tx>
            <c:strRef>
              <c:f>'prepa graph maths'!$AB$3</c:f>
              <c:strCache>
                <c:ptCount val="1"/>
                <c:pt idx="0">
                  <c:v>Reconnaitre et décrire à partir des côtés et des angles droits, un carré, un rectangle, un triangle rectangle. Les construire sur un support uni, connaissant la longueur des côtés et les propriétés des angles.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maths'!$AB$4:$AB$33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4A-40D3-97DF-0AE3E8F3025B}"/>
            </c:ext>
          </c:extLst>
        </c:ser>
        <c:ser>
          <c:idx val="3"/>
          <c:order val="2"/>
          <c:tx>
            <c:strRef>
              <c:f>'prepa graph maths'!$AC$3</c:f>
              <c:strCache>
                <c:ptCount val="1"/>
                <c:pt idx="0">
                  <c:v>Construire un cercle, connaissant son centre et un point, ou son centre et son rayon.</c:v>
                </c:pt>
              </c:strCache>
            </c:strRef>
          </c:tx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maths'!$AC$4:$AC$33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4A-40D3-97DF-0AE3E8F30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379712"/>
        <c:axId val="251381632"/>
      </c:radarChart>
      <c:catAx>
        <c:axId val="25137971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51381632"/>
        <c:crosses val="autoZero"/>
        <c:auto val="0"/>
        <c:lblAlgn val="ctr"/>
        <c:lblOffset val="100"/>
        <c:noMultiLvlLbl val="0"/>
      </c:catAx>
      <c:valAx>
        <c:axId val="251381632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51379712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maths'!$AD$2:$AG$2</c:f>
          <c:strCache>
            <c:ptCount val="1"/>
            <c:pt idx="0">
              <c:v>Reconnaître et utiliser les notions d'alignement, d'angle droit, d'égalité de longueurs, de milieu, de symétrie.</c:v>
            </c:pt>
          </c:strCache>
        </c:strRef>
      </c:tx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maths'!$AD$3</c:f>
              <c:strCache>
                <c:ptCount val="1"/>
                <c:pt idx="0">
                  <c:v>Utiliser la règle (non graduée) pour repérer et reproduire des alignements.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62C-45B3-96B5-7BA8078B3370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maths'!$AD$4:$AD$33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2C-45B3-96B5-7BA8078B3370}"/>
            </c:ext>
          </c:extLst>
        </c:ser>
        <c:ser>
          <c:idx val="2"/>
          <c:order val="1"/>
          <c:tx>
            <c:strRef>
              <c:f>'prepa graph maths'!$AE$3</c:f>
              <c:strCache>
                <c:ptCount val="1"/>
                <c:pt idx="0">
                  <c:v>Repérer ou trouver le milieu d’un segment en utilisant une bande de papier avec un bord droit ou la règle graduée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maths'!$AE$4:$AE$33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2C-45B3-96B5-7BA8078B3370}"/>
            </c:ext>
          </c:extLst>
        </c:ser>
        <c:ser>
          <c:idx val="3"/>
          <c:order val="2"/>
          <c:tx>
            <c:strRef>
              <c:f>'prepa graph maths'!$AF$3</c:f>
              <c:strCache>
                <c:ptCount val="1"/>
                <c:pt idx="0">
                  <c:v>Repérer et produire des angles droits à l’aide d’un gabarit, d’une équerre.</c:v>
                </c:pt>
              </c:strCache>
            </c:strRef>
          </c:tx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maths'!$AF$4:$AF$33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62C-45B3-96B5-7BA8078B3370}"/>
            </c:ext>
          </c:extLst>
        </c:ser>
        <c:ser>
          <c:idx val="4"/>
          <c:order val="3"/>
          <c:tx>
            <c:strRef>
              <c:f>'prepa graph maths'!$AG$3</c:f>
              <c:strCache>
                <c:ptCount val="1"/>
                <c:pt idx="0">
                  <c:v>Compléter une figure pour qu'elle soit symétrique par rapport à un axe donné.</c:v>
                </c:pt>
              </c:strCache>
            </c:strRef>
          </c:tx>
          <c:marker>
            <c:symbol val="star"/>
            <c:size val="6"/>
            <c:spPr>
              <a:solidFill>
                <a:schemeClr val="accent5">
                  <a:lumMod val="75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maths'!$AG$4:$AG$33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62C-45B3-96B5-7BA8078B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920640"/>
        <c:axId val="261926912"/>
      </c:radarChart>
      <c:catAx>
        <c:axId val="2619206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61926912"/>
        <c:crosses val="autoZero"/>
        <c:auto val="0"/>
        <c:lblAlgn val="ctr"/>
        <c:lblOffset val="100"/>
        <c:noMultiLvlLbl val="0"/>
      </c:catAx>
      <c:valAx>
        <c:axId val="261926912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61920640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maths'!$O$2:$W$2</c:f>
          <c:strCache>
            <c:ptCount val="1"/>
            <c:pt idx="0">
              <c:v>Calculer avec des nombres entiers.</c:v>
            </c:pt>
          </c:strCache>
        </c:strRef>
      </c:tx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maths'!$O$3</c:f>
              <c:strCache>
                <c:ptCount val="1"/>
                <c:pt idx="0">
                  <c:v>Mémoriser des faits numériques et des procédures (tables d’additions)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B68-4332-8690-BEA52A17B221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maths'!$O$4:$O$33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68-4332-8690-BEA52A17B221}"/>
            </c:ext>
          </c:extLst>
        </c:ser>
        <c:ser>
          <c:idx val="2"/>
          <c:order val="1"/>
          <c:tx>
            <c:strRef>
              <c:f>'prepa graph maths'!$P$3</c:f>
              <c:strCache>
                <c:ptCount val="1"/>
                <c:pt idx="0">
                  <c:v>Mémoriser des faits numériques et des procédures (tables de multiplications)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maths'!$P$4:$P$33</c:f>
              <c:numCache>
                <c:formatCode>0\ 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68-4332-8690-BEA52A17B221}"/>
            </c:ext>
          </c:extLst>
        </c:ser>
        <c:ser>
          <c:idx val="3"/>
          <c:order val="2"/>
          <c:tx>
            <c:strRef>
              <c:f>'prepa graph maths'!$Q$3</c:f>
              <c:strCache>
                <c:ptCount val="1"/>
                <c:pt idx="0">
                  <c:v>Mémoriser des faits numériques et des procédures […] doubles et moitiés de nombres d’usage courant</c:v>
                </c:pt>
              </c:strCache>
            </c:strRef>
          </c:tx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maths'!$Q$4:$Q$33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B68-4332-8690-BEA52A17B221}"/>
            </c:ext>
          </c:extLst>
        </c:ser>
        <c:ser>
          <c:idx val="4"/>
          <c:order val="3"/>
          <c:tx>
            <c:strRef>
              <c:f>'prepa graph maths'!$R$3</c:f>
              <c:strCache>
                <c:ptCount val="1"/>
                <c:pt idx="0">
                  <c:v>Vérifier la vraisemblance d'un résultat, notamment en estimant son ordre de grandeur.</c:v>
                </c:pt>
              </c:strCache>
            </c:strRef>
          </c:tx>
          <c:marker>
            <c:symbol val="star"/>
            <c:size val="6"/>
            <c:spPr>
              <a:solidFill>
                <a:schemeClr val="accent5">
                  <a:lumMod val="75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maths'!$R$4:$R$33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B68-4332-8690-BEA52A17B221}"/>
            </c:ext>
          </c:extLst>
        </c:ser>
        <c:ser>
          <c:idx val="5"/>
          <c:order val="4"/>
          <c:tx>
            <c:strRef>
              <c:f>'prepa graph maths'!$S$3</c:f>
              <c:strCache>
                <c:ptCount val="1"/>
                <c:pt idx="0">
                  <c:v>Calculer mentalement en utilisant les compléments à la dizaine supérieure ou inférieure et multiplier par une puissance de 10.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maths'!$S$4:$S$33</c:f>
              <c:numCache>
                <c:formatCode>0\ %</c:formatCode>
                <c:ptCount val="30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B68-4332-8690-BEA52A17B221}"/>
            </c:ext>
          </c:extLst>
        </c:ser>
        <c:ser>
          <c:idx val="6"/>
          <c:order val="5"/>
          <c:tx>
            <c:strRef>
              <c:f>'prepa graph maths'!$T$3</c:f>
              <c:strCache>
                <c:ptCount val="1"/>
                <c:pt idx="0">
                  <c:v>Calculer en utilisant des écritures en ligne additives, soustractives, multiplicatives, de plusieurs opérations</c:v>
                </c:pt>
              </c:strCache>
            </c:strRef>
          </c:tx>
          <c:spPr>
            <a:ln w="31750">
              <a:noFill/>
            </a:ln>
          </c:spPr>
          <c:marker>
            <c:symbol val="diamond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maths'!$T$4:$T$33</c:f>
              <c:numCache>
                <c:formatCode>0\ 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B68-4332-8690-BEA52A17B221}"/>
            </c:ext>
          </c:extLst>
        </c:ser>
        <c:ser>
          <c:idx val="7"/>
          <c:order val="6"/>
          <c:tx>
            <c:strRef>
              <c:f>'prepa graph maths'!$U$3</c:f>
              <c:strCache>
                <c:ptCount val="1"/>
                <c:pt idx="0">
                  <c:v>Mettre en œuvre un algorithme de calcul posé pour l'addition, la soustraction, la multiplication.</c:v>
                </c:pt>
              </c:strCache>
            </c:strRef>
          </c:tx>
          <c:marker>
            <c:symbol val="circl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maths'!$U$4:$U$33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B68-4332-8690-BEA52A17B221}"/>
            </c:ext>
          </c:extLst>
        </c:ser>
        <c:ser>
          <c:idx val="0"/>
          <c:order val="7"/>
          <c:tx>
            <c:strRef>
              <c:f>'prepa graph maths'!$V$3</c:f>
              <c:strCache>
                <c:ptCount val="1"/>
                <c:pt idx="0">
                  <c:v>Mettre en œuvre un algorithme de calcul posé pour l'addition, la soustraction, la multiplication.</c:v>
                </c:pt>
              </c:strCache>
            </c:strRef>
          </c:tx>
          <c:dPt>
            <c:idx val="3"/>
            <c:marker>
              <c:symbol val="diamond"/>
              <c:size val="7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9B68-4332-8690-BEA52A17B221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maths'!$V$4:$V$33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B68-4332-8690-BEA52A17B221}"/>
            </c:ext>
          </c:extLst>
        </c:ser>
        <c:ser>
          <c:idx val="8"/>
          <c:order val="8"/>
          <c:tx>
            <c:strRef>
              <c:f>'prepa graph maths'!$W$3</c:f>
              <c:strCache>
                <c:ptCount val="1"/>
                <c:pt idx="0">
                  <c:v>Élaborer ou choisir des stratégies de calcul à l’oral et à l’écrit.</c:v>
                </c:pt>
              </c:strCache>
            </c:strRef>
          </c:tx>
          <c:dPt>
            <c:idx val="19"/>
            <c:marker>
              <c:symbol val="dash"/>
              <c:size val="9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9B68-4332-8690-BEA52A17B221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maths'!$W$4:$W$33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B68-4332-8690-BEA52A17B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290432"/>
        <c:axId val="262411008"/>
      </c:radarChart>
      <c:catAx>
        <c:axId val="26229043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62411008"/>
        <c:crosses val="autoZero"/>
        <c:auto val="0"/>
        <c:lblAlgn val="ctr"/>
        <c:lblOffset val="100"/>
        <c:noMultiLvlLbl val="0"/>
      </c:catAx>
      <c:valAx>
        <c:axId val="262411008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62290432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MATHS'!$O$3:$W$3</c:f>
          <c:strCache>
            <c:ptCount val="1"/>
            <c:pt idx="0">
              <c:v>Calculer avec des nombres entiers.</c:v>
            </c:pt>
          </c:strCache>
        </c:strRef>
      </c:tx>
      <c:layout/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'prepa graph maths'!$O$3:$W$3</c:f>
              <c:strCache>
                <c:ptCount val="9"/>
                <c:pt idx="0">
                  <c:v>Mémoriser des faits numériques et des procédures (tables d’additions)</c:v>
                </c:pt>
                <c:pt idx="1">
                  <c:v>Mémoriser des faits numériques et des procédures (tables de multiplications)</c:v>
                </c:pt>
                <c:pt idx="2">
                  <c:v>Mémoriser des faits numériques et des procédures […] doubles et moitiés de nombres d’usage courant</c:v>
                </c:pt>
                <c:pt idx="3">
                  <c:v>Vérifier la vraisemblance d'un résultat, notamment en estimant son ordre de grandeur.</c:v>
                </c:pt>
                <c:pt idx="4">
                  <c:v>Calculer mentalement en utilisant les compléments à la dizaine supérieure ou inférieure et multiplier par une puissance de 10.</c:v>
                </c:pt>
                <c:pt idx="5">
                  <c:v>Calculer en utilisant des écritures en ligne additives, soustractives, multiplicatives, de plusieurs opérations</c:v>
                </c:pt>
                <c:pt idx="6">
                  <c:v>Mettre en œuvre un algorithme de calcul posé pour l'addition, la soustraction, la multiplication.</c:v>
                </c:pt>
                <c:pt idx="7">
                  <c:v>Mettre en œuvre un algorithme de calcul posé pour l'addition, la soustraction, la multiplication.</c:v>
                </c:pt>
                <c:pt idx="8">
                  <c:v>Élaborer ou choisir des stratégies de calcul à l’oral et à l’écrit.</c:v>
                </c:pt>
              </c:strCache>
            </c:strRef>
          </c:cat>
          <c:val>
            <c:numRef>
              <c:f>'INDIVIDUEL MATHS'!$O$5:$W$5</c:f>
              <c:numCache>
                <c:formatCode>0\ %</c:formatCode>
                <c:ptCount val="9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0.25</c:v>
                </c:pt>
                <c:pt idx="5">
                  <c:v>0</c:v>
                </c:pt>
                <c:pt idx="6">
                  <c:v>0.75</c:v>
                </c:pt>
                <c:pt idx="7">
                  <c:v>0.5</c:v>
                </c:pt>
                <c:pt idx="8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D1-4657-938B-48BAA3D0E90C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'prepa graph maths'!$O$3:$W$3</c:f>
              <c:strCache>
                <c:ptCount val="9"/>
                <c:pt idx="0">
                  <c:v>Mémoriser des faits numériques et des procédures (tables d’additions)</c:v>
                </c:pt>
                <c:pt idx="1">
                  <c:v>Mémoriser des faits numériques et des procédures (tables de multiplications)</c:v>
                </c:pt>
                <c:pt idx="2">
                  <c:v>Mémoriser des faits numériques et des procédures […] doubles et moitiés de nombres d’usage courant</c:v>
                </c:pt>
                <c:pt idx="3">
                  <c:v>Vérifier la vraisemblance d'un résultat, notamment en estimant son ordre de grandeur.</c:v>
                </c:pt>
                <c:pt idx="4">
                  <c:v>Calculer mentalement en utilisant les compléments à la dizaine supérieure ou inférieure et multiplier par une puissance de 10.</c:v>
                </c:pt>
                <c:pt idx="5">
                  <c:v>Calculer en utilisant des écritures en ligne additives, soustractives, multiplicatives, de plusieurs opérations</c:v>
                </c:pt>
                <c:pt idx="6">
                  <c:v>Mettre en œuvre un algorithme de calcul posé pour l'addition, la soustraction, la multiplication.</c:v>
                </c:pt>
                <c:pt idx="7">
                  <c:v>Mettre en œuvre un algorithme de calcul posé pour l'addition, la soustraction, la multiplication.</c:v>
                </c:pt>
                <c:pt idx="8">
                  <c:v>Élaborer ou choisir des stratégies de calcul à l’oral et à l’écrit.</c:v>
                </c:pt>
              </c:strCache>
            </c:strRef>
          </c:cat>
          <c:val>
            <c:numRef>
              <c:f>'prepa graph maths'!$O$35:$W$35</c:f>
              <c:numCache>
                <c:formatCode>0\ %</c:formatCode>
                <c:ptCount val="9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0.25</c:v>
                </c:pt>
                <c:pt idx="5">
                  <c:v>0</c:v>
                </c:pt>
                <c:pt idx="6">
                  <c:v>0.75</c:v>
                </c:pt>
                <c:pt idx="7">
                  <c:v>0.5</c:v>
                </c:pt>
                <c:pt idx="8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D1-4657-938B-48BAA3D0E9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2463872"/>
        <c:axId val="262465408"/>
      </c:barChart>
      <c:catAx>
        <c:axId val="26246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2465408"/>
        <c:crosses val="autoZero"/>
        <c:auto val="1"/>
        <c:lblAlgn val="ctr"/>
        <c:lblOffset val="100"/>
        <c:noMultiLvlLbl val="0"/>
      </c:catAx>
      <c:valAx>
        <c:axId val="262465408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24638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856163933265565"/>
          <c:y val="6.4319260714809201E-2"/>
          <c:w val="0.33752157985599396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fr'!$B$1</c:f>
          <c:strCache>
            <c:ptCount val="1"/>
            <c:pt idx="0">
              <c:v>Langage oral – 1 item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644956014348185E-2"/>
          <c:y val="0.1267950127373855"/>
          <c:w val="0.53584220721753506"/>
          <c:h val="0.83370338718592507"/>
        </c:manualLayout>
      </c:layout>
      <c:radarChart>
        <c:radarStyle val="marker"/>
        <c:varyColors val="0"/>
        <c:ser>
          <c:idx val="0"/>
          <c:order val="0"/>
          <c:tx>
            <c:strRef>
              <c:f>'prepa graph fr'!$B$3</c:f>
              <c:strCache>
                <c:ptCount val="1"/>
                <c:pt idx="0">
                  <c:v>
Maintenir une attention orientée en fonction du but.</c:v>
                </c:pt>
              </c:strCache>
            </c:strRef>
          </c:tx>
          <c:marker>
            <c:symbol val="triangle"/>
            <c:size val="13"/>
            <c:spPr>
              <a:solidFill>
                <a:schemeClr val="accent4">
                  <a:lumMod val="60000"/>
                  <a:lumOff val="40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fr'!$B$4:$B$33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2B-4DDF-9FA3-01024AA9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03648"/>
        <c:axId val="231917056"/>
      </c:radarChart>
      <c:catAx>
        <c:axId val="1762036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31917056"/>
        <c:crosses val="autoZero"/>
        <c:auto val="0"/>
        <c:lblAlgn val="ctr"/>
        <c:lblOffset val="100"/>
        <c:noMultiLvlLbl val="0"/>
      </c:catAx>
      <c:valAx>
        <c:axId val="231917056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176203648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layout>
        <c:manualLayout>
          <c:xMode val="edge"/>
          <c:yMode val="edge"/>
          <c:x val="0.69689830881133341"/>
          <c:y val="0.10434356063464606"/>
          <c:w val="0.25394063120101862"/>
          <c:h val="0.10151339312119995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MATHS'!$L$3:$N$3</c:f>
          <c:strCache>
            <c:ptCount val="1"/>
            <c:pt idx="0">
              <c:v>Résoudre des problèmes en utilisant des nombres entiers et le calcul</c:v>
            </c:pt>
          </c:strCache>
        </c:strRef>
      </c:tx>
      <c:layout>
        <c:manualLayout>
          <c:xMode val="edge"/>
          <c:yMode val="edge"/>
          <c:x val="9.5450643776824037E-2"/>
          <c:y val="9.3896730970524367E-3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MATHS'!$L$4:$N$4</c:f>
              <c:strCache>
                <c:ptCount val="3"/>
                <c:pt idx="0">
                  <c:v>Résoudre des problèmes issus de situations de la vie quotidienne […] relevant des structures additives : addition / soustraction.</c:v>
                </c:pt>
                <c:pt idx="1">
                  <c:v>Résoudre des problèmes issus de situations de la vie quotidienne […] relevant de structures multiplicatives, de partages ou de groupement (multiplication / division)</c:v>
                </c:pt>
                <c:pt idx="2">
                  <c:v>Exploiter des données numériques pour répondre à des questions.</c:v>
                </c:pt>
              </c:strCache>
            </c:strRef>
          </c:cat>
          <c:val>
            <c:numRef>
              <c:f>'INDIVIDUEL MATHS'!$L$5:$N$5</c:f>
              <c:numCache>
                <c:formatCode>0\ %</c:formatCode>
                <c:ptCount val="3"/>
                <c:pt idx="0">
                  <c:v>0.6</c:v>
                </c:pt>
                <c:pt idx="1">
                  <c:v>0.25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62-4376-9FE6-A03A1AC195DA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MATHS'!$L$4:$N$4</c:f>
              <c:strCache>
                <c:ptCount val="3"/>
                <c:pt idx="0">
                  <c:v>Résoudre des problèmes issus de situations de la vie quotidienne […] relevant des structures additives : addition / soustraction.</c:v>
                </c:pt>
                <c:pt idx="1">
                  <c:v>Résoudre des problèmes issus de situations de la vie quotidienne […] relevant de structures multiplicatives, de partages ou de groupement (multiplication / division)</c:v>
                </c:pt>
                <c:pt idx="2">
                  <c:v>Exploiter des données numériques pour répondre à des questions.</c:v>
                </c:pt>
              </c:strCache>
            </c:strRef>
          </c:cat>
          <c:val>
            <c:numRef>
              <c:f>'prepa graph maths'!$L$35:$N$35</c:f>
              <c:numCache>
                <c:formatCode>0\ %</c:formatCode>
                <c:ptCount val="3"/>
                <c:pt idx="0">
                  <c:v>0.6</c:v>
                </c:pt>
                <c:pt idx="1">
                  <c:v>0.25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62-4376-9FE6-A03A1AC19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3727360"/>
        <c:axId val="263729152"/>
      </c:barChart>
      <c:catAx>
        <c:axId val="2637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3729152"/>
        <c:crosses val="autoZero"/>
        <c:auto val="1"/>
        <c:lblAlgn val="ctr"/>
        <c:lblOffset val="100"/>
        <c:noMultiLvlLbl val="0"/>
      </c:catAx>
      <c:valAx>
        <c:axId val="263729152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3727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0993545334730153E-2"/>
          <c:y val="0.13943664549122869"/>
          <c:w val="0.90976760952091285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MATHS'!$F$3:$K$3</c:f>
          <c:strCache>
            <c:ptCount val="1"/>
            <c:pt idx="0">
              <c:v>Nommer, lire, écrire, représenter des nombres entiers.</c:v>
            </c:pt>
          </c:strCache>
        </c:strRef>
      </c:tx>
      <c:layout/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MATHS'!$F$4:$K$4</c:f>
              <c:strCache>
                <c:ptCount val="6"/>
                <c:pt idx="0">
                  <c:v>Interpréter les noms des nombres à l’aide des unités de numération et des écritures arithmétiques / itérer une suite (exemple de situation).</c:v>
                </c:pt>
                <c:pt idx="1">
                  <c:v>Passer d’une représentation à une autre, en particulier associer les noms des nombres à leurs écritures chiffrées</c:v>
                </c:pt>
                <c:pt idx="2">
                  <c:v>Passer d’une représentation à une autre, en particulier, associer le nom des nombres à leurs écritures chiffrées.</c:v>
                </c:pt>
                <c:pt idx="3">
                  <c:v>Utiliser diverses représentations des nombres ; passer d’une représentation à une autre […]</c:v>
                </c:pt>
                <c:pt idx="4">
                  <c:v>Interpréter les noms des nombres à l’aide des unités de numération et des écritures arithmétiques.</c:v>
                </c:pt>
                <c:pt idx="5">
                  <c:v>Associer un nombre entier à une position sur une demi-droite graduée, ainsi qu’à la distance de ce point à l’origine.</c:v>
                </c:pt>
              </c:strCache>
            </c:strRef>
          </c:cat>
          <c:val>
            <c:numRef>
              <c:f>'INDIVIDUEL MATHS'!$F$5:$K$5</c:f>
              <c:numCache>
                <c:formatCode>0\ 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0.75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BC-49E7-845D-10917247203F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MATHS'!$F$4:$K$4</c:f>
              <c:strCache>
                <c:ptCount val="6"/>
                <c:pt idx="0">
                  <c:v>Interpréter les noms des nombres à l’aide des unités de numération et des écritures arithmétiques / itérer une suite (exemple de situation).</c:v>
                </c:pt>
                <c:pt idx="1">
                  <c:v>Passer d’une représentation à une autre, en particulier associer les noms des nombres à leurs écritures chiffrées</c:v>
                </c:pt>
                <c:pt idx="2">
                  <c:v>Passer d’une représentation à une autre, en particulier, associer le nom des nombres à leurs écritures chiffrées.</c:v>
                </c:pt>
                <c:pt idx="3">
                  <c:v>Utiliser diverses représentations des nombres ; passer d’une représentation à une autre […]</c:v>
                </c:pt>
                <c:pt idx="4">
                  <c:v>Interpréter les noms des nombres à l’aide des unités de numération et des écritures arithmétiques.</c:v>
                </c:pt>
                <c:pt idx="5">
                  <c:v>Associer un nombre entier à une position sur une demi-droite graduée, ainsi qu’à la distance de ce point à l’origine.</c:v>
                </c:pt>
              </c:strCache>
            </c:strRef>
          </c:cat>
          <c:val>
            <c:numRef>
              <c:f>'prepa graph maths'!$F$35:$K$35</c:f>
              <c:numCache>
                <c:formatCode>0\ 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0.75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BC-49E7-845D-1091724720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3744512"/>
        <c:axId val="263766784"/>
      </c:barChart>
      <c:catAx>
        <c:axId val="26374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3766784"/>
        <c:crosses val="autoZero"/>
        <c:auto val="1"/>
        <c:lblAlgn val="ctr"/>
        <c:lblOffset val="100"/>
        <c:noMultiLvlLbl val="0"/>
      </c:catAx>
      <c:valAx>
        <c:axId val="263766784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3744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4416396479851785"/>
          <c:y val="9.2488280005966511E-2"/>
          <c:w val="0.33752157985599396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MATHS'!$B$3:$E$3</c:f>
          <c:strCache>
            <c:ptCount val="1"/>
            <c:pt idx="0">
              <c:v>Comprendre et utiliser des nombres entiers pour dénombrer, ordonner, repérer, comparer.</c:v>
            </c:pt>
          </c:strCache>
        </c:strRef>
      </c:tx>
      <c:layout/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MATHS'!$B$4:$E$4</c:f>
              <c:strCache>
                <c:ptCount val="4"/>
                <c:pt idx="0">
                  <c:v>Dénombrer, constituer et comparer des collections en les organisant, notamment par groupements par dizaines, centaines, milliers.</c:v>
                </c:pt>
                <c:pt idx="1">
                  <c:v>Dénombrer, constituer et comparer des collections en les organisant, notamment par groupements par dizaines, centaines, milliers.</c:v>
                </c:pt>
                <c:pt idx="2">
                  <c:v>Comparer, ranger, encadrer, intercaler des nombres entiers en utilisant les symboles &lt; ou &gt; =</c:v>
                </c:pt>
                <c:pt idx="3">
                  <c:v>Comparer des nombres entiers en utilisant les symboles &lt; ou &gt; =.</c:v>
                </c:pt>
              </c:strCache>
            </c:strRef>
          </c:cat>
          <c:val>
            <c:numRef>
              <c:f>'INDIVIDUEL MATHS'!$B$5:$E$5</c:f>
              <c:numCache>
                <c:formatCode>0\ %</c:formatCode>
                <c:ptCount val="4"/>
                <c:pt idx="0">
                  <c:v>0.5</c:v>
                </c:pt>
                <c:pt idx="1">
                  <c:v>1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5-449D-87F1-0095EBBD3A2A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MATHS'!$B$4:$E$4</c:f>
              <c:strCache>
                <c:ptCount val="4"/>
                <c:pt idx="0">
                  <c:v>Dénombrer, constituer et comparer des collections en les organisant, notamment par groupements par dizaines, centaines, milliers.</c:v>
                </c:pt>
                <c:pt idx="1">
                  <c:v>Dénombrer, constituer et comparer des collections en les organisant, notamment par groupements par dizaines, centaines, milliers.</c:v>
                </c:pt>
                <c:pt idx="2">
                  <c:v>Comparer, ranger, encadrer, intercaler des nombres entiers en utilisant les symboles &lt; ou &gt; =</c:v>
                </c:pt>
                <c:pt idx="3">
                  <c:v>Comparer des nombres entiers en utilisant les symboles &lt; ou &gt; =.</c:v>
                </c:pt>
              </c:strCache>
            </c:strRef>
          </c:cat>
          <c:val>
            <c:numRef>
              <c:f>'prepa graph maths'!$B$35:$E$35</c:f>
              <c:numCache>
                <c:formatCode>0\ %</c:formatCode>
                <c:ptCount val="4"/>
                <c:pt idx="0">
                  <c:v>0.5</c:v>
                </c:pt>
                <c:pt idx="1">
                  <c:v>1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5-449D-87F1-0095EBBD3A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3778304"/>
        <c:axId val="263779840"/>
      </c:barChart>
      <c:catAx>
        <c:axId val="2637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3779840"/>
        <c:crosses val="autoZero"/>
        <c:auto val="1"/>
        <c:lblAlgn val="ctr"/>
        <c:lblOffset val="100"/>
        <c:noMultiLvlLbl val="0"/>
      </c:catAx>
      <c:valAx>
        <c:axId val="263779840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37783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368527138527575"/>
          <c:y val="0.12065729929712382"/>
          <c:w val="0.68006293412218499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MATHS'!$X$3:$Y$3</c:f>
          <c:strCache>
            <c:ptCount val="1"/>
            <c:pt idx="0">
              <c:v>(se) Repérer et (se) déplacer en utilisant des repères et des représentations.</c:v>
            </c:pt>
          </c:strCache>
        </c:strRef>
      </c:tx>
      <c:layout>
        <c:manualLayout>
          <c:xMode val="edge"/>
          <c:yMode val="edge"/>
          <c:x val="9.5450643776824037E-2"/>
          <c:y val="9.3896730970524367E-3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28371171984614907"/>
          <c:w val="0.94771241830065356"/>
          <c:h val="0.25009237251751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'prepa graph maths'!$X$3:$Y$3</c:f>
              <c:strCache>
                <c:ptCount val="2"/>
                <c:pt idx="0">
                  <c:v>Situer des objets ou des personnes les uns par rapport aux autres ou par rapport à d'autres repères.</c:v>
                </c:pt>
                <c:pt idx="1">
                  <c:v>Coder et décoder pour prévoir, représenter et réaliser des déplacements dans des espaces familiers, sur un quadrillage, sur un écran.</c:v>
                </c:pt>
              </c:strCache>
            </c:strRef>
          </c:cat>
          <c:val>
            <c:numRef>
              <c:f>'INDIVIDUEL MATHS'!$X$5:$Y$5</c:f>
              <c:numCache>
                <c:formatCode>0\ %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6-4D97-8C4D-7350A1319590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'prepa graph maths'!$X$3:$Y$3</c:f>
              <c:strCache>
                <c:ptCount val="2"/>
                <c:pt idx="0">
                  <c:v>Situer des objets ou des personnes les uns par rapport aux autres ou par rapport à d'autres repères.</c:v>
                </c:pt>
                <c:pt idx="1">
                  <c:v>Coder et décoder pour prévoir, représenter et réaliser des déplacements dans des espaces familiers, sur un quadrillage, sur un écran.</c:v>
                </c:pt>
              </c:strCache>
            </c:strRef>
          </c:cat>
          <c:val>
            <c:numRef>
              <c:f>'prepa graph maths'!$X$35:$Y$35</c:f>
              <c:numCache>
                <c:formatCode>0\ %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96-4D97-8C4D-7350A13195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3807744"/>
        <c:axId val="263809280"/>
      </c:barChart>
      <c:catAx>
        <c:axId val="26380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3809280"/>
        <c:crosses val="autoZero"/>
        <c:auto val="1"/>
        <c:lblAlgn val="ctr"/>
        <c:lblOffset val="100"/>
        <c:noMultiLvlLbl val="0"/>
      </c:catAx>
      <c:valAx>
        <c:axId val="263809280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3807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0993743706564979E-2"/>
          <c:y val="0.14677572554695417"/>
          <c:w val="0.90976760952091285"/>
          <c:h val="9.353426740864799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MATHS'!$Z$3</c:f>
          <c:strCache>
            <c:ptCount val="1"/>
            <c:pt idx="0">
              <c:v>Reconnaître, nommer, décrire, reproduire quelques solides.</c:v>
            </c:pt>
          </c:strCache>
        </c:strRef>
      </c:tx>
      <c:layout>
        <c:manualLayout>
          <c:xMode val="edge"/>
          <c:yMode val="edge"/>
          <c:x val="9.5450643776824037E-2"/>
          <c:y val="9.3896730970524367E-3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28371171984614907"/>
          <c:w val="0.94771241830065356"/>
          <c:h val="0.25009237251751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23423423423423423"/>
                  <c:y val="9.6683530073074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C1-4BE0-B4A5-E44D9FED42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'INDIVIDUEL MATHS'!$Z$4</c:f>
              <c:strCache>
                <c:ptCount val="1"/>
                <c:pt idx="0">
                  <c:v>Reconnaître et trier les solides usuels parmi des solides variés : cube, pavé, pyramide, boule. Décrire et comparer des solides en utilisant le vocabulaire approprié.</c:v>
                </c:pt>
              </c:strCache>
            </c:strRef>
          </c:cat>
          <c:val>
            <c:numRef>
              <c:f>'INDIVIDUEL MATHS'!$Z$5</c:f>
              <c:numCache>
                <c:formatCode>0\ %</c:formatCode>
                <c:ptCount val="1"/>
                <c:pt idx="0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C1-4BE0-B4A5-E44D9FED42AD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.24509822842228524"/>
                  <c:y val="2.0236087689713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C1-4BE0-B4A5-E44D9FED42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'INDIVIDUEL MATHS'!$Z$4</c:f>
              <c:strCache>
                <c:ptCount val="1"/>
                <c:pt idx="0">
                  <c:v>Reconnaître et trier les solides usuels parmi des solides variés : cube, pavé, pyramide, boule. Décrire et comparer des solides en utilisant le vocabulaire approprié.</c:v>
                </c:pt>
              </c:strCache>
            </c:strRef>
          </c:cat>
          <c:val>
            <c:numRef>
              <c:f>'prepa graph maths'!$Z$35</c:f>
              <c:numCache>
                <c:formatCode>0\ %</c:formatCode>
                <c:ptCount val="1"/>
                <c:pt idx="0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6C1-4BE0-B4A5-E44D9FED42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3915776"/>
        <c:axId val="263929856"/>
      </c:barChart>
      <c:catAx>
        <c:axId val="2639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3929856"/>
        <c:crosses val="autoZero"/>
        <c:auto val="1"/>
        <c:lblAlgn val="ctr"/>
        <c:lblOffset val="100"/>
        <c:noMultiLvlLbl val="0"/>
      </c:catAx>
      <c:valAx>
        <c:axId val="263929856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3915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0797476298808319E-2"/>
          <c:y val="0.17825408417539712"/>
          <c:w val="0.90976760952091285"/>
          <c:h val="5.9807465044946953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MATHS'!$AA$3:$AC$3</c:f>
          <c:strCache>
            <c:ptCount val="1"/>
            <c:pt idx="0">
              <c:v>Reconnaître, nommer, décrire, reproduire, construire quelques figures géométriques.</c:v>
            </c:pt>
          </c:strCache>
        </c:strRef>
      </c:tx>
      <c:layout>
        <c:manualLayout>
          <c:xMode val="edge"/>
          <c:yMode val="edge"/>
          <c:x val="9.5450643776824037E-2"/>
          <c:y val="9.3896730970524367E-3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MATHS'!$AA$4:$AC$4</c:f>
              <c:strCache>
                <c:ptCount val="3"/>
                <c:pt idx="0">
                  <c:v>Reconnaitre et décrire à partir des côtés et des angles droits, un carré, un rectangle, un triangle rectangle. Les construire sur un support uni, connaissant la longueur des côtés et les propriétés des angles.</c:v>
                </c:pt>
                <c:pt idx="1">
                  <c:v>Reconnaitre et décrire à partir des côtés et des angles droits, un carré, un rectangle, un triangle rectangle. Les construire sur un support uni, connaissant la longueur des côtés et les propriétés des angles.</c:v>
                </c:pt>
                <c:pt idx="2">
                  <c:v>Construire un cercle, connaissant son centre et un point, ou son centre et son rayon.</c:v>
                </c:pt>
              </c:strCache>
            </c:strRef>
          </c:cat>
          <c:val>
            <c:numRef>
              <c:f>'INDIVIDUEL MATHS'!$AA$5:$AC$5</c:f>
              <c:numCache>
                <c:formatCode>0\ %</c:formatCode>
                <c:ptCount val="3"/>
                <c:pt idx="0">
                  <c:v>0.25</c:v>
                </c:pt>
                <c:pt idx="1">
                  <c:v>1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06-4186-942B-89F57BA0C477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MATHS'!$AA$4:$AC$4</c:f>
              <c:strCache>
                <c:ptCount val="3"/>
                <c:pt idx="0">
                  <c:v>Reconnaitre et décrire à partir des côtés et des angles droits, un carré, un rectangle, un triangle rectangle. Les construire sur un support uni, connaissant la longueur des côtés et les propriétés des angles.</c:v>
                </c:pt>
                <c:pt idx="1">
                  <c:v>Reconnaitre et décrire à partir des côtés et des angles droits, un carré, un rectangle, un triangle rectangle. Les construire sur un support uni, connaissant la longueur des côtés et les propriétés des angles.</c:v>
                </c:pt>
                <c:pt idx="2">
                  <c:v>Construire un cercle, connaissant son centre et un point, ou son centre et son rayon.</c:v>
                </c:pt>
              </c:strCache>
            </c:strRef>
          </c:cat>
          <c:val>
            <c:numRef>
              <c:f>'prepa graph maths'!$AA$35:$AC$35</c:f>
              <c:numCache>
                <c:formatCode>0\ %</c:formatCode>
                <c:ptCount val="3"/>
                <c:pt idx="0">
                  <c:v>0.25</c:v>
                </c:pt>
                <c:pt idx="1">
                  <c:v>1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06-4186-942B-89F57BA0C4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5042944"/>
        <c:axId val="265085696"/>
      </c:barChart>
      <c:catAx>
        <c:axId val="26504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5085696"/>
        <c:crosses val="autoZero"/>
        <c:auto val="1"/>
        <c:lblAlgn val="ctr"/>
        <c:lblOffset val="100"/>
        <c:noMultiLvlLbl val="0"/>
      </c:catAx>
      <c:valAx>
        <c:axId val="265085696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5042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0993545334730153E-2"/>
          <c:y val="0.13943664549122869"/>
          <c:w val="0.90976760952091285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MATHS'!$AD$3:$AG$3</c:f>
          <c:strCache>
            <c:ptCount val="1"/>
            <c:pt idx="0">
              <c:v>Reconnaître et utiliser les notions d'alignement, d'angle droit, d'égalité de longueurs, de milieu, de symétrie.</c:v>
            </c:pt>
          </c:strCache>
        </c:strRef>
      </c:tx>
      <c:layout>
        <c:manualLayout>
          <c:xMode val="edge"/>
          <c:yMode val="edge"/>
          <c:x val="9.5450643776824037E-2"/>
          <c:y val="9.3896730970524367E-3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MATHS'!$AD$4:$AG$4</c:f>
              <c:strCache>
                <c:ptCount val="4"/>
                <c:pt idx="0">
                  <c:v>Utiliser la règle (non graduée) pour repérer et reproduire des alignements.</c:v>
                </c:pt>
                <c:pt idx="1">
                  <c:v>Repérer ou trouver le milieu d’un segment en utilisant une bande de papier avec un bord droit ou la règle graduée</c:v>
                </c:pt>
                <c:pt idx="2">
                  <c:v>Repérer et produire des angles droits à l’aide d’un gabarit, d’une équerre.</c:v>
                </c:pt>
                <c:pt idx="3">
                  <c:v>Compléter une figure pour qu'elle soit symétrique par rapport à un axe donné.</c:v>
                </c:pt>
              </c:strCache>
            </c:strRef>
          </c:cat>
          <c:val>
            <c:numRef>
              <c:f>'INDIVIDUEL MATHS'!$AD$5:$AG$5</c:f>
              <c:numCache>
                <c:formatCode>0\ %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E4-411F-A5A8-977112D8A85E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MATHS'!$AD$4:$AG$4</c:f>
              <c:strCache>
                <c:ptCount val="4"/>
                <c:pt idx="0">
                  <c:v>Utiliser la règle (non graduée) pour repérer et reproduire des alignements.</c:v>
                </c:pt>
                <c:pt idx="1">
                  <c:v>Repérer ou trouver le milieu d’un segment en utilisant une bande de papier avec un bord droit ou la règle graduée</c:v>
                </c:pt>
                <c:pt idx="2">
                  <c:v>Repérer et produire des angles droits à l’aide d’un gabarit, d’une équerre.</c:v>
                </c:pt>
                <c:pt idx="3">
                  <c:v>Compléter une figure pour qu'elle soit symétrique par rapport à un axe donné.</c:v>
                </c:pt>
              </c:strCache>
            </c:strRef>
          </c:cat>
          <c:val>
            <c:numRef>
              <c:f>'prepa graph maths'!$AD$35:$AG$35</c:f>
              <c:numCache>
                <c:formatCode>0\ %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E4-411F-A5A8-977112D8A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5121792"/>
        <c:axId val="265123328"/>
      </c:barChart>
      <c:catAx>
        <c:axId val="26512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5123328"/>
        <c:crosses val="autoZero"/>
        <c:auto val="1"/>
        <c:lblAlgn val="ctr"/>
        <c:lblOffset val="100"/>
        <c:noMultiLvlLbl val="0"/>
      </c:catAx>
      <c:valAx>
        <c:axId val="265123328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51217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0993545334730153E-2"/>
          <c:y val="0.13943664549122869"/>
          <c:w val="0.90976760952091285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MATHS'!$AA$3:$AC$3</c:f>
          <c:strCache>
            <c:ptCount val="1"/>
            <c:pt idx="0">
              <c:v>Reconnaître, nommer, décrire, reproduire, construire quelques figures géométriques.</c:v>
            </c:pt>
          </c:strCache>
        </c:strRef>
      </c:tx>
      <c:layout>
        <c:manualLayout>
          <c:xMode val="edge"/>
          <c:yMode val="edge"/>
          <c:x val="9.5450643776824037E-2"/>
          <c:y val="9.3896730970524367E-3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MATHS'!$AH$4:$AM$4</c:f>
              <c:strCache>
                <c:ptCount val="6"/>
                <c:pt idx="0">
                  <c:v>Comparer des longueurs, des masses et des contenances directement en introduisant la comparaison à un objet intermédiaire ou par mesurage.</c:v>
                </c:pt>
                <c:pt idx="1">
                  <c:v>Identifier quand il s’agit d’une longueur, d’une masse, d’une contenance.</c:v>
                </c:pt>
                <c:pt idx="2">
                  <c:v>Comparer des objets selon plusieurs grandeurs (masses -&gt; lexique : lourd, léger) et identifier quand il s’agit d’une longueur, d’une masse, d’une contenance ou d’une durée.</c:v>
                </c:pt>
                <c:pt idx="3">
                  <c:v>Exprimer une mesure dans une ou plusieurs unités choisies ou imposées.</c:v>
                </c:pt>
                <c:pt idx="4">
                  <c:v>Estimer les ordres de grandeur de quelques longueurs, masses et contenances en relation avec les unités métriques.</c:v>
                </c:pt>
                <c:pt idx="5">
                  <c:v>Mesurer des longueurs avec un instrument adapté, notamment en reportant une unité.</c:v>
                </c:pt>
              </c:strCache>
            </c:strRef>
          </c:cat>
          <c:val>
            <c:numRef>
              <c:f>'INDIVIDUEL MATHS'!$AH$5:$AM$5</c:f>
              <c:numCache>
                <c:formatCode>0\ 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1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67-4892-9C69-E39B8F808D55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MATHS'!$AH$4:$AM$4</c:f>
              <c:strCache>
                <c:ptCount val="6"/>
                <c:pt idx="0">
                  <c:v>Comparer des longueurs, des masses et des contenances directement en introduisant la comparaison à un objet intermédiaire ou par mesurage.</c:v>
                </c:pt>
                <c:pt idx="1">
                  <c:v>Identifier quand il s’agit d’une longueur, d’une masse, d’une contenance.</c:v>
                </c:pt>
                <c:pt idx="2">
                  <c:v>Comparer des objets selon plusieurs grandeurs (masses -&gt; lexique : lourd, léger) et identifier quand il s’agit d’une longueur, d’une masse, d’une contenance ou d’une durée.</c:v>
                </c:pt>
                <c:pt idx="3">
                  <c:v>Exprimer une mesure dans une ou plusieurs unités choisies ou imposées.</c:v>
                </c:pt>
                <c:pt idx="4">
                  <c:v>Estimer les ordres de grandeur de quelques longueurs, masses et contenances en relation avec les unités métriques.</c:v>
                </c:pt>
                <c:pt idx="5">
                  <c:v>Mesurer des longueurs avec un instrument adapté, notamment en reportant une unité.</c:v>
                </c:pt>
              </c:strCache>
            </c:strRef>
          </c:cat>
          <c:val>
            <c:numRef>
              <c:f>'prepa graph maths'!$AH$35:$AM$35</c:f>
              <c:numCache>
                <c:formatCode>0\ 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1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67-4892-9C69-E39B8F808D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5176576"/>
        <c:axId val="265178112"/>
      </c:barChart>
      <c:catAx>
        <c:axId val="2651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5178112"/>
        <c:crosses val="autoZero"/>
        <c:auto val="1"/>
        <c:lblAlgn val="ctr"/>
        <c:lblOffset val="100"/>
        <c:noMultiLvlLbl val="0"/>
      </c:catAx>
      <c:valAx>
        <c:axId val="265178112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5176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0993625796775401E-2"/>
          <c:y val="0.11010778475025647"/>
          <c:w val="0.90976760952091285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MATHS'!$AN$3</c:f>
          <c:strCache>
            <c:ptCount val="1"/>
            <c:pt idx="0">
              <c:v>Résoudre des problèmes impliquant des longueurs, des masses, des contenances, des durées, des prix.</c:v>
            </c:pt>
          </c:strCache>
        </c:strRef>
      </c:tx>
      <c:layout>
        <c:manualLayout>
          <c:xMode val="edge"/>
          <c:yMode val="edge"/>
          <c:x val="9.5450643776824037E-2"/>
          <c:y val="9.3896730970524367E-3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MATHS'!$A$5</c:f>
              <c:strCache>
                <c:ptCount val="1"/>
                <c:pt idx="0">
                  <c:v>Nadège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24669073405535499"/>
                  <c:y val="0.15032679738562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CC-48BE-A242-42A7F96137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MATHS'!$AN$4</c:f>
              <c:strCache>
                <c:ptCount val="1"/>
                <c:pt idx="0">
                  <c:v>Résoudre des problèmes notamment de mesurage et de comparaison en utilisant les opérations sur les grandeurs ou sur les nombres.</c:v>
                </c:pt>
              </c:strCache>
            </c:strRef>
          </c:cat>
          <c:val>
            <c:numRef>
              <c:f>'INDIVIDUEL MATHS'!$AN$5</c:f>
              <c:numCache>
                <c:formatCode>0\ %</c:formatCode>
                <c:ptCount val="1"/>
                <c:pt idx="0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CC-48BE-A242-42A7F9613743}"/>
            </c:ext>
          </c:extLst>
        </c:ser>
        <c:ser>
          <c:idx val="1"/>
          <c:order val="1"/>
          <c:tx>
            <c:strRef>
              <c:f>'prepa graph maths'!$A$35</c:f>
              <c:strCache>
                <c:ptCount val="1"/>
                <c:pt idx="0">
                  <c:v>MOYENNE CLASSE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.2527075812274367"/>
                  <c:y val="2.83224400871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CC-48BE-A242-42A7F96137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MATHS'!$AN$4</c:f>
              <c:strCache>
                <c:ptCount val="1"/>
                <c:pt idx="0">
                  <c:v>Résoudre des problèmes notamment de mesurage et de comparaison en utilisant les opérations sur les grandeurs ou sur les nombres.</c:v>
                </c:pt>
              </c:strCache>
            </c:strRef>
          </c:cat>
          <c:val>
            <c:numRef>
              <c:f>'prepa graph maths'!$AN$35</c:f>
              <c:numCache>
                <c:formatCode>0\ %</c:formatCode>
                <c:ptCount val="1"/>
                <c:pt idx="0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CC-48BE-A242-42A7F96137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5297280"/>
        <c:axId val="265311360"/>
      </c:barChart>
      <c:catAx>
        <c:axId val="26529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265311360"/>
        <c:crosses val="autoZero"/>
        <c:auto val="1"/>
        <c:lblAlgn val="ctr"/>
        <c:lblOffset val="100"/>
        <c:noMultiLvlLbl val="0"/>
      </c:catAx>
      <c:valAx>
        <c:axId val="265311360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652972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0993772837218875E-2"/>
          <c:y val="0.15803801485598615"/>
          <c:w val="0.90976760952091285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fr'!$J$1:$M$1</c:f>
          <c:strCache>
            <c:ptCount val="1"/>
            <c:pt idx="0">
              <c:v>Écriture – 12 items</c:v>
            </c:pt>
          </c:strCache>
        </c:strRef>
      </c:tx>
      <c:layout/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fr'!$J$3</c:f>
              <c:strCache>
                <c:ptCount val="1"/>
                <c:pt idx="0">
                  <c:v>Utiliser des stratégies de copie pour dépasser la copie lettre à lettre.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5D-4A47-B42D-9181DA1F9933}"/>
              </c:ext>
            </c:extLst>
          </c:dPt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fr'!$J$4:$J$33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5D-4A47-B42D-9181DA1F9933}"/>
            </c:ext>
          </c:extLst>
        </c:ser>
        <c:ser>
          <c:idx val="0"/>
          <c:order val="1"/>
          <c:tx>
            <c:strRef>
              <c:f>'prepa graph fr'!$K$3</c:f>
              <c:strCache>
                <c:ptCount val="1"/>
                <c:pt idx="0">
                  <c:v>Maîtriser des gestes de l’écriture cursive, transcrire un texte, utiliser des stratégies de copie, respecter la mise en page, relire pour vérifier la conformité orthographique.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fr'!$K$4:$K$33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5D-4A47-B42D-9181DA1F9933}"/>
            </c:ext>
          </c:extLst>
        </c:ser>
        <c:ser>
          <c:idx val="2"/>
          <c:order val="2"/>
          <c:tx>
            <c:strRef>
              <c:f>'prepa graph fr'!$L$3</c:f>
              <c:strCache>
                <c:ptCount val="1"/>
                <c:pt idx="0">
                  <c:v>
Mettre en œuvre une démarche d’écriture de textes.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fr'!$L$4:$L$33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5D-4A47-B42D-9181DA1F9933}"/>
            </c:ext>
          </c:extLst>
        </c:ser>
        <c:ser>
          <c:idx val="3"/>
          <c:order val="3"/>
          <c:tx>
            <c:strRef>
              <c:f>'prepa graph fr'!$M$3</c:f>
              <c:strCache>
                <c:ptCount val="1"/>
                <c:pt idx="0">
                  <c:v>Repérer des dysfonctionnements dans les textes écrits (omissions, incohérence, redites…) pour améliorer son écrit / utiliser des outils aidant à la correction : outils élaborés dans la classe, correcteur orthographique, guide de relecture…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fr'!$M$4:$M$33</c:f>
              <c:numCache>
                <c:formatCode>0\ %</c:formatCode>
                <c:ptCount val="30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5D-4A47-B42D-9181DA1F9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678976"/>
        <c:axId val="263710976"/>
      </c:radarChart>
      <c:catAx>
        <c:axId val="2636789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63710976"/>
        <c:crosses val="autoZero"/>
        <c:auto val="0"/>
        <c:lblAlgn val="ctr"/>
        <c:lblOffset val="100"/>
        <c:noMultiLvlLbl val="0"/>
      </c:catAx>
      <c:valAx>
        <c:axId val="263710976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63678976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fr'!$N$1:$Z$1</c:f>
          <c:strCache>
            <c:ptCount val="1"/>
            <c:pt idx="0">
              <c:v>Étude de la langue – 28 items</c:v>
            </c:pt>
          </c:strCache>
        </c:strRef>
      </c:tx>
      <c:layout/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fr'!$N$3</c:f>
              <c:strCache>
                <c:ptCount val="1"/>
                <c:pt idx="0">
                  <c:v>
Consulter un dictionnaire et se repérer dans un article sur papier ou en version numérique.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7B2-4E54-858E-24D895B04A44}"/>
              </c:ext>
            </c:extLst>
          </c:dPt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fr'!$N$4:$N$33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B2-4E54-858E-24D895B04A44}"/>
            </c:ext>
          </c:extLst>
        </c:ser>
        <c:ser>
          <c:idx val="2"/>
          <c:order val="1"/>
          <c:tx>
            <c:strRef>
              <c:f>'prepa graph fr'!$O$3</c:f>
              <c:strCache>
                <c:ptCount val="1"/>
                <c:pt idx="0">
                  <c:v>
Utiliser la ponctuation en fin de phrases ( ! ? ) et les signes du discours rapporté (« »).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fr'!$O$4:$O$33</c:f>
              <c:numCache>
                <c:formatCode>0\ %</c:formatCode>
                <c:ptCount val="30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7B2-4E54-858E-24D895B04A44}"/>
            </c:ext>
          </c:extLst>
        </c:ser>
        <c:ser>
          <c:idx val="3"/>
          <c:order val="2"/>
          <c:tx>
            <c:strRef>
              <c:f>'prepa graph fr'!$P$3</c:f>
              <c:strCache>
                <c:ptCount val="1"/>
                <c:pt idx="0">
                  <c:v>Trouver des synonymes, des antonymes, des mots de la même famille lexicale sans que ces notions ne constituent des objets d’apprentissage.</c:v>
                </c:pt>
              </c:strCache>
            </c:strRef>
          </c:tx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fr'!$P$4:$P$33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7B2-4E54-858E-24D895B04A44}"/>
            </c:ext>
          </c:extLst>
        </c:ser>
        <c:ser>
          <c:idx val="4"/>
          <c:order val="3"/>
          <c:tx>
            <c:strRef>
              <c:f>'prepa graph fr'!$Q$3</c:f>
              <c:strCache>
                <c:ptCount val="1"/>
                <c:pt idx="0">
                  <c:v>
Percevoir les niveaux de langue : familier, soutenu, courant.</c:v>
                </c:pt>
              </c:strCache>
            </c:strRef>
          </c:tx>
          <c:marker>
            <c:symbol val="star"/>
            <c:size val="6"/>
            <c:spPr>
              <a:solidFill>
                <a:schemeClr val="accent5">
                  <a:lumMod val="75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fr'!$Q$4:$Q$33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7B2-4E54-858E-24D895B04A44}"/>
            </c:ext>
          </c:extLst>
        </c:ser>
        <c:ser>
          <c:idx val="5"/>
          <c:order val="4"/>
          <c:tx>
            <c:strRef>
              <c:f>'prepa graph fr'!$R$3</c:f>
              <c:strCache>
                <c:ptCount val="1"/>
                <c:pt idx="0">
                  <c:v>Connaître la valeur sonore de certaines lettres selon le contexte / connaître la composition de certains graphèmes selon la lettre qui suit.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fr'!$R$4:$R$33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7B2-4E54-858E-24D895B04A44}"/>
            </c:ext>
          </c:extLst>
        </c:ser>
        <c:ser>
          <c:idx val="6"/>
          <c:order val="5"/>
          <c:tx>
            <c:strRef>
              <c:f>'prepa graph fr'!$S$3</c:f>
              <c:strCache>
                <c:ptCount val="1"/>
                <c:pt idx="0">
                  <c:v>Mémoriser les principaux mots invariables.</c:v>
                </c:pt>
              </c:strCache>
            </c:strRef>
          </c:tx>
          <c:spPr>
            <a:ln w="31750">
              <a:noFill/>
            </a:ln>
          </c:spPr>
          <c:marker>
            <c:symbol val="diamond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fr'!$S$4:$S$33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7B2-4E54-858E-24D895B04A44}"/>
            </c:ext>
          </c:extLst>
        </c:ser>
        <c:ser>
          <c:idx val="7"/>
          <c:order val="6"/>
          <c:tx>
            <c:strRef>
              <c:f>'prepa graph fr'!$T$3</c:f>
              <c:strCache>
                <c:ptCount val="1"/>
                <c:pt idx="0">
                  <c:v>Mémoriser l’orthographe du lexique le plus couramment employé.</c:v>
                </c:pt>
              </c:strCache>
            </c:strRef>
          </c:tx>
          <c:marker>
            <c:symbol val="circl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</c:spPr>
          </c:marker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fr'!$T$4:$T$33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7B2-4E54-858E-24D895B04A44}"/>
            </c:ext>
          </c:extLst>
        </c:ser>
        <c:ser>
          <c:idx val="0"/>
          <c:order val="7"/>
          <c:tx>
            <c:strRef>
              <c:f>'prepa graph fr'!$U$3</c:f>
              <c:strCache>
                <c:ptCount val="1"/>
                <c:pt idx="0">
                  <c:v>Différencier les principales classes de mots.</c:v>
                </c:pt>
              </c:strCache>
            </c:strRef>
          </c:tx>
          <c:dPt>
            <c:idx val="3"/>
            <c:marker>
              <c:symbol val="diamond"/>
              <c:size val="7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B7B2-4E54-858E-24D895B04A44}"/>
              </c:ext>
            </c:extLst>
          </c:dPt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fr'!$U$4:$U$33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7B2-4E54-858E-24D895B04A44}"/>
            </c:ext>
          </c:extLst>
        </c:ser>
        <c:ser>
          <c:idx val="8"/>
          <c:order val="8"/>
          <c:tx>
            <c:strRef>
              <c:f>'prepa graph fr'!$V$3</c:f>
              <c:strCache>
                <c:ptCount val="1"/>
                <c:pt idx="0">
                  <c:v>Reconnaître les trois types de phrases : déclaratives, interrogatives et impératives / reconnaître les formes négative et exclamative et savoir effectuer des transformations.</c:v>
                </c:pt>
              </c:strCache>
            </c:strRef>
          </c:tx>
          <c:dPt>
            <c:idx val="19"/>
            <c:marker>
              <c:symbol val="dash"/>
              <c:size val="9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B7B2-4E54-858E-24D895B04A44}"/>
              </c:ext>
            </c:extLst>
          </c:dPt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fr'!$V$4:$V$33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7B2-4E54-858E-24D895B04A44}"/>
            </c:ext>
          </c:extLst>
        </c:ser>
        <c:ser>
          <c:idx val="9"/>
          <c:order val="9"/>
          <c:tx>
            <c:strRef>
              <c:f>'prepa graph fr'!$W$3</c:f>
              <c:strCache>
                <c:ptCount val="1"/>
                <c:pt idx="0">
                  <c:v>Utiliser des marques d’accord pour les noms et adjectifs épithètes.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fr'!$W$4:$W$33</c:f>
              <c:numCache>
                <c:formatCode>0\ %</c:formatCode>
                <c:ptCount val="30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7B2-4E54-858E-24D895B04A44}"/>
            </c:ext>
          </c:extLst>
        </c:ser>
        <c:ser>
          <c:idx val="10"/>
          <c:order val="10"/>
          <c:tx>
            <c:strRef>
              <c:f>'prepa graph fr'!$X$3</c:f>
              <c:strCache>
                <c:ptCount val="1"/>
                <c:pt idx="0">
                  <c:v>Identifier la relation sujet-verbe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fr'!$X$4:$X$33</c:f>
              <c:numCache>
                <c:formatCode>0\ %</c:formatCode>
                <c:ptCount val="30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B7B2-4E54-858E-24D895B04A44}"/>
            </c:ext>
          </c:extLst>
        </c:ser>
        <c:ser>
          <c:idx val="11"/>
          <c:order val="11"/>
          <c:tx>
            <c:strRef>
              <c:f>'prepa graph fr'!$Y$3</c:f>
              <c:strCache>
                <c:ptCount val="1"/>
                <c:pt idx="0">
                  <c:v>Mémoriser le présent, l’imparfait, le futur, le passé composé pour les verbes du 1er groupe et les verbes irréguliers du 3ème groupe : aller.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fr'!$Y$4:$Y$33</c:f>
              <c:numCache>
                <c:formatCode>0\ %</c:formatCode>
                <c:ptCount val="30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7B2-4E54-858E-24D895B04A44}"/>
            </c:ext>
          </c:extLst>
        </c:ser>
        <c:ser>
          <c:idx val="12"/>
          <c:order val="12"/>
          <c:tx>
            <c:strRef>
              <c:f>'prepa graph fr'!$Z$3</c:f>
              <c:strCache>
                <c:ptCount val="1"/>
                <c:pt idx="0">
                  <c:v>Mémoriser le présent, l’imparfait, le futur, le passé composé pour : être, les verbes du 1er groupe, les
verbes irréguliers du 3ème groupe : prendre.</c:v>
                </c:pt>
              </c:strCache>
            </c:strRef>
          </c:tx>
          <c:cat>
            <c:strRef>
              <c:f>'prepa graph fr'!$A$4:$A$33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fr'!$Z$4:$Z$33</c:f>
              <c:numCache>
                <c:formatCode>0\ %</c:formatCode>
                <c:ptCount val="30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B7B2-4E54-858E-24D895B0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376384"/>
        <c:axId val="273378304"/>
      </c:radarChart>
      <c:catAx>
        <c:axId val="27337638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73378304"/>
        <c:crosses val="autoZero"/>
        <c:auto val="0"/>
        <c:lblAlgn val="ctr"/>
        <c:lblOffset val="100"/>
        <c:noMultiLvlLbl val="0"/>
      </c:catAx>
      <c:valAx>
        <c:axId val="273378304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73376384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FR'!$C$3:$I$3</c:f>
          <c:strCache>
            <c:ptCount val="1"/>
            <c:pt idx="0">
              <c:v>Lecture et compréhension de l’écrit – 19 items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FR'!$A$5</c:f>
              <c:strCache>
                <c:ptCount val="1"/>
                <c:pt idx="0">
                  <c:v>Nadège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'prepa graph fr'!$C$3:$I$3</c:f>
              <c:strCache>
                <c:ptCount val="7"/>
                <c:pt idx="0">
                  <c:v>Montrer sa compréhension par une lecture expressive.</c:v>
                </c:pt>
                <c:pt idx="1">
                  <c:v>
Savoir lire en visant différents objectifs : lire pour découvrir ou valider des informations sur…</c:v>
                </c:pt>
                <c:pt idx="2">
                  <c:v>Mettre en relation sa lecture avec les éléments de sa propre culture.</c:v>
                </c:pt>
                <c:pt idx="3">
                  <c:v>Faire des inférences.</c:v>
                </c:pt>
                <c:pt idx="4">
                  <c:v>Mettre en œuvre une démarche explicite pour découvrir et comprendre un texte.</c:v>
                </c:pt>
                <c:pt idx="5">
                  <c:v>Établir les correspondances graphophono-logiques ; combiner (produire des syllabes simples et complexes).</c:v>
                </c:pt>
                <c:pt idx="6">
                  <c:v>Mémoriser des mots fréquents (notamment en situation scolaire) et irréguliers.</c:v>
                </c:pt>
              </c:strCache>
            </c:strRef>
          </c:cat>
          <c:val>
            <c:numRef>
              <c:f>'INDIVIDUEL FR'!$C$5:$I$5</c:f>
              <c:numCache>
                <c:formatCode>0\ %</c:formatCode>
                <c:ptCount val="7"/>
                <c:pt idx="0">
                  <c:v>0.83333333333333337</c:v>
                </c:pt>
                <c:pt idx="1">
                  <c:v>0.375</c:v>
                </c:pt>
                <c:pt idx="2">
                  <c:v>0</c:v>
                </c:pt>
                <c:pt idx="3">
                  <c:v>1</c:v>
                </c:pt>
                <c:pt idx="4">
                  <c:v>0.58333333333333337</c:v>
                </c:pt>
                <c:pt idx="5">
                  <c:v>0.5</c:v>
                </c:pt>
                <c:pt idx="6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F2-40A1-8FAB-FB9AF00BB202}"/>
            </c:ext>
          </c:extLst>
        </c:ser>
        <c:ser>
          <c:idx val="1"/>
          <c:order val="1"/>
          <c:tx>
            <c:strRef>
              <c:f>'prepa graph fr'!$A$35</c:f>
              <c:strCache>
                <c:ptCount val="1"/>
                <c:pt idx="0">
                  <c:v>MOYENNE CLASSE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'prepa graph fr'!$C$35:$I$35</c:f>
              <c:numCache>
                <c:formatCode>0\ %</c:formatCode>
                <c:ptCount val="7"/>
                <c:pt idx="0">
                  <c:v>0.83333333333333337</c:v>
                </c:pt>
                <c:pt idx="1">
                  <c:v>0.375</c:v>
                </c:pt>
                <c:pt idx="2">
                  <c:v>0</c:v>
                </c:pt>
                <c:pt idx="3">
                  <c:v>1</c:v>
                </c:pt>
                <c:pt idx="4">
                  <c:v>0.58333333333333337</c:v>
                </c:pt>
                <c:pt idx="5">
                  <c:v>0.5</c:v>
                </c:pt>
                <c:pt idx="6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F2-40A1-8FAB-FB9AF00BB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3726080"/>
        <c:axId val="172134784"/>
      </c:barChart>
      <c:catAx>
        <c:axId val="273726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172134784"/>
        <c:crosses val="autoZero"/>
        <c:auto val="1"/>
        <c:lblAlgn val="ctr"/>
        <c:lblOffset val="100"/>
        <c:noMultiLvlLbl val="0"/>
      </c:catAx>
      <c:valAx>
        <c:axId val="172134784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273726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599262659012541"/>
          <c:y val="7.1361515537598522E-2"/>
          <c:w val="0.34507969926219118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FR'!$B$3</c:f>
          <c:strCache>
            <c:ptCount val="1"/>
            <c:pt idx="0">
              <c:v>Langage oral – 1 item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6491228070175433E-2"/>
          <c:y val="0.19611770359690955"/>
          <c:w val="0.80701754385964908"/>
          <c:h val="0.34592797045908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FR'!$A$5</c:f>
              <c:strCache>
                <c:ptCount val="1"/>
                <c:pt idx="0">
                  <c:v>Nadège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'prepa graph fr'!$B$3</c:f>
              <c:strCache>
                <c:ptCount val="1"/>
                <c:pt idx="0">
                  <c:v>
Maintenir une attention orientée en fonction du but.</c:v>
                </c:pt>
              </c:strCache>
            </c:strRef>
          </c:cat>
          <c:val>
            <c:numRef>
              <c:f>'INDIVIDUEL FR'!$B$5</c:f>
              <c:numCache>
                <c:formatCode>0\ 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D-4746-B971-C1D42E8F621A}"/>
            </c:ext>
          </c:extLst>
        </c:ser>
        <c:ser>
          <c:idx val="1"/>
          <c:order val="1"/>
          <c:tx>
            <c:strRef>
              <c:f>'prepa graph fr'!$A$35</c:f>
              <c:strCache>
                <c:ptCount val="1"/>
                <c:pt idx="0">
                  <c:v>MOYENNE CLASSE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'prepa graph fr'!$B$3</c:f>
              <c:strCache>
                <c:ptCount val="1"/>
                <c:pt idx="0">
                  <c:v>
Maintenir une attention orientée en fonction du but.</c:v>
                </c:pt>
              </c:strCache>
            </c:strRef>
          </c:cat>
          <c:val>
            <c:numRef>
              <c:f>'prepa graph fr'!$B$35</c:f>
              <c:numCache>
                <c:formatCode>0\ 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7D-4746-B971-C1D42E8F62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2154240"/>
        <c:axId val="172160128"/>
      </c:barChart>
      <c:catAx>
        <c:axId val="172154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172160128"/>
        <c:crosses val="autoZero"/>
        <c:auto val="1"/>
        <c:lblAlgn val="ctr"/>
        <c:lblOffset val="100"/>
        <c:noMultiLvlLbl val="0"/>
      </c:catAx>
      <c:valAx>
        <c:axId val="172160128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1721542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8695261776488462E-2"/>
          <c:y val="0.10271708994122214"/>
          <c:w val="0.88260947644702303"/>
          <c:h val="9.7201012747886853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FR'!$J$3:$M$3</c:f>
          <c:strCache>
            <c:ptCount val="1"/>
            <c:pt idx="0">
              <c:v>Écriture – 12 items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FR'!$A$5</c:f>
              <c:strCache>
                <c:ptCount val="1"/>
                <c:pt idx="0">
                  <c:v>Nadège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FR'!$J$4:$M$4</c:f>
              <c:strCache>
                <c:ptCount val="4"/>
                <c:pt idx="0">
                  <c:v>Utiliser des stratégies de copie pour dépasser la copie lettre à lettre.</c:v>
                </c:pt>
                <c:pt idx="1">
                  <c:v>Maîtriser des gestes de l’écriture cursive, transcrire un texte, utiliser des stratégies de copie, respecter la mise en page, relire pour vérifier la conformité orthographique.</c:v>
                </c:pt>
                <c:pt idx="2">
                  <c:v>
Mettre en œuvre une démarche d’écriture de textes.</c:v>
                </c:pt>
                <c:pt idx="3">
                  <c:v>Repérer des dysfonctionnements dans les textes écrits (omissions, incohérence, redites…) pour améliorer son écrit / utiliser des outils aidant à la correction : outils élaborés dans la classe, correcteur orthographique, guide de relecture…</c:v>
                </c:pt>
              </c:strCache>
            </c:strRef>
          </c:cat>
          <c:val>
            <c:numRef>
              <c:f>'INDIVIDUEL FR'!$J$5:$M$5</c:f>
              <c:numCache>
                <c:formatCode>0\ %</c:formatCode>
                <c:ptCount val="4"/>
                <c:pt idx="0">
                  <c:v>0.75</c:v>
                </c:pt>
                <c:pt idx="1">
                  <c:v>0.75</c:v>
                </c:pt>
                <c:pt idx="2">
                  <c:v>0.5</c:v>
                </c:pt>
                <c:pt idx="3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5F-475D-A4B0-8C4B5BDB8319}"/>
            </c:ext>
          </c:extLst>
        </c:ser>
        <c:ser>
          <c:idx val="1"/>
          <c:order val="1"/>
          <c:tx>
            <c:strRef>
              <c:f>'prepa graph fr'!$A$35</c:f>
              <c:strCache>
                <c:ptCount val="1"/>
                <c:pt idx="0">
                  <c:v>MOYENNE CLASSE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'INDIVIDUEL FR'!$J$4:$M$4</c:f>
              <c:strCache>
                <c:ptCount val="4"/>
                <c:pt idx="0">
                  <c:v>Utiliser des stratégies de copie pour dépasser la copie lettre à lettre.</c:v>
                </c:pt>
                <c:pt idx="1">
                  <c:v>Maîtriser des gestes de l’écriture cursive, transcrire un texte, utiliser des stratégies de copie, respecter la mise en page, relire pour vérifier la conformité orthographique.</c:v>
                </c:pt>
                <c:pt idx="2">
                  <c:v>
Mettre en œuvre une démarche d’écriture de textes.</c:v>
                </c:pt>
                <c:pt idx="3">
                  <c:v>Repérer des dysfonctionnements dans les textes écrits (omissions, incohérence, redites…) pour améliorer son écrit / utiliser des outils aidant à la correction : outils élaborés dans la classe, correcteur orthographique, guide de relecture…</c:v>
                </c:pt>
              </c:strCache>
            </c:strRef>
          </c:cat>
          <c:val>
            <c:numRef>
              <c:f>'prepa graph fr'!$J$35:$M$35</c:f>
              <c:numCache>
                <c:formatCode>0\ %</c:formatCode>
                <c:ptCount val="4"/>
                <c:pt idx="0">
                  <c:v>0.75</c:v>
                </c:pt>
                <c:pt idx="1">
                  <c:v>0.75</c:v>
                </c:pt>
                <c:pt idx="2">
                  <c:v>0.5</c:v>
                </c:pt>
                <c:pt idx="3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5F-475D-A4B0-8C4B5BDB83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2762240"/>
        <c:axId val="172763776"/>
      </c:barChart>
      <c:catAx>
        <c:axId val="172762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172763776"/>
        <c:crosses val="autoZero"/>
        <c:auto val="1"/>
        <c:lblAlgn val="ctr"/>
        <c:lblOffset val="100"/>
        <c:noMultiLvlLbl val="0"/>
      </c:catAx>
      <c:valAx>
        <c:axId val="172763776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1727622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435795843990839"/>
          <c:y val="6.4319260714809201E-2"/>
          <c:w val="0.57106708795158567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'INDIVIDUEL FR'!$N$3:$Z$3</c:f>
          <c:strCache>
            <c:ptCount val="1"/>
            <c:pt idx="0">
              <c:v>Étude de la langue – 28 items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6143790849673203E-2"/>
          <c:y val="0.1982705257237303"/>
          <c:w val="0.94771241830065356"/>
          <c:h val="0.35352119210402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'INDIVIDUEL FR'!$A$5</c:f>
              <c:strCache>
                <c:ptCount val="1"/>
                <c:pt idx="0">
                  <c:v>Nadège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'prepa graph fr'!$N$3:$Z$3</c:f>
              <c:strCache>
                <c:ptCount val="13"/>
                <c:pt idx="0">
                  <c:v>
Consulter un dictionnaire et se repérer dans un article sur papier ou en version numérique.</c:v>
                </c:pt>
                <c:pt idx="1">
                  <c:v>
Utiliser la ponctuation en fin de phrases ( ! ? ) et les signes du discours rapporté (« »).</c:v>
                </c:pt>
                <c:pt idx="2">
                  <c:v>Trouver des synonymes, des antonymes, des mots de la même famille lexicale sans que ces notions ne constituent des objets d’apprentissage.</c:v>
                </c:pt>
                <c:pt idx="3">
                  <c:v>
Percevoir les niveaux de langue : familier, soutenu, courant.</c:v>
                </c:pt>
                <c:pt idx="4">
                  <c:v>Connaître la valeur sonore de certaines lettres selon le contexte / connaître la composition de certains graphèmes selon la lettre qui suit.</c:v>
                </c:pt>
                <c:pt idx="5">
                  <c:v>Mémoriser les principaux mots invariables.</c:v>
                </c:pt>
                <c:pt idx="6">
                  <c:v>Mémoriser l’orthographe du lexique le plus couramment employé.</c:v>
                </c:pt>
                <c:pt idx="7">
                  <c:v>Différencier les principales classes de mots.</c:v>
                </c:pt>
                <c:pt idx="8">
                  <c:v>Reconnaître les trois types de phrases : déclaratives, interrogatives et impératives / reconnaître les formes négative et exclamative et savoir effectuer des transformations.</c:v>
                </c:pt>
                <c:pt idx="9">
                  <c:v>Utiliser des marques d’accord pour les noms et adjectifs épithètes.</c:v>
                </c:pt>
                <c:pt idx="10">
                  <c:v>Identifier la relation sujet-verbe</c:v>
                </c:pt>
                <c:pt idx="11">
                  <c:v>Mémoriser le présent, l’imparfait, le futur, le passé composé pour les verbes du 1er groupe et les verbes irréguliers du 3ème groupe : aller.</c:v>
                </c:pt>
                <c:pt idx="12">
                  <c:v>Mémoriser le présent, l’imparfait, le futur, le passé composé pour : être, les verbes du 1er groupe, les
verbes irréguliers du 3ème groupe : prendre.</c:v>
                </c:pt>
              </c:strCache>
            </c:strRef>
          </c:cat>
          <c:val>
            <c:numRef>
              <c:f>'INDIVIDUEL FR'!$N$5:$Z$5</c:f>
              <c:numCache>
                <c:formatCode>0\ %</c:formatCode>
                <c:ptCount val="13"/>
                <c:pt idx="0">
                  <c:v>0.75</c:v>
                </c:pt>
                <c:pt idx="1">
                  <c:v>0.66666666666666663</c:v>
                </c:pt>
                <c:pt idx="2">
                  <c:v>0.75</c:v>
                </c:pt>
                <c:pt idx="3">
                  <c:v>1</c:v>
                </c:pt>
                <c:pt idx="4">
                  <c:v>0.5</c:v>
                </c:pt>
                <c:pt idx="5">
                  <c:v>1</c:v>
                </c:pt>
                <c:pt idx="6">
                  <c:v>1</c:v>
                </c:pt>
                <c:pt idx="7">
                  <c:v>0.5</c:v>
                </c:pt>
                <c:pt idx="8">
                  <c:v>1</c:v>
                </c:pt>
                <c:pt idx="9">
                  <c:v>0.66666666666666663</c:v>
                </c:pt>
                <c:pt idx="10">
                  <c:v>0.25</c:v>
                </c:pt>
                <c:pt idx="11">
                  <c:v>0.75</c:v>
                </c:pt>
                <c:pt idx="1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9-4B8E-A4D3-3956C3E8F463}"/>
            </c:ext>
          </c:extLst>
        </c:ser>
        <c:ser>
          <c:idx val="1"/>
          <c:order val="1"/>
          <c:tx>
            <c:strRef>
              <c:f>'prepa graph fr'!$A$35</c:f>
              <c:strCache>
                <c:ptCount val="1"/>
                <c:pt idx="0">
                  <c:v>MOYENNE CLASSE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'prepa graph fr'!$N$3:$Z$3</c:f>
              <c:strCache>
                <c:ptCount val="13"/>
                <c:pt idx="0">
                  <c:v>
Consulter un dictionnaire et se repérer dans un article sur papier ou en version numérique.</c:v>
                </c:pt>
                <c:pt idx="1">
                  <c:v>
Utiliser la ponctuation en fin de phrases ( ! ? ) et les signes du discours rapporté (« »).</c:v>
                </c:pt>
                <c:pt idx="2">
                  <c:v>Trouver des synonymes, des antonymes, des mots de la même famille lexicale sans que ces notions ne constituent des objets d’apprentissage.</c:v>
                </c:pt>
                <c:pt idx="3">
                  <c:v>
Percevoir les niveaux de langue : familier, soutenu, courant.</c:v>
                </c:pt>
                <c:pt idx="4">
                  <c:v>Connaître la valeur sonore de certaines lettres selon le contexte / connaître la composition de certains graphèmes selon la lettre qui suit.</c:v>
                </c:pt>
                <c:pt idx="5">
                  <c:v>Mémoriser les principaux mots invariables.</c:v>
                </c:pt>
                <c:pt idx="6">
                  <c:v>Mémoriser l’orthographe du lexique le plus couramment employé.</c:v>
                </c:pt>
                <c:pt idx="7">
                  <c:v>Différencier les principales classes de mots.</c:v>
                </c:pt>
                <c:pt idx="8">
                  <c:v>Reconnaître les trois types de phrases : déclaratives, interrogatives et impératives / reconnaître les formes négative et exclamative et savoir effectuer des transformations.</c:v>
                </c:pt>
                <c:pt idx="9">
                  <c:v>Utiliser des marques d’accord pour les noms et adjectifs épithètes.</c:v>
                </c:pt>
                <c:pt idx="10">
                  <c:v>Identifier la relation sujet-verbe</c:v>
                </c:pt>
                <c:pt idx="11">
                  <c:v>Mémoriser le présent, l’imparfait, le futur, le passé composé pour les verbes du 1er groupe et les verbes irréguliers du 3ème groupe : aller.</c:v>
                </c:pt>
                <c:pt idx="12">
                  <c:v>Mémoriser le présent, l’imparfait, le futur, le passé composé pour : être, les verbes du 1er groupe, les
verbes irréguliers du 3ème groupe : prendre.</c:v>
                </c:pt>
              </c:strCache>
            </c:strRef>
          </c:cat>
          <c:val>
            <c:numRef>
              <c:f>'prepa graph fr'!$N$35:$Z$35</c:f>
              <c:numCache>
                <c:formatCode>0\ %</c:formatCode>
                <c:ptCount val="13"/>
                <c:pt idx="0">
                  <c:v>0.75</c:v>
                </c:pt>
                <c:pt idx="1">
                  <c:v>0.66666666666666663</c:v>
                </c:pt>
                <c:pt idx="2">
                  <c:v>0.75</c:v>
                </c:pt>
                <c:pt idx="3">
                  <c:v>1</c:v>
                </c:pt>
                <c:pt idx="4">
                  <c:v>0.5</c:v>
                </c:pt>
                <c:pt idx="5">
                  <c:v>1</c:v>
                </c:pt>
                <c:pt idx="6">
                  <c:v>1</c:v>
                </c:pt>
                <c:pt idx="7">
                  <c:v>0.5</c:v>
                </c:pt>
                <c:pt idx="8">
                  <c:v>1</c:v>
                </c:pt>
                <c:pt idx="9">
                  <c:v>0.66666666666666663</c:v>
                </c:pt>
                <c:pt idx="10">
                  <c:v>0.25</c:v>
                </c:pt>
                <c:pt idx="11">
                  <c:v>0.75</c:v>
                </c:pt>
                <c:pt idx="1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9-4B8E-A4D3-3956C3E8F4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2796544"/>
        <c:axId val="172802432"/>
      </c:barChart>
      <c:catAx>
        <c:axId val="17279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fr-FR"/>
          </a:p>
        </c:txPr>
        <c:crossAx val="172802432"/>
        <c:crosses val="autoZero"/>
        <c:auto val="1"/>
        <c:lblAlgn val="ctr"/>
        <c:lblOffset val="100"/>
        <c:noMultiLvlLbl val="0"/>
      </c:catAx>
      <c:valAx>
        <c:axId val="172802432"/>
        <c:scaling>
          <c:orientation val="minMax"/>
          <c:max val="1"/>
        </c:scaling>
        <c:delete val="1"/>
        <c:axPos val="l"/>
        <c:numFmt formatCode="0\ %" sourceLinked="1"/>
        <c:majorTickMark val="none"/>
        <c:minorTickMark val="none"/>
        <c:tickLblPos val="nextTo"/>
        <c:crossAx val="1727965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856163933265565"/>
          <c:y val="6.4319260714809201E-2"/>
          <c:w val="0.33752157985599396"/>
          <c:h val="3.4848810552070265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'prepa graph maths'!$B$2:$E$2</c:f>
          <c:strCache>
            <c:ptCount val="1"/>
            <c:pt idx="0">
              <c:v>Comprendre et utiliser des nombres entiers pour dénombrer, ordonner, repérer, comparer.</c:v>
            </c:pt>
          </c:strCache>
        </c:strRef>
      </c:tx>
      <c:layout/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'prepa graph maths'!$B$3</c:f>
              <c:strCache>
                <c:ptCount val="1"/>
                <c:pt idx="0">
                  <c:v>Dénombrer, constituer et comparer des collections en les organisant, notamment par groupements par dizaines, centaines, milliers.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70F-465A-9398-7AFF6861CFC1}"/>
              </c:ext>
            </c:extLst>
          </c:dPt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maths'!$B$4:$B$33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0F-465A-9398-7AFF6861CFC1}"/>
            </c:ext>
          </c:extLst>
        </c:ser>
        <c:ser>
          <c:idx val="2"/>
          <c:order val="1"/>
          <c:tx>
            <c:strRef>
              <c:f>'prepa graph maths'!$C$3</c:f>
              <c:strCache>
                <c:ptCount val="1"/>
                <c:pt idx="0">
                  <c:v>Dénombrer, constituer et comparer des collections en les organisant, notamment par groupements par dizaines, centaines, milliers.</c:v>
                </c:pt>
              </c:strCache>
            </c:strRef>
          </c:tx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maths'!$C$4:$C$33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0F-465A-9398-7AFF6861CFC1}"/>
            </c:ext>
          </c:extLst>
        </c:ser>
        <c:ser>
          <c:idx val="3"/>
          <c:order val="2"/>
          <c:tx>
            <c:strRef>
              <c:f>'prepa graph maths'!$D$3</c:f>
              <c:strCache>
                <c:ptCount val="1"/>
                <c:pt idx="0">
                  <c:v>Comparer, ranger, encadrer, intercaler des nombres entiers en utilisant les symboles &lt; ou &gt; =</c:v>
                </c:pt>
              </c:strCache>
            </c:strRef>
          </c:tx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maths'!$D$4:$D$33</c:f>
              <c:numCache>
                <c:formatCode>0\ %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70F-465A-9398-7AFF6861CFC1}"/>
            </c:ext>
          </c:extLst>
        </c:ser>
        <c:ser>
          <c:idx val="4"/>
          <c:order val="3"/>
          <c:tx>
            <c:strRef>
              <c:f>'prepa graph maths'!$E$3</c:f>
              <c:strCache>
                <c:ptCount val="1"/>
                <c:pt idx="0">
                  <c:v>Comparer des nombres entiers en utilisant les symboles &lt; ou &gt; =.</c:v>
                </c:pt>
              </c:strCache>
            </c:strRef>
          </c:tx>
          <c:marker>
            <c:symbol val="star"/>
            <c:size val="6"/>
            <c:spPr>
              <a:solidFill>
                <a:schemeClr val="accent5">
                  <a:lumMod val="75000"/>
                </a:schemeClr>
              </a:solidFill>
            </c:spPr>
          </c:marker>
          <c:cat>
            <c:strRef>
              <c:f>'prepa graph maths'!$A$4:$A$33</c:f>
              <c:strCache>
                <c:ptCount val="1"/>
                <c:pt idx="0">
                  <c:v>Nadège</c:v>
                </c:pt>
              </c:strCache>
            </c:strRef>
          </c:cat>
          <c:val>
            <c:numRef>
              <c:f>'prepa graph maths'!$E$4:$E$33</c:f>
              <c:numCache>
                <c:formatCode>0\ %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0F-465A-9398-7AFF6861C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317120"/>
        <c:axId val="237335680"/>
      </c:radarChart>
      <c:catAx>
        <c:axId val="2373171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37335680"/>
        <c:crosses val="autoZero"/>
        <c:auto val="0"/>
        <c:lblAlgn val="ctr"/>
        <c:lblOffset val="100"/>
        <c:noMultiLvlLbl val="0"/>
      </c:catAx>
      <c:valAx>
        <c:axId val="237335680"/>
        <c:scaling>
          <c:orientation val="minMax"/>
          <c:max val="1"/>
          <c:min val="0"/>
        </c:scaling>
        <c:delete val="0"/>
        <c:axPos val="l"/>
        <c:majorGridlines/>
        <c:numFmt formatCode="0\ %" sourceLinked="1"/>
        <c:majorTickMark val="none"/>
        <c:minorTickMark val="none"/>
        <c:tickLblPos val="nextTo"/>
        <c:spPr>
          <a:ln w="9525">
            <a:gradFill flip="none" rotWithShape="1">
              <a:gsLst>
                <a:gs pos="75000">
                  <a:schemeClr val="accent1">
                    <a:lumMod val="50000"/>
                    <a:lumOff val="50000"/>
                    <a:alpha val="60000"/>
                  </a:schemeClr>
                </a:gs>
                <a:gs pos="49000">
                  <a:schemeClr val="accent3">
                    <a:lumMod val="40000"/>
                    <a:lumOff val="60000"/>
                    <a:alpha val="50000"/>
                  </a:schemeClr>
                </a:gs>
                <a:gs pos="20000">
                  <a:srgbClr val="D4A794">
                    <a:alpha val="50000"/>
                    <a:lumMod val="40000"/>
                    <a:lumOff val="60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prstDash val="sysDot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237317120"/>
        <c:crosses val="autoZero"/>
        <c:crossBetween val="between"/>
        <c:majorUnit val="0.25"/>
      </c:valAx>
      <c:spPr>
        <a:gradFill>
          <a:gsLst>
            <a:gs pos="833">
              <a:schemeClr val="accent6">
                <a:lumMod val="60000"/>
                <a:lumOff val="40000"/>
                <a:alpha val="50000"/>
              </a:schemeClr>
            </a:gs>
            <a:gs pos="19000">
              <a:schemeClr val="accent4">
                <a:lumMod val="20000"/>
                <a:lumOff val="80000"/>
                <a:alpha val="50000"/>
              </a:schemeClr>
            </a:gs>
            <a:gs pos="45000">
              <a:schemeClr val="accent3">
                <a:lumMod val="20000"/>
                <a:lumOff val="80000"/>
                <a:alpha val="50000"/>
              </a:schemeClr>
            </a:gs>
            <a:gs pos="73000">
              <a:schemeClr val="bg1">
                <a:alpha val="80000"/>
              </a:schemeClr>
            </a:gs>
            <a:gs pos="69000">
              <a:schemeClr val="accent1">
                <a:lumMod val="20000"/>
                <a:lumOff val="80000"/>
              </a:schemeClr>
            </a:gs>
            <a:gs pos="61000">
              <a:schemeClr val="accent1">
                <a:lumMod val="20000"/>
                <a:lumOff val="80000"/>
                <a:alpha val="50000"/>
              </a:schemeClr>
            </a:gs>
          </a:gsLst>
          <a:path path="circle">
            <a:fillToRect l="50000" t="50000" r="50000" b="50000"/>
          </a:path>
        </a:gradFill>
        <a:ln w="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14</xdr:row>
      <xdr:rowOff>25400</xdr:rowOff>
    </xdr:from>
    <xdr:to>
      <xdr:col>9</xdr:col>
      <xdr:colOff>596900</xdr:colOff>
      <xdr:row>20</xdr:row>
      <xdr:rowOff>120650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050" y="2698750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2</xdr:row>
      <xdr:rowOff>57150</xdr:rowOff>
    </xdr:from>
    <xdr:to>
      <xdr:col>1</xdr:col>
      <xdr:colOff>702204</xdr:colOff>
      <xdr:row>10</xdr:row>
      <xdr:rowOff>25400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93700"/>
          <a:ext cx="1248304" cy="1289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458980</xdr:colOff>
      <xdr:row>1</xdr:row>
      <xdr:rowOff>4261</xdr:rowOff>
    </xdr:from>
    <xdr:to>
      <xdr:col>24</xdr:col>
      <xdr:colOff>751356</xdr:colOff>
      <xdr:row>30</xdr:row>
      <xdr:rowOff>113374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116786</xdr:colOff>
      <xdr:row>1</xdr:row>
      <xdr:rowOff>10352</xdr:rowOff>
    </xdr:from>
    <xdr:to>
      <xdr:col>9</xdr:col>
      <xdr:colOff>690356</xdr:colOff>
      <xdr:row>30</xdr:row>
      <xdr:rowOff>128235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113728</xdr:colOff>
      <xdr:row>31</xdr:row>
      <xdr:rowOff>60527</xdr:rowOff>
    </xdr:from>
    <xdr:to>
      <xdr:col>12</xdr:col>
      <xdr:colOff>406104</xdr:colOff>
      <xdr:row>61</xdr:row>
      <xdr:rowOff>8298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470646</xdr:colOff>
      <xdr:row>31</xdr:row>
      <xdr:rowOff>44823</xdr:rowOff>
    </xdr:from>
    <xdr:to>
      <xdr:col>24</xdr:col>
      <xdr:colOff>761999</xdr:colOff>
      <xdr:row>60</xdr:row>
      <xdr:rowOff>153937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723899</xdr:colOff>
      <xdr:row>7</xdr:row>
      <xdr:rowOff>57150</xdr:rowOff>
    </xdr:from>
    <xdr:to>
      <xdr:col>8</xdr:col>
      <xdr:colOff>733424</xdr:colOff>
      <xdr:row>40</xdr:row>
      <xdr:rowOff>123824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390525</xdr:colOff>
      <xdr:row>7</xdr:row>
      <xdr:rowOff>57150</xdr:rowOff>
    </xdr:from>
    <xdr:to>
      <xdr:col>1</xdr:col>
      <xdr:colOff>666751</xdr:colOff>
      <xdr:row>40</xdr:row>
      <xdr:rowOff>123825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19051</xdr:colOff>
      <xdr:row>7</xdr:row>
      <xdr:rowOff>57150</xdr:rowOff>
    </xdr:from>
    <xdr:to>
      <xdr:col>12</xdr:col>
      <xdr:colOff>723901</xdr:colOff>
      <xdr:row>40</xdr:row>
      <xdr:rowOff>123824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38100</xdr:colOff>
      <xdr:row>7</xdr:row>
      <xdr:rowOff>57150</xdr:rowOff>
    </xdr:from>
    <xdr:to>
      <xdr:col>26</xdr:col>
      <xdr:colOff>19050</xdr:colOff>
      <xdr:row>40</xdr:row>
      <xdr:rowOff>123824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48233</xdr:colOff>
      <xdr:row>0</xdr:row>
      <xdr:rowOff>69671</xdr:rowOff>
    </xdr:from>
    <xdr:to>
      <xdr:col>13</xdr:col>
      <xdr:colOff>339586</xdr:colOff>
      <xdr:row>30</xdr:row>
      <xdr:rowOff>13133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41413</xdr:colOff>
      <xdr:row>31</xdr:row>
      <xdr:rowOff>49695</xdr:rowOff>
    </xdr:from>
    <xdr:to>
      <xdr:col>13</xdr:col>
      <xdr:colOff>332766</xdr:colOff>
      <xdr:row>60</xdr:row>
      <xdr:rowOff>158809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41413</xdr:colOff>
      <xdr:row>61</xdr:row>
      <xdr:rowOff>149087</xdr:rowOff>
    </xdr:from>
    <xdr:to>
      <xdr:col>13</xdr:col>
      <xdr:colOff>332766</xdr:colOff>
      <xdr:row>91</xdr:row>
      <xdr:rowOff>92549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463826</xdr:colOff>
      <xdr:row>0</xdr:row>
      <xdr:rowOff>74543</xdr:rowOff>
    </xdr:from>
    <xdr:to>
      <xdr:col>25</xdr:col>
      <xdr:colOff>755179</xdr:colOff>
      <xdr:row>30</xdr:row>
      <xdr:rowOff>18005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472110</xdr:colOff>
      <xdr:row>31</xdr:row>
      <xdr:rowOff>49694</xdr:rowOff>
    </xdr:from>
    <xdr:to>
      <xdr:col>26</xdr:col>
      <xdr:colOff>1463</xdr:colOff>
      <xdr:row>60</xdr:row>
      <xdr:rowOff>158808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480391</xdr:colOff>
      <xdr:row>61</xdr:row>
      <xdr:rowOff>149087</xdr:rowOff>
    </xdr:from>
    <xdr:to>
      <xdr:col>26</xdr:col>
      <xdr:colOff>9744</xdr:colOff>
      <xdr:row>91</xdr:row>
      <xdr:rowOff>92549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124239</xdr:colOff>
      <xdr:row>0</xdr:row>
      <xdr:rowOff>82826</xdr:rowOff>
    </xdr:from>
    <xdr:to>
      <xdr:col>38</xdr:col>
      <xdr:colOff>415592</xdr:colOff>
      <xdr:row>30</xdr:row>
      <xdr:rowOff>26288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132521</xdr:colOff>
      <xdr:row>31</xdr:row>
      <xdr:rowOff>57978</xdr:rowOff>
    </xdr:from>
    <xdr:to>
      <xdr:col>38</xdr:col>
      <xdr:colOff>423874</xdr:colOff>
      <xdr:row>61</xdr:row>
      <xdr:rowOff>1439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571499</xdr:colOff>
      <xdr:row>31</xdr:row>
      <xdr:rowOff>66262</xdr:rowOff>
    </xdr:from>
    <xdr:to>
      <xdr:col>51</xdr:col>
      <xdr:colOff>100852</xdr:colOff>
      <xdr:row>61</xdr:row>
      <xdr:rowOff>9723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581025</xdr:colOff>
      <xdr:row>0</xdr:row>
      <xdr:rowOff>85725</xdr:rowOff>
    </xdr:from>
    <xdr:to>
      <xdr:col>51</xdr:col>
      <xdr:colOff>110378</xdr:colOff>
      <xdr:row>30</xdr:row>
      <xdr:rowOff>29187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7</xdr:row>
      <xdr:rowOff>114300</xdr:rowOff>
    </xdr:from>
    <xdr:to>
      <xdr:col>22</xdr:col>
      <xdr:colOff>714375</xdr:colOff>
      <xdr:row>42</xdr:row>
      <xdr:rowOff>85725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28574</xdr:colOff>
      <xdr:row>7</xdr:row>
      <xdr:rowOff>123825</xdr:rowOff>
    </xdr:from>
    <xdr:to>
      <xdr:col>13</xdr:col>
      <xdr:colOff>723899</xdr:colOff>
      <xdr:row>42</xdr:row>
      <xdr:rowOff>85725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7</xdr:row>
      <xdr:rowOff>142875</xdr:rowOff>
    </xdr:from>
    <xdr:to>
      <xdr:col>10</xdr:col>
      <xdr:colOff>723900</xdr:colOff>
      <xdr:row>42</xdr:row>
      <xdr:rowOff>85725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7</xdr:row>
      <xdr:rowOff>142875</xdr:rowOff>
    </xdr:from>
    <xdr:to>
      <xdr:col>4</xdr:col>
      <xdr:colOff>704849</xdr:colOff>
      <xdr:row>42</xdr:row>
      <xdr:rowOff>85725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28575</xdr:colOff>
      <xdr:row>7</xdr:row>
      <xdr:rowOff>114300</xdr:rowOff>
    </xdr:from>
    <xdr:to>
      <xdr:col>25</xdr:col>
      <xdr:colOff>19050</xdr:colOff>
      <xdr:row>42</xdr:row>
      <xdr:rowOff>95250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66676</xdr:colOff>
      <xdr:row>7</xdr:row>
      <xdr:rowOff>114300</xdr:rowOff>
    </xdr:from>
    <xdr:to>
      <xdr:col>26</xdr:col>
      <xdr:colOff>600075</xdr:colOff>
      <xdr:row>42</xdr:row>
      <xdr:rowOff>95250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647700</xdr:colOff>
      <xdr:row>7</xdr:row>
      <xdr:rowOff>114300</xdr:rowOff>
    </xdr:from>
    <xdr:to>
      <xdr:col>29</xdr:col>
      <xdr:colOff>581025</xdr:colOff>
      <xdr:row>42</xdr:row>
      <xdr:rowOff>76200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628650</xdr:colOff>
      <xdr:row>7</xdr:row>
      <xdr:rowOff>114300</xdr:rowOff>
    </xdr:from>
    <xdr:to>
      <xdr:col>32</xdr:col>
      <xdr:colOff>685800</xdr:colOff>
      <xdr:row>42</xdr:row>
      <xdr:rowOff>76200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57150</xdr:colOff>
      <xdr:row>7</xdr:row>
      <xdr:rowOff>114300</xdr:rowOff>
    </xdr:from>
    <xdr:to>
      <xdr:col>37</xdr:col>
      <xdr:colOff>742950</xdr:colOff>
      <xdr:row>42</xdr:row>
      <xdr:rowOff>76200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30480</xdr:colOff>
      <xdr:row>7</xdr:row>
      <xdr:rowOff>106680</xdr:rowOff>
    </xdr:from>
    <xdr:to>
      <xdr:col>40</xdr:col>
      <xdr:colOff>388620</xdr:colOff>
      <xdr:row>42</xdr:row>
      <xdr:rowOff>68580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92D050"/>
  </sheetPr>
  <dimension ref="A1:P29"/>
  <sheetViews>
    <sheetView tabSelected="1" zoomScale="120" zoomScaleNormal="120" workbookViewId="0">
      <selection activeCell="C2" sqref="C2:N13"/>
    </sheetView>
  </sheetViews>
  <sheetFormatPr baseColWidth="10" defaultColWidth="11.5703125" defaultRowHeight="12.75"/>
  <cols>
    <col min="1" max="1" width="11.5703125" style="192"/>
    <col min="2" max="16384" width="11.5703125" style="191"/>
  </cols>
  <sheetData>
    <row r="1" spans="1:16" s="190" customFormat="1" ht="13.5" thickBot="1">
      <c r="A1" s="196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ht="12.75" customHeight="1">
      <c r="A2" s="197"/>
      <c r="B2" s="194"/>
      <c r="C2" s="198" t="s">
        <v>305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200"/>
      <c r="O2" s="194"/>
      <c r="P2" s="194"/>
    </row>
    <row r="3" spans="1:16">
      <c r="A3" s="197"/>
      <c r="B3" s="194"/>
      <c r="C3" s="201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3"/>
      <c r="O3" s="194"/>
      <c r="P3" s="194"/>
    </row>
    <row r="4" spans="1:16">
      <c r="A4" s="197"/>
      <c r="B4" s="194"/>
      <c r="C4" s="201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  <c r="O4" s="194"/>
      <c r="P4" s="194"/>
    </row>
    <row r="5" spans="1:16">
      <c r="A5" s="197"/>
      <c r="B5" s="194"/>
      <c r="C5" s="201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3"/>
      <c r="O5" s="194"/>
      <c r="P5" s="194"/>
    </row>
    <row r="6" spans="1:16">
      <c r="A6" s="197"/>
      <c r="B6" s="194"/>
      <c r="C6" s="201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3"/>
      <c r="O6" s="194"/>
      <c r="P6" s="194"/>
    </row>
    <row r="7" spans="1:16">
      <c r="A7" s="197"/>
      <c r="B7" s="194"/>
      <c r="C7" s="201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3"/>
      <c r="O7" s="194"/>
      <c r="P7" s="194"/>
    </row>
    <row r="8" spans="1:16">
      <c r="A8" s="197"/>
      <c r="B8" s="194"/>
      <c r="C8" s="201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3"/>
      <c r="O8" s="194"/>
      <c r="P8" s="194"/>
    </row>
    <row r="9" spans="1:16">
      <c r="A9" s="197"/>
      <c r="B9" s="194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3"/>
      <c r="O9" s="194"/>
      <c r="P9" s="194"/>
    </row>
    <row r="10" spans="1:16">
      <c r="A10" s="197"/>
      <c r="B10" s="194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3"/>
      <c r="O10" s="194"/>
      <c r="P10" s="194"/>
    </row>
    <row r="11" spans="1:16">
      <c r="A11" s="197"/>
      <c r="B11" s="194"/>
      <c r="C11" s="201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3"/>
      <c r="O11" s="194"/>
      <c r="P11" s="194"/>
    </row>
    <row r="12" spans="1:16">
      <c r="A12" s="197"/>
      <c r="B12" s="194"/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3"/>
      <c r="O12" s="194"/>
      <c r="P12" s="194"/>
    </row>
    <row r="13" spans="1:16" ht="13.5" thickBot="1">
      <c r="A13" s="197"/>
      <c r="B13" s="194"/>
      <c r="C13" s="204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6"/>
      <c r="O13" s="194"/>
      <c r="P13" s="194"/>
    </row>
    <row r="14" spans="1:16" ht="13.5" thickBot="1">
      <c r="A14" s="197"/>
      <c r="B14" s="194"/>
      <c r="C14" s="195"/>
      <c r="D14" s="195"/>
      <c r="E14" s="195"/>
      <c r="F14" s="195"/>
      <c r="G14" s="195"/>
      <c r="H14" s="195"/>
      <c r="I14" s="195"/>
      <c r="J14" s="195"/>
      <c r="K14" s="194"/>
      <c r="L14" s="194"/>
      <c r="M14" s="194"/>
      <c r="N14" s="194"/>
      <c r="O14" s="194"/>
      <c r="P14" s="194"/>
    </row>
    <row r="15" spans="1:16" ht="13.15" customHeight="1">
      <c r="A15" s="197"/>
      <c r="B15" s="194"/>
      <c r="C15" s="198" t="s">
        <v>307</v>
      </c>
      <c r="D15" s="199"/>
      <c r="E15" s="199"/>
      <c r="F15" s="199"/>
      <c r="G15" s="199"/>
      <c r="H15" s="200"/>
      <c r="I15" s="216"/>
      <c r="J15" s="217"/>
      <c r="K15" s="199" t="s">
        <v>304</v>
      </c>
      <c r="L15" s="199"/>
      <c r="M15" s="199"/>
      <c r="N15" s="200"/>
      <c r="O15" s="194"/>
      <c r="P15" s="194"/>
    </row>
    <row r="16" spans="1:16">
      <c r="A16" s="197"/>
      <c r="B16" s="194"/>
      <c r="C16" s="201"/>
      <c r="D16" s="202"/>
      <c r="E16" s="202"/>
      <c r="F16" s="202"/>
      <c r="G16" s="202"/>
      <c r="H16" s="203"/>
      <c r="I16" s="218"/>
      <c r="J16" s="219"/>
      <c r="K16" s="202"/>
      <c r="L16" s="202"/>
      <c r="M16" s="202"/>
      <c r="N16" s="203"/>
      <c r="O16" s="194"/>
      <c r="P16" s="194"/>
    </row>
    <row r="17" spans="1:16">
      <c r="A17" s="197"/>
      <c r="B17" s="194"/>
      <c r="C17" s="201"/>
      <c r="D17" s="202"/>
      <c r="E17" s="202"/>
      <c r="F17" s="202"/>
      <c r="G17" s="202"/>
      <c r="H17" s="203"/>
      <c r="I17" s="218"/>
      <c r="J17" s="219"/>
      <c r="K17" s="202"/>
      <c r="L17" s="202"/>
      <c r="M17" s="202"/>
      <c r="N17" s="203"/>
      <c r="O17" s="194"/>
      <c r="P17" s="194"/>
    </row>
    <row r="18" spans="1:16">
      <c r="A18" s="197"/>
      <c r="B18" s="194"/>
      <c r="C18" s="201"/>
      <c r="D18" s="202"/>
      <c r="E18" s="202"/>
      <c r="F18" s="202"/>
      <c r="G18" s="202"/>
      <c r="H18" s="203"/>
      <c r="I18" s="218"/>
      <c r="J18" s="219"/>
      <c r="K18" s="202"/>
      <c r="L18" s="202"/>
      <c r="M18" s="202"/>
      <c r="N18" s="203"/>
      <c r="O18" s="194"/>
      <c r="P18" s="194"/>
    </row>
    <row r="19" spans="1:16" ht="13.15" customHeight="1">
      <c r="A19" s="197"/>
      <c r="B19" s="194"/>
      <c r="C19" s="201"/>
      <c r="D19" s="202"/>
      <c r="E19" s="202"/>
      <c r="F19" s="202"/>
      <c r="G19" s="202"/>
      <c r="H19" s="203"/>
      <c r="I19" s="218"/>
      <c r="J19" s="219"/>
      <c r="K19" s="202"/>
      <c r="L19" s="202"/>
      <c r="M19" s="202"/>
      <c r="N19" s="203"/>
      <c r="O19" s="194"/>
      <c r="P19" s="194"/>
    </row>
    <row r="20" spans="1:16">
      <c r="A20" s="197"/>
      <c r="B20" s="194"/>
      <c r="C20" s="201"/>
      <c r="D20" s="202"/>
      <c r="E20" s="202"/>
      <c r="F20" s="202"/>
      <c r="G20" s="202"/>
      <c r="H20" s="203"/>
      <c r="I20" s="218"/>
      <c r="J20" s="219"/>
      <c r="K20" s="202"/>
      <c r="L20" s="202"/>
      <c r="M20" s="202"/>
      <c r="N20" s="203"/>
      <c r="O20" s="194"/>
      <c r="P20" s="194"/>
    </row>
    <row r="21" spans="1:16" ht="13.5" thickBot="1">
      <c r="A21" s="197"/>
      <c r="B21" s="194"/>
      <c r="C21" s="204"/>
      <c r="D21" s="205"/>
      <c r="E21" s="205"/>
      <c r="F21" s="205"/>
      <c r="G21" s="205"/>
      <c r="H21" s="206"/>
      <c r="I21" s="220"/>
      <c r="J21" s="221"/>
      <c r="K21" s="205"/>
      <c r="L21" s="205"/>
      <c r="M21" s="205"/>
      <c r="N21" s="206"/>
      <c r="O21" s="194"/>
      <c r="P21" s="194"/>
    </row>
    <row r="22" spans="1:16" ht="13.5" thickBot="1">
      <c r="A22" s="197"/>
      <c r="B22" s="194"/>
      <c r="O22" s="194"/>
      <c r="P22" s="194"/>
    </row>
    <row r="23" spans="1:16" ht="12.75" customHeight="1">
      <c r="A23" s="197"/>
      <c r="B23" s="194"/>
      <c r="C23" s="207" t="s">
        <v>306</v>
      </c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9"/>
      <c r="O23" s="194"/>
      <c r="P23" s="194"/>
    </row>
    <row r="24" spans="1:16">
      <c r="A24" s="197"/>
      <c r="B24" s="194"/>
      <c r="C24" s="210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2"/>
      <c r="O24" s="194"/>
      <c r="P24" s="194"/>
    </row>
    <row r="25" spans="1:16">
      <c r="A25" s="197"/>
      <c r="B25" s="194"/>
      <c r="C25" s="210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2"/>
      <c r="O25" s="194"/>
      <c r="P25" s="194"/>
    </row>
    <row r="26" spans="1:16" ht="13.5" thickBot="1">
      <c r="A26" s="197"/>
      <c r="B26" s="194"/>
      <c r="C26" s="213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5"/>
      <c r="O26" s="194"/>
      <c r="P26" s="194"/>
    </row>
    <row r="27" spans="1:16">
      <c r="A27" s="197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</row>
    <row r="28" spans="1:16">
      <c r="A28" s="197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</row>
    <row r="29" spans="1:16">
      <c r="A29" s="197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</row>
  </sheetData>
  <sheetProtection password="C82B" sheet="1" objects="1" scenarios="1"/>
  <mergeCells count="5">
    <mergeCell ref="C2:N13"/>
    <mergeCell ref="C23:N26"/>
    <mergeCell ref="I15:J21"/>
    <mergeCell ref="K15:N21"/>
    <mergeCell ref="C15:H2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6" tint="0.39997558519241921"/>
  </sheetPr>
  <dimension ref="A1:BK54"/>
  <sheetViews>
    <sheetView zoomScale="120" zoomScaleNormal="120" workbookViewId="0">
      <pane xSplit="3" ySplit="2" topLeftCell="D3" activePane="bottomRight" state="frozen"/>
      <selection pane="topRight" activeCell="I1" sqref="I1"/>
      <selection pane="bottomLeft" activeCell="A3" sqref="A3"/>
      <selection pane="bottomRight" activeCell="D3" sqref="D3"/>
    </sheetView>
  </sheetViews>
  <sheetFormatPr baseColWidth="10" defaultColWidth="11.5703125" defaultRowHeight="12.75"/>
  <cols>
    <col min="1" max="1" width="6" style="1" customWidth="1"/>
    <col min="4" max="12" width="6.5703125" style="1" customWidth="1"/>
    <col min="13" max="63" width="7.5703125" style="1" customWidth="1"/>
  </cols>
  <sheetData>
    <row r="1" spans="1:63" s="10" customFormat="1">
      <c r="B1" s="66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</row>
    <row r="2" spans="1:63" s="10" customFormat="1">
      <c r="B2" s="142" t="s">
        <v>1</v>
      </c>
      <c r="C2" s="142" t="s">
        <v>2</v>
      </c>
      <c r="D2" s="68" t="s">
        <v>146</v>
      </c>
      <c r="E2" s="68" t="s">
        <v>147</v>
      </c>
      <c r="F2" s="68" t="s">
        <v>148</v>
      </c>
      <c r="G2" s="68" t="s">
        <v>149</v>
      </c>
      <c r="H2" s="68" t="s">
        <v>150</v>
      </c>
      <c r="I2" s="68" t="s">
        <v>151</v>
      </c>
      <c r="J2" s="68" t="s">
        <v>152</v>
      </c>
      <c r="K2" s="68" t="s">
        <v>153</v>
      </c>
      <c r="L2" s="68" t="s">
        <v>154</v>
      </c>
      <c r="M2" s="68" t="s">
        <v>155</v>
      </c>
      <c r="N2" s="68" t="s">
        <v>156</v>
      </c>
      <c r="O2" s="68" t="s">
        <v>157</v>
      </c>
      <c r="P2" s="68" t="s">
        <v>158</v>
      </c>
      <c r="Q2" s="68" t="s">
        <v>159</v>
      </c>
      <c r="R2" s="68" t="s">
        <v>160</v>
      </c>
      <c r="S2" s="68" t="s">
        <v>161</v>
      </c>
      <c r="T2" s="68" t="s">
        <v>162</v>
      </c>
      <c r="U2" s="68" t="s">
        <v>163</v>
      </c>
      <c r="V2" s="68" t="s">
        <v>164</v>
      </c>
      <c r="W2" s="68" t="s">
        <v>165</v>
      </c>
      <c r="X2" s="68" t="s">
        <v>166</v>
      </c>
      <c r="Y2" s="68" t="s">
        <v>167</v>
      </c>
      <c r="Z2" s="68" t="s">
        <v>168</v>
      </c>
      <c r="AA2" s="68" t="s">
        <v>169</v>
      </c>
      <c r="AB2" s="68" t="s">
        <v>170</v>
      </c>
      <c r="AC2" s="68" t="s">
        <v>171</v>
      </c>
      <c r="AD2" s="68" t="s">
        <v>172</v>
      </c>
      <c r="AE2" s="68" t="s">
        <v>173</v>
      </c>
      <c r="AF2" s="68" t="s">
        <v>174</v>
      </c>
      <c r="AG2" s="68" t="s">
        <v>175</v>
      </c>
      <c r="AH2" s="68" t="s">
        <v>176</v>
      </c>
      <c r="AI2" s="68" t="s">
        <v>177</v>
      </c>
      <c r="AJ2" s="68" t="s">
        <v>178</v>
      </c>
      <c r="AK2" s="68" t="s">
        <v>179</v>
      </c>
      <c r="AL2" s="68" t="s">
        <v>180</v>
      </c>
      <c r="AM2" s="68" t="s">
        <v>181</v>
      </c>
      <c r="AN2" s="68" t="s">
        <v>182</v>
      </c>
      <c r="AO2" s="68" t="s">
        <v>183</v>
      </c>
      <c r="AP2" s="68" t="s">
        <v>184</v>
      </c>
      <c r="AQ2" s="68" t="s">
        <v>185</v>
      </c>
      <c r="AR2" s="68" t="s">
        <v>186</v>
      </c>
      <c r="AS2" s="68" t="s">
        <v>187</v>
      </c>
      <c r="AT2" s="68" t="s">
        <v>188</v>
      </c>
      <c r="AU2" s="68" t="s">
        <v>189</v>
      </c>
      <c r="AV2" s="68" t="s">
        <v>190</v>
      </c>
      <c r="AW2" s="68" t="s">
        <v>191</v>
      </c>
      <c r="AX2" s="68" t="s">
        <v>192</v>
      </c>
      <c r="AY2" s="68" t="s">
        <v>193</v>
      </c>
      <c r="AZ2" s="68" t="s">
        <v>194</v>
      </c>
      <c r="BA2" s="68" t="s">
        <v>195</v>
      </c>
      <c r="BB2" s="68" t="s">
        <v>196</v>
      </c>
      <c r="BC2" s="68" t="s">
        <v>197</v>
      </c>
      <c r="BD2" s="68" t="s">
        <v>198</v>
      </c>
      <c r="BE2" s="68" t="s">
        <v>199</v>
      </c>
      <c r="BF2" s="68" t="s">
        <v>200</v>
      </c>
      <c r="BG2" s="68" t="s">
        <v>201</v>
      </c>
      <c r="BH2" s="68" t="s">
        <v>202</v>
      </c>
      <c r="BI2" s="68" t="s">
        <v>203</v>
      </c>
      <c r="BJ2" s="68" t="s">
        <v>204</v>
      </c>
      <c r="BK2" s="68" t="s">
        <v>205</v>
      </c>
    </row>
    <row r="3" spans="1:63">
      <c r="A3" s="10"/>
      <c r="B3" s="67" t="str">
        <f>IF('Ma classe'!B2&lt;&gt;0,'Ma classe'!B2,"aucun élève")</f>
        <v>Adiavou</v>
      </c>
      <c r="C3" s="67" t="str">
        <f>IF('Ma classe'!C2&lt;&gt;0,'Ma classe'!C2,"aucun élève")</f>
        <v>Nadège</v>
      </c>
      <c r="D3" s="69">
        <v>4</v>
      </c>
      <c r="E3" s="69">
        <v>3</v>
      </c>
      <c r="F3" s="69">
        <v>9</v>
      </c>
      <c r="G3" s="69">
        <v>1</v>
      </c>
      <c r="H3" s="69">
        <v>1</v>
      </c>
      <c r="I3" s="69">
        <v>1</v>
      </c>
      <c r="J3" s="69">
        <v>1</v>
      </c>
      <c r="K3" s="69">
        <v>1</v>
      </c>
      <c r="L3" s="69">
        <v>1</v>
      </c>
      <c r="M3" s="69">
        <v>1</v>
      </c>
      <c r="N3" s="69">
        <v>1</v>
      </c>
      <c r="O3" s="69">
        <v>0</v>
      </c>
      <c r="P3" s="69">
        <v>1</v>
      </c>
      <c r="Q3" s="69">
        <v>4</v>
      </c>
      <c r="R3" s="69">
        <v>4</v>
      </c>
      <c r="S3" s="69">
        <v>4</v>
      </c>
      <c r="T3" s="69">
        <v>4</v>
      </c>
      <c r="U3" s="69">
        <v>4</v>
      </c>
      <c r="V3" s="69">
        <v>4</v>
      </c>
      <c r="W3" s="69">
        <v>4</v>
      </c>
      <c r="X3" s="69">
        <v>4</v>
      </c>
      <c r="Y3" s="69">
        <v>3</v>
      </c>
      <c r="Z3" s="69">
        <v>9</v>
      </c>
      <c r="AA3" s="69">
        <v>4</v>
      </c>
      <c r="AB3" s="69">
        <v>4</v>
      </c>
      <c r="AC3" s="69">
        <v>4</v>
      </c>
      <c r="AD3" s="69">
        <v>4</v>
      </c>
      <c r="AE3" s="69">
        <v>4</v>
      </c>
      <c r="AF3" s="69">
        <v>4</v>
      </c>
      <c r="AG3" s="69">
        <v>4</v>
      </c>
      <c r="AH3" s="69">
        <v>1</v>
      </c>
      <c r="AI3" s="69">
        <v>1</v>
      </c>
      <c r="AJ3" s="69">
        <v>9</v>
      </c>
      <c r="AK3" s="69">
        <v>9</v>
      </c>
      <c r="AL3" s="69">
        <v>9</v>
      </c>
      <c r="AM3" s="69">
        <v>3</v>
      </c>
      <c r="AN3" s="69">
        <v>3</v>
      </c>
      <c r="AO3" s="69">
        <v>3</v>
      </c>
      <c r="AP3" s="69">
        <v>3</v>
      </c>
      <c r="AQ3" s="69">
        <v>3</v>
      </c>
      <c r="AR3" s="69">
        <v>3</v>
      </c>
      <c r="AS3" s="69">
        <v>3</v>
      </c>
      <c r="AT3" s="69">
        <v>3</v>
      </c>
      <c r="AU3" s="69">
        <v>3</v>
      </c>
      <c r="AV3" s="69">
        <v>3</v>
      </c>
      <c r="AW3" s="69">
        <v>3</v>
      </c>
      <c r="AX3" s="69">
        <v>3</v>
      </c>
      <c r="AY3" s="69">
        <v>3</v>
      </c>
      <c r="AZ3" s="69">
        <v>3</v>
      </c>
      <c r="BA3" s="69">
        <v>3</v>
      </c>
      <c r="BB3" s="69">
        <v>9</v>
      </c>
      <c r="BC3" s="69">
        <v>3</v>
      </c>
      <c r="BD3" s="69">
        <v>3</v>
      </c>
      <c r="BE3" s="69">
        <v>3</v>
      </c>
      <c r="BF3" s="69">
        <v>1</v>
      </c>
      <c r="BG3" s="69">
        <v>4</v>
      </c>
      <c r="BH3" s="69">
        <v>1</v>
      </c>
      <c r="BI3" s="69">
        <v>1</v>
      </c>
      <c r="BJ3" s="69">
        <v>1</v>
      </c>
      <c r="BK3" s="69">
        <v>4</v>
      </c>
    </row>
    <row r="4" spans="1:63">
      <c r="A4" s="10"/>
      <c r="B4" s="67" t="str">
        <f>IF('Ma classe'!B3&lt;&gt;0,'Ma classe'!B3,"aucun élève")</f>
        <v>aucun élève</v>
      </c>
      <c r="C4" s="67" t="str">
        <f>IF('Ma classe'!C3&lt;&gt;0,'Ma classe'!C3,"aucun élève")</f>
        <v>aucun élève</v>
      </c>
      <c r="D4" s="8" t="s">
        <v>65</v>
      </c>
      <c r="E4" s="8" t="s">
        <v>65</v>
      </c>
      <c r="F4" s="8" t="s">
        <v>65</v>
      </c>
      <c r="G4" s="8" t="s">
        <v>65</v>
      </c>
      <c r="H4" s="8" t="s">
        <v>65</v>
      </c>
      <c r="I4" s="8" t="s">
        <v>65</v>
      </c>
      <c r="J4" s="8" t="s">
        <v>65</v>
      </c>
      <c r="K4" s="8" t="s">
        <v>65</v>
      </c>
      <c r="L4" s="8" t="s">
        <v>65</v>
      </c>
      <c r="M4" s="8" t="s">
        <v>65</v>
      </c>
      <c r="N4" s="8" t="s">
        <v>65</v>
      </c>
      <c r="O4" s="8" t="s">
        <v>65</v>
      </c>
      <c r="P4" s="8" t="s">
        <v>65</v>
      </c>
      <c r="Q4" s="8" t="s">
        <v>65</v>
      </c>
      <c r="R4" s="8" t="s">
        <v>65</v>
      </c>
      <c r="S4" s="8" t="s">
        <v>65</v>
      </c>
      <c r="T4" s="8" t="s">
        <v>65</v>
      </c>
      <c r="U4" s="8" t="s">
        <v>65</v>
      </c>
      <c r="V4" s="8" t="s">
        <v>65</v>
      </c>
      <c r="W4" s="8" t="s">
        <v>65</v>
      </c>
      <c r="X4" s="8" t="s">
        <v>65</v>
      </c>
      <c r="Y4" s="8" t="s">
        <v>65</v>
      </c>
      <c r="Z4" s="8" t="s">
        <v>65</v>
      </c>
      <c r="AA4" s="8" t="s">
        <v>65</v>
      </c>
      <c r="AB4" s="8" t="s">
        <v>65</v>
      </c>
      <c r="AC4" s="8" t="s">
        <v>65</v>
      </c>
      <c r="AD4" s="8" t="s">
        <v>65</v>
      </c>
      <c r="AE4" s="8" t="s">
        <v>65</v>
      </c>
      <c r="AF4" s="8" t="s">
        <v>65</v>
      </c>
      <c r="AG4" s="8" t="s">
        <v>65</v>
      </c>
      <c r="AH4" s="8" t="s">
        <v>65</v>
      </c>
      <c r="AI4" s="8" t="s">
        <v>65</v>
      </c>
      <c r="AJ4" s="8" t="s">
        <v>65</v>
      </c>
      <c r="AK4" s="8" t="s">
        <v>65</v>
      </c>
      <c r="AL4" s="8" t="s">
        <v>65</v>
      </c>
      <c r="AM4" s="8" t="s">
        <v>65</v>
      </c>
      <c r="AN4" s="8" t="s">
        <v>65</v>
      </c>
      <c r="AO4" s="8" t="s">
        <v>65</v>
      </c>
      <c r="AP4" s="8" t="s">
        <v>65</v>
      </c>
      <c r="AQ4" s="8" t="s">
        <v>65</v>
      </c>
      <c r="AR4" s="8" t="s">
        <v>65</v>
      </c>
      <c r="AS4" s="8" t="s">
        <v>65</v>
      </c>
      <c r="AT4" s="8" t="s">
        <v>65</v>
      </c>
      <c r="AU4" s="8" t="s">
        <v>65</v>
      </c>
      <c r="AV4" s="8" t="s">
        <v>65</v>
      </c>
      <c r="AW4" s="8" t="s">
        <v>65</v>
      </c>
      <c r="AX4" s="8" t="s">
        <v>65</v>
      </c>
      <c r="AY4" s="8" t="s">
        <v>65</v>
      </c>
      <c r="AZ4" s="8" t="s">
        <v>65</v>
      </c>
      <c r="BA4" s="8" t="s">
        <v>65</v>
      </c>
      <c r="BB4" s="8" t="s">
        <v>65</v>
      </c>
      <c r="BC4" s="8" t="s">
        <v>65</v>
      </c>
      <c r="BD4" s="8" t="s">
        <v>65</v>
      </c>
      <c r="BE4" s="8" t="s">
        <v>65</v>
      </c>
      <c r="BF4" s="8" t="s">
        <v>65</v>
      </c>
      <c r="BG4" s="8" t="s">
        <v>65</v>
      </c>
      <c r="BH4" s="8" t="s">
        <v>65</v>
      </c>
      <c r="BI4" s="8" t="s">
        <v>65</v>
      </c>
      <c r="BJ4" s="8" t="s">
        <v>65</v>
      </c>
      <c r="BK4" s="8" t="s">
        <v>65</v>
      </c>
    </row>
    <row r="5" spans="1:63">
      <c r="A5" s="10"/>
      <c r="B5" s="67" t="str">
        <f>IF('Ma classe'!B4&lt;&gt;0,'Ma classe'!B4,"aucun élève")</f>
        <v>aucun élève</v>
      </c>
      <c r="C5" s="67" t="str">
        <f>IF('Ma classe'!C4&lt;&gt;0,'Ma classe'!C4,"aucun élève")</f>
        <v>aucun élève</v>
      </c>
      <c r="D5" s="8" t="s">
        <v>65</v>
      </c>
      <c r="E5" s="8" t="s">
        <v>65</v>
      </c>
      <c r="F5" s="8" t="s">
        <v>65</v>
      </c>
      <c r="G5" s="8" t="s">
        <v>65</v>
      </c>
      <c r="H5" s="8" t="s">
        <v>65</v>
      </c>
      <c r="I5" s="8" t="s">
        <v>65</v>
      </c>
      <c r="J5" s="8" t="s">
        <v>65</v>
      </c>
      <c r="K5" s="8" t="s">
        <v>65</v>
      </c>
      <c r="L5" s="8" t="s">
        <v>65</v>
      </c>
      <c r="M5" s="8" t="s">
        <v>65</v>
      </c>
      <c r="N5" s="8" t="s">
        <v>65</v>
      </c>
      <c r="O5" s="8" t="s">
        <v>65</v>
      </c>
      <c r="P5" s="8" t="s">
        <v>65</v>
      </c>
      <c r="Q5" s="8" t="s">
        <v>65</v>
      </c>
      <c r="R5" s="8" t="s">
        <v>65</v>
      </c>
      <c r="S5" s="8" t="s">
        <v>65</v>
      </c>
      <c r="T5" s="8" t="s">
        <v>65</v>
      </c>
      <c r="U5" s="8" t="s">
        <v>65</v>
      </c>
      <c r="V5" s="8" t="s">
        <v>65</v>
      </c>
      <c r="W5" s="8" t="s">
        <v>65</v>
      </c>
      <c r="X5" s="8" t="s">
        <v>65</v>
      </c>
      <c r="Y5" s="8" t="s">
        <v>65</v>
      </c>
      <c r="Z5" s="8" t="s">
        <v>65</v>
      </c>
      <c r="AA5" s="8" t="s">
        <v>65</v>
      </c>
      <c r="AB5" s="8" t="s">
        <v>65</v>
      </c>
      <c r="AC5" s="8" t="s">
        <v>65</v>
      </c>
      <c r="AD5" s="8" t="s">
        <v>65</v>
      </c>
      <c r="AE5" s="8" t="s">
        <v>65</v>
      </c>
      <c r="AF5" s="8" t="s">
        <v>65</v>
      </c>
      <c r="AG5" s="8" t="s">
        <v>65</v>
      </c>
      <c r="AH5" s="8" t="s">
        <v>65</v>
      </c>
      <c r="AI5" s="8" t="s">
        <v>65</v>
      </c>
      <c r="AJ5" s="8" t="s">
        <v>65</v>
      </c>
      <c r="AK5" s="8" t="s">
        <v>65</v>
      </c>
      <c r="AL5" s="8" t="s">
        <v>65</v>
      </c>
      <c r="AM5" s="8" t="s">
        <v>65</v>
      </c>
      <c r="AN5" s="8" t="s">
        <v>65</v>
      </c>
      <c r="AO5" s="8" t="s">
        <v>65</v>
      </c>
      <c r="AP5" s="8" t="s">
        <v>65</v>
      </c>
      <c r="AQ5" s="8" t="s">
        <v>65</v>
      </c>
      <c r="AR5" s="8" t="s">
        <v>65</v>
      </c>
      <c r="AS5" s="8" t="s">
        <v>65</v>
      </c>
      <c r="AT5" s="8" t="s">
        <v>65</v>
      </c>
      <c r="AU5" s="8" t="s">
        <v>65</v>
      </c>
      <c r="AV5" s="8" t="s">
        <v>65</v>
      </c>
      <c r="AW5" s="8" t="s">
        <v>65</v>
      </c>
      <c r="AX5" s="8" t="s">
        <v>65</v>
      </c>
      <c r="AY5" s="8" t="s">
        <v>65</v>
      </c>
      <c r="AZ5" s="8" t="s">
        <v>65</v>
      </c>
      <c r="BA5" s="8" t="s">
        <v>65</v>
      </c>
      <c r="BB5" s="8" t="s">
        <v>65</v>
      </c>
      <c r="BC5" s="8" t="s">
        <v>65</v>
      </c>
      <c r="BD5" s="8" t="s">
        <v>65</v>
      </c>
      <c r="BE5" s="8" t="s">
        <v>65</v>
      </c>
      <c r="BF5" s="8" t="s">
        <v>65</v>
      </c>
      <c r="BG5" s="8" t="s">
        <v>65</v>
      </c>
      <c r="BH5" s="8" t="s">
        <v>65</v>
      </c>
      <c r="BI5" s="8" t="s">
        <v>65</v>
      </c>
      <c r="BJ5" s="8" t="s">
        <v>65</v>
      </c>
      <c r="BK5" s="8" t="s">
        <v>65</v>
      </c>
    </row>
    <row r="6" spans="1:63">
      <c r="A6" s="10"/>
      <c r="B6" s="67" t="str">
        <f>IF('Ma classe'!B5&lt;&gt;0,'Ma classe'!B5,"aucun élève")</f>
        <v>aucun élève</v>
      </c>
      <c r="C6" s="67" t="str">
        <f>IF('Ma classe'!C5&lt;&gt;0,'Ma classe'!C5,"aucun élève")</f>
        <v>aucun élève</v>
      </c>
      <c r="D6" s="8" t="s">
        <v>65</v>
      </c>
      <c r="E6" s="8" t="s">
        <v>65</v>
      </c>
      <c r="F6" s="8" t="s">
        <v>65</v>
      </c>
      <c r="G6" s="8" t="s">
        <v>65</v>
      </c>
      <c r="H6" s="8" t="s">
        <v>65</v>
      </c>
      <c r="I6" s="8" t="s">
        <v>65</v>
      </c>
      <c r="J6" s="8" t="s">
        <v>65</v>
      </c>
      <c r="K6" s="8" t="s">
        <v>65</v>
      </c>
      <c r="L6" s="8" t="s">
        <v>65</v>
      </c>
      <c r="M6" s="8" t="s">
        <v>65</v>
      </c>
      <c r="N6" s="8" t="s">
        <v>65</v>
      </c>
      <c r="O6" s="8" t="s">
        <v>65</v>
      </c>
      <c r="P6" s="8" t="s">
        <v>65</v>
      </c>
      <c r="Q6" s="8" t="s">
        <v>65</v>
      </c>
      <c r="R6" s="8" t="s">
        <v>65</v>
      </c>
      <c r="S6" s="8" t="s">
        <v>65</v>
      </c>
      <c r="T6" s="8" t="s">
        <v>65</v>
      </c>
      <c r="U6" s="8" t="s">
        <v>65</v>
      </c>
      <c r="V6" s="8" t="s">
        <v>65</v>
      </c>
      <c r="W6" s="8" t="s">
        <v>65</v>
      </c>
      <c r="X6" s="8" t="s">
        <v>65</v>
      </c>
      <c r="Y6" s="8" t="s">
        <v>65</v>
      </c>
      <c r="Z6" s="8" t="s">
        <v>65</v>
      </c>
      <c r="AA6" s="8" t="s">
        <v>65</v>
      </c>
      <c r="AB6" s="8" t="s">
        <v>65</v>
      </c>
      <c r="AC6" s="8" t="s">
        <v>65</v>
      </c>
      <c r="AD6" s="8" t="s">
        <v>65</v>
      </c>
      <c r="AE6" s="8" t="s">
        <v>65</v>
      </c>
      <c r="AF6" s="8" t="s">
        <v>65</v>
      </c>
      <c r="AG6" s="8" t="s">
        <v>65</v>
      </c>
      <c r="AH6" s="8" t="s">
        <v>65</v>
      </c>
      <c r="AI6" s="8" t="s">
        <v>65</v>
      </c>
      <c r="AJ6" s="8" t="s">
        <v>65</v>
      </c>
      <c r="AK6" s="8" t="s">
        <v>65</v>
      </c>
      <c r="AL6" s="8" t="s">
        <v>65</v>
      </c>
      <c r="AM6" s="8" t="s">
        <v>65</v>
      </c>
      <c r="AN6" s="8" t="s">
        <v>65</v>
      </c>
      <c r="AO6" s="8" t="s">
        <v>65</v>
      </c>
      <c r="AP6" s="8" t="s">
        <v>65</v>
      </c>
      <c r="AQ6" s="8" t="s">
        <v>65</v>
      </c>
      <c r="AR6" s="8" t="s">
        <v>65</v>
      </c>
      <c r="AS6" s="8" t="s">
        <v>65</v>
      </c>
      <c r="AT6" s="8" t="s">
        <v>65</v>
      </c>
      <c r="AU6" s="8" t="s">
        <v>65</v>
      </c>
      <c r="AV6" s="8" t="s">
        <v>65</v>
      </c>
      <c r="AW6" s="8" t="s">
        <v>65</v>
      </c>
      <c r="AX6" s="8" t="s">
        <v>65</v>
      </c>
      <c r="AY6" s="8" t="s">
        <v>65</v>
      </c>
      <c r="AZ6" s="8" t="s">
        <v>65</v>
      </c>
      <c r="BA6" s="8" t="s">
        <v>65</v>
      </c>
      <c r="BB6" s="8" t="s">
        <v>65</v>
      </c>
      <c r="BC6" s="8" t="s">
        <v>65</v>
      </c>
      <c r="BD6" s="8" t="s">
        <v>65</v>
      </c>
      <c r="BE6" s="8" t="s">
        <v>65</v>
      </c>
      <c r="BF6" s="8" t="s">
        <v>65</v>
      </c>
      <c r="BG6" s="8" t="s">
        <v>65</v>
      </c>
      <c r="BH6" s="8" t="s">
        <v>65</v>
      </c>
      <c r="BI6" s="8" t="s">
        <v>65</v>
      </c>
      <c r="BJ6" s="8" t="s">
        <v>65</v>
      </c>
      <c r="BK6" s="8" t="s">
        <v>65</v>
      </c>
    </row>
    <row r="7" spans="1:63">
      <c r="A7" s="10"/>
      <c r="B7" s="67" t="str">
        <f>IF('Ma classe'!B6&lt;&gt;0,'Ma classe'!B6,"aucun élève")</f>
        <v>aucun élève</v>
      </c>
      <c r="C7" s="67" t="str">
        <f>IF('Ma classe'!C6&lt;&gt;0,'Ma classe'!C6,"aucun élève")</f>
        <v>aucun élève</v>
      </c>
      <c r="D7" s="8" t="s">
        <v>65</v>
      </c>
      <c r="E7" s="8" t="s">
        <v>65</v>
      </c>
      <c r="F7" s="8" t="s">
        <v>65</v>
      </c>
      <c r="G7" s="8" t="s">
        <v>65</v>
      </c>
      <c r="H7" s="8" t="s">
        <v>65</v>
      </c>
      <c r="I7" s="8" t="s">
        <v>65</v>
      </c>
      <c r="J7" s="8" t="s">
        <v>65</v>
      </c>
      <c r="K7" s="8" t="s">
        <v>65</v>
      </c>
      <c r="L7" s="8" t="s">
        <v>65</v>
      </c>
      <c r="M7" s="8" t="s">
        <v>65</v>
      </c>
      <c r="N7" s="8" t="s">
        <v>65</v>
      </c>
      <c r="O7" s="8" t="s">
        <v>65</v>
      </c>
      <c r="P7" s="8" t="s">
        <v>65</v>
      </c>
      <c r="Q7" s="8" t="s">
        <v>65</v>
      </c>
      <c r="R7" s="8" t="s">
        <v>65</v>
      </c>
      <c r="S7" s="8" t="s">
        <v>65</v>
      </c>
      <c r="T7" s="8" t="s">
        <v>65</v>
      </c>
      <c r="U7" s="8" t="s">
        <v>65</v>
      </c>
      <c r="V7" s="8" t="s">
        <v>65</v>
      </c>
      <c r="W7" s="8" t="s">
        <v>65</v>
      </c>
      <c r="X7" s="8" t="s">
        <v>65</v>
      </c>
      <c r="Y7" s="8" t="s">
        <v>65</v>
      </c>
      <c r="Z7" s="8" t="s">
        <v>65</v>
      </c>
      <c r="AA7" s="8" t="s">
        <v>65</v>
      </c>
      <c r="AB7" s="8" t="s">
        <v>65</v>
      </c>
      <c r="AC7" s="8" t="s">
        <v>65</v>
      </c>
      <c r="AD7" s="8" t="s">
        <v>65</v>
      </c>
      <c r="AE7" s="8" t="s">
        <v>65</v>
      </c>
      <c r="AF7" s="8" t="s">
        <v>65</v>
      </c>
      <c r="AG7" s="8" t="s">
        <v>65</v>
      </c>
      <c r="AH7" s="8" t="s">
        <v>65</v>
      </c>
      <c r="AI7" s="8" t="s">
        <v>65</v>
      </c>
      <c r="AJ7" s="8" t="s">
        <v>65</v>
      </c>
      <c r="AK7" s="8" t="s">
        <v>65</v>
      </c>
      <c r="AL7" s="8" t="s">
        <v>65</v>
      </c>
      <c r="AM7" s="8" t="s">
        <v>65</v>
      </c>
      <c r="AN7" s="8" t="s">
        <v>65</v>
      </c>
      <c r="AO7" s="8" t="s">
        <v>65</v>
      </c>
      <c r="AP7" s="8" t="s">
        <v>65</v>
      </c>
      <c r="AQ7" s="8" t="s">
        <v>65</v>
      </c>
      <c r="AR7" s="8" t="s">
        <v>65</v>
      </c>
      <c r="AS7" s="8" t="s">
        <v>65</v>
      </c>
      <c r="AT7" s="8" t="s">
        <v>65</v>
      </c>
      <c r="AU7" s="8" t="s">
        <v>65</v>
      </c>
      <c r="AV7" s="8" t="s">
        <v>65</v>
      </c>
      <c r="AW7" s="8" t="s">
        <v>65</v>
      </c>
      <c r="AX7" s="8" t="s">
        <v>65</v>
      </c>
      <c r="AY7" s="8" t="s">
        <v>65</v>
      </c>
      <c r="AZ7" s="8" t="s">
        <v>65</v>
      </c>
      <c r="BA7" s="8" t="s">
        <v>65</v>
      </c>
      <c r="BB7" s="8" t="s">
        <v>65</v>
      </c>
      <c r="BC7" s="8" t="s">
        <v>65</v>
      </c>
      <c r="BD7" s="8" t="s">
        <v>65</v>
      </c>
      <c r="BE7" s="8" t="s">
        <v>65</v>
      </c>
      <c r="BF7" s="8" t="s">
        <v>65</v>
      </c>
      <c r="BG7" s="8" t="s">
        <v>65</v>
      </c>
      <c r="BH7" s="8" t="s">
        <v>65</v>
      </c>
      <c r="BI7" s="8" t="s">
        <v>65</v>
      </c>
      <c r="BJ7" s="8" t="s">
        <v>65</v>
      </c>
      <c r="BK7" s="8" t="s">
        <v>65</v>
      </c>
    </row>
    <row r="8" spans="1:63">
      <c r="A8" s="10"/>
      <c r="B8" s="67" t="str">
        <f>IF('Ma classe'!B7&lt;&gt;0,'Ma classe'!B7,"aucun élève")</f>
        <v>aucun élève</v>
      </c>
      <c r="C8" s="67" t="str">
        <f>IF('Ma classe'!C7&lt;&gt;0,'Ma classe'!C7,"aucun élève")</f>
        <v>aucun élève</v>
      </c>
      <c r="D8" s="8" t="s">
        <v>65</v>
      </c>
      <c r="E8" s="8" t="s">
        <v>65</v>
      </c>
      <c r="F8" s="8" t="s">
        <v>65</v>
      </c>
      <c r="G8" s="8" t="s">
        <v>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 t="s">
        <v>65</v>
      </c>
      <c r="Q8" s="8" t="s">
        <v>65</v>
      </c>
      <c r="R8" s="8" t="s">
        <v>65</v>
      </c>
      <c r="S8" s="8" t="s">
        <v>65</v>
      </c>
      <c r="T8" s="8" t="s">
        <v>65</v>
      </c>
      <c r="U8" s="8" t="s">
        <v>65</v>
      </c>
      <c r="V8" s="8" t="s">
        <v>65</v>
      </c>
      <c r="W8" s="8" t="s">
        <v>65</v>
      </c>
      <c r="X8" s="8" t="s">
        <v>65</v>
      </c>
      <c r="Y8" s="8" t="s">
        <v>65</v>
      </c>
      <c r="Z8" s="8" t="s">
        <v>65</v>
      </c>
      <c r="AA8" s="8" t="s">
        <v>65</v>
      </c>
      <c r="AB8" s="8" t="s">
        <v>65</v>
      </c>
      <c r="AC8" s="8" t="s">
        <v>65</v>
      </c>
      <c r="AD8" s="8" t="s">
        <v>65</v>
      </c>
      <c r="AE8" s="8" t="s">
        <v>65</v>
      </c>
      <c r="AF8" s="8" t="s">
        <v>65</v>
      </c>
      <c r="AG8" s="8" t="s">
        <v>65</v>
      </c>
      <c r="AH8" s="8" t="s">
        <v>65</v>
      </c>
      <c r="AI8" s="8" t="s">
        <v>65</v>
      </c>
      <c r="AJ8" s="8" t="s">
        <v>65</v>
      </c>
      <c r="AK8" s="8" t="s">
        <v>65</v>
      </c>
      <c r="AL8" s="8" t="s">
        <v>65</v>
      </c>
      <c r="AM8" s="8" t="s">
        <v>65</v>
      </c>
      <c r="AN8" s="8" t="s">
        <v>65</v>
      </c>
      <c r="AO8" s="8" t="s">
        <v>65</v>
      </c>
      <c r="AP8" s="8" t="s">
        <v>65</v>
      </c>
      <c r="AQ8" s="8" t="s">
        <v>65</v>
      </c>
      <c r="AR8" s="8" t="s">
        <v>65</v>
      </c>
      <c r="AS8" s="8" t="s">
        <v>65</v>
      </c>
      <c r="AT8" s="8" t="s">
        <v>65</v>
      </c>
      <c r="AU8" s="8" t="s">
        <v>65</v>
      </c>
      <c r="AV8" s="8" t="s">
        <v>65</v>
      </c>
      <c r="AW8" s="8" t="s">
        <v>65</v>
      </c>
      <c r="AX8" s="8" t="s">
        <v>65</v>
      </c>
      <c r="AY8" s="8" t="s">
        <v>65</v>
      </c>
      <c r="AZ8" s="8" t="s">
        <v>65</v>
      </c>
      <c r="BA8" s="8" t="s">
        <v>65</v>
      </c>
      <c r="BB8" s="8" t="s">
        <v>65</v>
      </c>
      <c r="BC8" s="8" t="s">
        <v>65</v>
      </c>
      <c r="BD8" s="8" t="s">
        <v>65</v>
      </c>
      <c r="BE8" s="8" t="s">
        <v>65</v>
      </c>
      <c r="BF8" s="8" t="s">
        <v>65</v>
      </c>
      <c r="BG8" s="8" t="s">
        <v>65</v>
      </c>
      <c r="BH8" s="8" t="s">
        <v>65</v>
      </c>
      <c r="BI8" s="8" t="s">
        <v>65</v>
      </c>
      <c r="BJ8" s="8" t="s">
        <v>65</v>
      </c>
      <c r="BK8" s="8" t="s">
        <v>65</v>
      </c>
    </row>
    <row r="9" spans="1:63">
      <c r="A9" s="10"/>
      <c r="B9" s="67" t="str">
        <f>IF('Ma classe'!B8&lt;&gt;0,'Ma classe'!B8,"aucun élève")</f>
        <v>aucun élève</v>
      </c>
      <c r="C9" s="67" t="str">
        <f>IF('Ma classe'!C8&lt;&gt;0,'Ma classe'!C8,"aucun élève")</f>
        <v>aucun élève</v>
      </c>
      <c r="D9" s="8" t="s">
        <v>65</v>
      </c>
      <c r="E9" s="8" t="s">
        <v>65</v>
      </c>
      <c r="F9" s="8" t="s">
        <v>65</v>
      </c>
      <c r="G9" s="8" t="s">
        <v>65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 t="s">
        <v>65</v>
      </c>
      <c r="Y9" s="8" t="s">
        <v>65</v>
      </c>
      <c r="Z9" s="8" t="s">
        <v>65</v>
      </c>
      <c r="AA9" s="8" t="s">
        <v>65</v>
      </c>
      <c r="AB9" s="8" t="s">
        <v>65</v>
      </c>
      <c r="AC9" s="8" t="s">
        <v>65</v>
      </c>
      <c r="AD9" s="8" t="s">
        <v>65</v>
      </c>
      <c r="AE9" s="8" t="s">
        <v>65</v>
      </c>
      <c r="AF9" s="8" t="s">
        <v>65</v>
      </c>
      <c r="AG9" s="8" t="s">
        <v>65</v>
      </c>
      <c r="AH9" s="8" t="s">
        <v>65</v>
      </c>
      <c r="AI9" s="8" t="s">
        <v>65</v>
      </c>
      <c r="AJ9" s="8" t="s">
        <v>65</v>
      </c>
      <c r="AK9" s="8" t="s">
        <v>65</v>
      </c>
      <c r="AL9" s="8" t="s">
        <v>65</v>
      </c>
      <c r="AM9" s="8" t="s">
        <v>65</v>
      </c>
      <c r="AN9" s="8" t="s">
        <v>65</v>
      </c>
      <c r="AO9" s="8" t="s">
        <v>65</v>
      </c>
      <c r="AP9" s="8" t="s">
        <v>65</v>
      </c>
      <c r="AQ9" s="8" t="s">
        <v>65</v>
      </c>
      <c r="AR9" s="8" t="s">
        <v>65</v>
      </c>
      <c r="AS9" s="8" t="s">
        <v>65</v>
      </c>
      <c r="AT9" s="8" t="s">
        <v>65</v>
      </c>
      <c r="AU9" s="8" t="s">
        <v>65</v>
      </c>
      <c r="AV9" s="8" t="s">
        <v>65</v>
      </c>
      <c r="AW9" s="8" t="s">
        <v>65</v>
      </c>
      <c r="AX9" s="8" t="s">
        <v>65</v>
      </c>
      <c r="AY9" s="8" t="s">
        <v>65</v>
      </c>
      <c r="AZ9" s="8" t="s">
        <v>65</v>
      </c>
      <c r="BA9" s="8" t="s">
        <v>65</v>
      </c>
      <c r="BB9" s="8" t="s">
        <v>65</v>
      </c>
      <c r="BC9" s="8" t="s">
        <v>65</v>
      </c>
      <c r="BD9" s="8" t="s">
        <v>65</v>
      </c>
      <c r="BE9" s="8" t="s">
        <v>65</v>
      </c>
      <c r="BF9" s="8" t="s">
        <v>65</v>
      </c>
      <c r="BG9" s="8" t="s">
        <v>65</v>
      </c>
      <c r="BH9" s="8" t="s">
        <v>65</v>
      </c>
      <c r="BI9" s="8" t="s">
        <v>65</v>
      </c>
      <c r="BJ9" s="8" t="s">
        <v>65</v>
      </c>
      <c r="BK9" s="8" t="s">
        <v>65</v>
      </c>
    </row>
    <row r="10" spans="1:63">
      <c r="A10" s="10"/>
      <c r="B10" s="67" t="str">
        <f>IF('Ma classe'!B9&lt;&gt;0,'Ma classe'!B9,"aucun élève")</f>
        <v>aucun élève</v>
      </c>
      <c r="C10" s="67" t="str">
        <f>IF('Ma classe'!C9&lt;&gt;0,'Ma classe'!C9,"aucun élève")</f>
        <v>aucun élève</v>
      </c>
      <c r="D10" s="8" t="s">
        <v>65</v>
      </c>
      <c r="E10" s="8" t="s">
        <v>65</v>
      </c>
      <c r="F10" s="8" t="s">
        <v>65</v>
      </c>
      <c r="G10" s="8" t="s">
        <v>65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 t="s">
        <v>65</v>
      </c>
      <c r="AE10" s="8" t="s">
        <v>65</v>
      </c>
      <c r="AF10" s="8" t="s">
        <v>65</v>
      </c>
      <c r="AG10" s="8" t="s">
        <v>65</v>
      </c>
      <c r="AH10" s="8" t="s">
        <v>65</v>
      </c>
      <c r="AI10" s="8" t="s">
        <v>65</v>
      </c>
      <c r="AJ10" s="8" t="s">
        <v>65</v>
      </c>
      <c r="AK10" s="8" t="s">
        <v>65</v>
      </c>
      <c r="AL10" s="8" t="s">
        <v>65</v>
      </c>
      <c r="AM10" s="8" t="s">
        <v>65</v>
      </c>
      <c r="AN10" s="8" t="s">
        <v>65</v>
      </c>
      <c r="AO10" s="8" t="s">
        <v>65</v>
      </c>
      <c r="AP10" s="8" t="s">
        <v>65</v>
      </c>
      <c r="AQ10" s="8" t="s">
        <v>65</v>
      </c>
      <c r="AR10" s="8" t="s">
        <v>65</v>
      </c>
      <c r="AS10" s="8" t="s">
        <v>65</v>
      </c>
      <c r="AT10" s="8" t="s">
        <v>65</v>
      </c>
      <c r="AU10" s="8" t="s">
        <v>65</v>
      </c>
      <c r="AV10" s="8" t="s">
        <v>65</v>
      </c>
      <c r="AW10" s="8" t="s">
        <v>65</v>
      </c>
      <c r="AX10" s="8" t="s">
        <v>65</v>
      </c>
      <c r="AY10" s="8" t="s">
        <v>65</v>
      </c>
      <c r="AZ10" s="8" t="s">
        <v>65</v>
      </c>
      <c r="BA10" s="8" t="s">
        <v>65</v>
      </c>
      <c r="BB10" s="8" t="s">
        <v>65</v>
      </c>
      <c r="BC10" s="8" t="s">
        <v>65</v>
      </c>
      <c r="BD10" s="8" t="s">
        <v>65</v>
      </c>
      <c r="BE10" s="8" t="s">
        <v>65</v>
      </c>
      <c r="BF10" s="8" t="s">
        <v>65</v>
      </c>
      <c r="BG10" s="8" t="s">
        <v>65</v>
      </c>
      <c r="BH10" s="8" t="s">
        <v>65</v>
      </c>
      <c r="BI10" s="8" t="s">
        <v>65</v>
      </c>
      <c r="BJ10" s="8" t="s">
        <v>65</v>
      </c>
      <c r="BK10" s="8" t="s">
        <v>65</v>
      </c>
    </row>
    <row r="11" spans="1:63">
      <c r="A11" s="10"/>
      <c r="B11" s="67" t="str">
        <f>IF('Ma classe'!B10&lt;&gt;0,'Ma classe'!B10,"aucun élève")</f>
        <v>aucun élève</v>
      </c>
      <c r="C11" s="67" t="str">
        <f>IF('Ma classe'!C10&lt;&gt;0,'Ma classe'!C10,"aucun élève")</f>
        <v>aucun élève</v>
      </c>
      <c r="D11" s="8" t="s">
        <v>65</v>
      </c>
      <c r="E11" s="8" t="s">
        <v>65</v>
      </c>
      <c r="F11" s="8" t="s">
        <v>65</v>
      </c>
      <c r="G11" s="8" t="s">
        <v>65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 t="s">
        <v>65</v>
      </c>
      <c r="Y11" s="8" t="s">
        <v>65</v>
      </c>
      <c r="Z11" s="8" t="s">
        <v>65</v>
      </c>
      <c r="AA11" s="8" t="s">
        <v>65</v>
      </c>
      <c r="AB11" s="8" t="s">
        <v>65</v>
      </c>
      <c r="AC11" s="8" t="s">
        <v>65</v>
      </c>
      <c r="AD11" s="8" t="s">
        <v>65</v>
      </c>
      <c r="AE11" s="8" t="s">
        <v>65</v>
      </c>
      <c r="AF11" s="8" t="s">
        <v>65</v>
      </c>
      <c r="AG11" s="8" t="s">
        <v>65</v>
      </c>
      <c r="AH11" s="8" t="s">
        <v>65</v>
      </c>
      <c r="AI11" s="8" t="s">
        <v>65</v>
      </c>
      <c r="AJ11" s="8" t="s">
        <v>65</v>
      </c>
      <c r="AK11" s="8" t="s">
        <v>65</v>
      </c>
      <c r="AL11" s="8" t="s">
        <v>65</v>
      </c>
      <c r="AM11" s="8" t="s">
        <v>65</v>
      </c>
      <c r="AN11" s="8" t="s">
        <v>65</v>
      </c>
      <c r="AO11" s="8" t="s">
        <v>65</v>
      </c>
      <c r="AP11" s="8" t="s">
        <v>65</v>
      </c>
      <c r="AQ11" s="8" t="s">
        <v>65</v>
      </c>
      <c r="AR11" s="8" t="s">
        <v>65</v>
      </c>
      <c r="AS11" s="8" t="s">
        <v>65</v>
      </c>
      <c r="AT11" s="8" t="s">
        <v>65</v>
      </c>
      <c r="AU11" s="8" t="s">
        <v>65</v>
      </c>
      <c r="AV11" s="8" t="s">
        <v>65</v>
      </c>
      <c r="AW11" s="8" t="s">
        <v>65</v>
      </c>
      <c r="AX11" s="8" t="s">
        <v>65</v>
      </c>
      <c r="AY11" s="8" t="s">
        <v>65</v>
      </c>
      <c r="AZ11" s="8" t="s">
        <v>65</v>
      </c>
      <c r="BA11" s="8" t="s">
        <v>65</v>
      </c>
      <c r="BB11" s="8" t="s">
        <v>65</v>
      </c>
      <c r="BC11" s="8" t="s">
        <v>65</v>
      </c>
      <c r="BD11" s="8" t="s">
        <v>65</v>
      </c>
      <c r="BE11" s="8" t="s">
        <v>65</v>
      </c>
      <c r="BF11" s="8" t="s">
        <v>65</v>
      </c>
      <c r="BG11" s="8" t="s">
        <v>65</v>
      </c>
      <c r="BH11" s="8" t="s">
        <v>65</v>
      </c>
      <c r="BI11" s="8" t="s">
        <v>65</v>
      </c>
      <c r="BJ11" s="8" t="s">
        <v>65</v>
      </c>
      <c r="BK11" s="8" t="s">
        <v>65</v>
      </c>
    </row>
    <row r="12" spans="1:63">
      <c r="A12" s="10"/>
      <c r="B12" s="67" t="str">
        <f>IF('Ma classe'!B11&lt;&gt;0,'Ma classe'!B11,"aucun élève")</f>
        <v>aucun élève</v>
      </c>
      <c r="C12" s="67" t="str">
        <f>IF('Ma classe'!C11&lt;&gt;0,'Ma classe'!C11,"aucun élève")</f>
        <v>aucun élève</v>
      </c>
      <c r="D12" s="8" t="s">
        <v>65</v>
      </c>
      <c r="E12" s="8" t="s">
        <v>65</v>
      </c>
      <c r="F12" s="8" t="s">
        <v>65</v>
      </c>
      <c r="G12" s="8" t="s">
        <v>65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 t="s">
        <v>65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 t="s">
        <v>65</v>
      </c>
      <c r="AN12" s="8" t="s">
        <v>65</v>
      </c>
      <c r="AO12" s="8" t="s">
        <v>65</v>
      </c>
      <c r="AP12" s="8" t="s">
        <v>65</v>
      </c>
      <c r="AQ12" s="8" t="s">
        <v>65</v>
      </c>
      <c r="AR12" s="8" t="s">
        <v>65</v>
      </c>
      <c r="AS12" s="8" t="s">
        <v>65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  <c r="AZ12" s="8" t="s">
        <v>65</v>
      </c>
      <c r="BA12" s="8" t="s">
        <v>65</v>
      </c>
      <c r="BB12" s="8" t="s">
        <v>65</v>
      </c>
      <c r="BC12" s="8" t="s">
        <v>65</v>
      </c>
      <c r="BD12" s="8" t="s">
        <v>65</v>
      </c>
      <c r="BE12" s="8" t="s">
        <v>65</v>
      </c>
      <c r="BF12" s="8" t="s">
        <v>65</v>
      </c>
      <c r="BG12" s="8" t="s">
        <v>65</v>
      </c>
      <c r="BH12" s="8" t="s">
        <v>65</v>
      </c>
      <c r="BI12" s="8" t="s">
        <v>65</v>
      </c>
      <c r="BJ12" s="8" t="s">
        <v>65</v>
      </c>
      <c r="BK12" s="8" t="s">
        <v>65</v>
      </c>
    </row>
    <row r="13" spans="1:63">
      <c r="A13" s="10"/>
      <c r="B13" s="67" t="str">
        <f>IF('Ma classe'!B12&lt;&gt;0,'Ma classe'!B12,"aucun élève")</f>
        <v>aucun élève</v>
      </c>
      <c r="C13" s="67" t="str">
        <f>IF('Ma classe'!C12&lt;&gt;0,'Ma classe'!C12,"aucun élève")</f>
        <v>aucun élève</v>
      </c>
      <c r="D13" s="8" t="s">
        <v>65</v>
      </c>
      <c r="E13" s="8" t="s">
        <v>65</v>
      </c>
      <c r="F13" s="8" t="s">
        <v>65</v>
      </c>
      <c r="G13" s="8" t="s">
        <v>65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 t="s">
        <v>65</v>
      </c>
      <c r="W13" s="8" t="s">
        <v>65</v>
      </c>
      <c r="X13" s="8" t="s">
        <v>65</v>
      </c>
      <c r="Y13" s="8" t="s">
        <v>65</v>
      </c>
      <c r="Z13" s="8" t="s">
        <v>65</v>
      </c>
      <c r="AA13" s="8" t="s">
        <v>65</v>
      </c>
      <c r="AB13" s="8" t="s">
        <v>65</v>
      </c>
      <c r="AC13" s="8" t="s">
        <v>65</v>
      </c>
      <c r="AD13" s="8" t="s">
        <v>65</v>
      </c>
      <c r="AE13" s="8" t="s">
        <v>65</v>
      </c>
      <c r="AF13" s="8" t="s">
        <v>65</v>
      </c>
      <c r="AG13" s="8" t="s">
        <v>65</v>
      </c>
      <c r="AH13" s="8" t="s">
        <v>65</v>
      </c>
      <c r="AI13" s="8" t="s">
        <v>65</v>
      </c>
      <c r="AJ13" s="8" t="s">
        <v>65</v>
      </c>
      <c r="AK13" s="8" t="s">
        <v>65</v>
      </c>
      <c r="AL13" s="8" t="s">
        <v>65</v>
      </c>
      <c r="AM13" s="8" t="s">
        <v>65</v>
      </c>
      <c r="AN13" s="8" t="s">
        <v>65</v>
      </c>
      <c r="AO13" s="8" t="s">
        <v>65</v>
      </c>
      <c r="AP13" s="8" t="s">
        <v>65</v>
      </c>
      <c r="AQ13" s="8" t="s">
        <v>65</v>
      </c>
      <c r="AR13" s="8" t="s">
        <v>65</v>
      </c>
      <c r="AS13" s="8" t="s">
        <v>65</v>
      </c>
      <c r="AT13" s="8" t="s">
        <v>65</v>
      </c>
      <c r="AU13" s="8" t="s">
        <v>65</v>
      </c>
      <c r="AV13" s="8" t="s">
        <v>65</v>
      </c>
      <c r="AW13" s="8" t="s">
        <v>65</v>
      </c>
      <c r="AX13" s="8" t="s">
        <v>65</v>
      </c>
      <c r="AY13" s="8" t="s">
        <v>65</v>
      </c>
      <c r="AZ13" s="8" t="s">
        <v>65</v>
      </c>
      <c r="BA13" s="8" t="s">
        <v>65</v>
      </c>
      <c r="BB13" s="8" t="s">
        <v>65</v>
      </c>
      <c r="BC13" s="8" t="s">
        <v>65</v>
      </c>
      <c r="BD13" s="8" t="s">
        <v>65</v>
      </c>
      <c r="BE13" s="8" t="s">
        <v>65</v>
      </c>
      <c r="BF13" s="8" t="s">
        <v>65</v>
      </c>
      <c r="BG13" s="8" t="s">
        <v>65</v>
      </c>
      <c r="BH13" s="8" t="s">
        <v>65</v>
      </c>
      <c r="BI13" s="8" t="s">
        <v>65</v>
      </c>
      <c r="BJ13" s="8" t="s">
        <v>65</v>
      </c>
      <c r="BK13" s="8" t="s">
        <v>65</v>
      </c>
    </row>
    <row r="14" spans="1:63">
      <c r="A14" s="10"/>
      <c r="B14" s="67" t="str">
        <f>IF('Ma classe'!B13&lt;&gt;0,'Ma classe'!B13,"aucun élève")</f>
        <v>aucun élève</v>
      </c>
      <c r="C14" s="67" t="str">
        <f>IF('Ma classe'!C13&lt;&gt;0,'Ma classe'!C13,"aucun élève")</f>
        <v>aucun élève</v>
      </c>
      <c r="D14" s="8" t="s">
        <v>65</v>
      </c>
      <c r="E14" s="8" t="s">
        <v>65</v>
      </c>
      <c r="F14" s="8" t="s">
        <v>65</v>
      </c>
      <c r="G14" s="8" t="s">
        <v>65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 t="s">
        <v>65</v>
      </c>
      <c r="W14" s="8" t="s">
        <v>65</v>
      </c>
      <c r="X14" s="8" t="s">
        <v>65</v>
      </c>
      <c r="Y14" s="8" t="s">
        <v>65</v>
      </c>
      <c r="Z14" s="8" t="s">
        <v>65</v>
      </c>
      <c r="AA14" s="8" t="s">
        <v>65</v>
      </c>
      <c r="AB14" s="8" t="s">
        <v>65</v>
      </c>
      <c r="AC14" s="8" t="s">
        <v>65</v>
      </c>
      <c r="AD14" s="8" t="s">
        <v>65</v>
      </c>
      <c r="AE14" s="8" t="s">
        <v>65</v>
      </c>
      <c r="AF14" s="8" t="s">
        <v>65</v>
      </c>
      <c r="AG14" s="8" t="s">
        <v>65</v>
      </c>
      <c r="AH14" s="8" t="s">
        <v>65</v>
      </c>
      <c r="AI14" s="8" t="s">
        <v>65</v>
      </c>
      <c r="AJ14" s="8" t="s">
        <v>65</v>
      </c>
      <c r="AK14" s="8" t="s">
        <v>65</v>
      </c>
      <c r="AL14" s="8" t="s">
        <v>65</v>
      </c>
      <c r="AM14" s="8" t="s">
        <v>65</v>
      </c>
      <c r="AN14" s="8" t="s">
        <v>65</v>
      </c>
      <c r="AO14" s="8" t="s">
        <v>65</v>
      </c>
      <c r="AP14" s="8" t="s">
        <v>65</v>
      </c>
      <c r="AQ14" s="8" t="s">
        <v>65</v>
      </c>
      <c r="AR14" s="8" t="s">
        <v>65</v>
      </c>
      <c r="AS14" s="8" t="s">
        <v>65</v>
      </c>
      <c r="AT14" s="8" t="s">
        <v>65</v>
      </c>
      <c r="AU14" s="8" t="s">
        <v>65</v>
      </c>
      <c r="AV14" s="8" t="s">
        <v>65</v>
      </c>
      <c r="AW14" s="8" t="s">
        <v>65</v>
      </c>
      <c r="AX14" s="8" t="s">
        <v>65</v>
      </c>
      <c r="AY14" s="8" t="s">
        <v>65</v>
      </c>
      <c r="AZ14" s="8" t="s">
        <v>65</v>
      </c>
      <c r="BA14" s="8" t="s">
        <v>65</v>
      </c>
      <c r="BB14" s="8" t="s">
        <v>65</v>
      </c>
      <c r="BC14" s="8" t="s">
        <v>65</v>
      </c>
      <c r="BD14" s="8" t="s">
        <v>65</v>
      </c>
      <c r="BE14" s="8" t="s">
        <v>65</v>
      </c>
      <c r="BF14" s="8" t="s">
        <v>65</v>
      </c>
      <c r="BG14" s="8" t="s">
        <v>65</v>
      </c>
      <c r="BH14" s="8" t="s">
        <v>65</v>
      </c>
      <c r="BI14" s="8" t="s">
        <v>65</v>
      </c>
      <c r="BJ14" s="8" t="s">
        <v>65</v>
      </c>
      <c r="BK14" s="8" t="s">
        <v>65</v>
      </c>
    </row>
    <row r="15" spans="1:63">
      <c r="A15" s="10"/>
      <c r="B15" s="67" t="str">
        <f>IF('Ma classe'!B14&lt;&gt;0,'Ma classe'!B14,"aucun élève")</f>
        <v>aucun élève</v>
      </c>
      <c r="C15" s="67" t="str">
        <f>IF('Ma classe'!C14&lt;&gt;0,'Ma classe'!C14,"aucun élève")</f>
        <v>aucun élève</v>
      </c>
      <c r="D15" s="8" t="s">
        <v>65</v>
      </c>
      <c r="E15" s="8" t="s">
        <v>65</v>
      </c>
      <c r="F15" s="8" t="s">
        <v>65</v>
      </c>
      <c r="G15" s="8" t="s">
        <v>65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 t="s">
        <v>65</v>
      </c>
      <c r="AC15" s="8" t="s">
        <v>65</v>
      </c>
      <c r="AD15" s="8" t="s">
        <v>65</v>
      </c>
      <c r="AE15" s="8" t="s">
        <v>65</v>
      </c>
      <c r="AF15" s="8" t="s">
        <v>65</v>
      </c>
      <c r="AG15" s="8" t="s">
        <v>65</v>
      </c>
      <c r="AH15" s="8" t="s">
        <v>65</v>
      </c>
      <c r="AI15" s="8" t="s">
        <v>65</v>
      </c>
      <c r="AJ15" s="8" t="s">
        <v>65</v>
      </c>
      <c r="AK15" s="8" t="s">
        <v>65</v>
      </c>
      <c r="AL15" s="8" t="s">
        <v>65</v>
      </c>
      <c r="AM15" s="8" t="s">
        <v>65</v>
      </c>
      <c r="AN15" s="8" t="s">
        <v>65</v>
      </c>
      <c r="AO15" s="8" t="s">
        <v>65</v>
      </c>
      <c r="AP15" s="8" t="s">
        <v>65</v>
      </c>
      <c r="AQ15" s="8" t="s">
        <v>65</v>
      </c>
      <c r="AR15" s="8" t="s">
        <v>65</v>
      </c>
      <c r="AS15" s="8" t="s">
        <v>65</v>
      </c>
      <c r="AT15" s="8" t="s">
        <v>65</v>
      </c>
      <c r="AU15" s="8" t="s">
        <v>65</v>
      </c>
      <c r="AV15" s="8" t="s">
        <v>65</v>
      </c>
      <c r="AW15" s="8" t="s">
        <v>65</v>
      </c>
      <c r="AX15" s="8" t="s">
        <v>65</v>
      </c>
      <c r="AY15" s="8" t="s">
        <v>65</v>
      </c>
      <c r="AZ15" s="8" t="s">
        <v>65</v>
      </c>
      <c r="BA15" s="8" t="s">
        <v>65</v>
      </c>
      <c r="BB15" s="8" t="s">
        <v>65</v>
      </c>
      <c r="BC15" s="8" t="s">
        <v>65</v>
      </c>
      <c r="BD15" s="8" t="s">
        <v>65</v>
      </c>
      <c r="BE15" s="8" t="s">
        <v>65</v>
      </c>
      <c r="BF15" s="8" t="s">
        <v>65</v>
      </c>
      <c r="BG15" s="8" t="s">
        <v>65</v>
      </c>
      <c r="BH15" s="8" t="s">
        <v>65</v>
      </c>
      <c r="BI15" s="8" t="s">
        <v>65</v>
      </c>
      <c r="BJ15" s="8" t="s">
        <v>65</v>
      </c>
      <c r="BK15" s="8" t="s">
        <v>65</v>
      </c>
    </row>
    <row r="16" spans="1:63">
      <c r="A16" s="10"/>
      <c r="B16" s="67" t="str">
        <f>IF('Ma classe'!B15&lt;&gt;0,'Ma classe'!B15,"aucun élève")</f>
        <v>aucun élève</v>
      </c>
      <c r="C16" s="67" t="str">
        <f>IF('Ma classe'!C15&lt;&gt;0,'Ma classe'!C15,"aucun élève")</f>
        <v>aucun élève</v>
      </c>
      <c r="D16" s="8" t="s">
        <v>65</v>
      </c>
      <c r="E16" s="8" t="s">
        <v>65</v>
      </c>
      <c r="F16" s="8" t="s">
        <v>65</v>
      </c>
      <c r="G16" s="8" t="s">
        <v>65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 t="s">
        <v>65</v>
      </c>
      <c r="AE16" s="8" t="s">
        <v>65</v>
      </c>
      <c r="AF16" s="8" t="s">
        <v>65</v>
      </c>
      <c r="AG16" s="8" t="s">
        <v>65</v>
      </c>
      <c r="AH16" s="8" t="s">
        <v>65</v>
      </c>
      <c r="AI16" s="8" t="s">
        <v>65</v>
      </c>
      <c r="AJ16" s="8" t="s">
        <v>65</v>
      </c>
      <c r="AK16" s="8" t="s">
        <v>65</v>
      </c>
      <c r="AL16" s="8" t="s">
        <v>65</v>
      </c>
      <c r="AM16" s="8" t="s">
        <v>65</v>
      </c>
      <c r="AN16" s="8" t="s">
        <v>65</v>
      </c>
      <c r="AO16" s="8" t="s">
        <v>65</v>
      </c>
      <c r="AP16" s="8" t="s">
        <v>65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  <c r="AZ16" s="8" t="s">
        <v>65</v>
      </c>
      <c r="BA16" s="8" t="s">
        <v>65</v>
      </c>
      <c r="BB16" s="8" t="s">
        <v>65</v>
      </c>
      <c r="BC16" s="8" t="s">
        <v>65</v>
      </c>
      <c r="BD16" s="8" t="s">
        <v>65</v>
      </c>
      <c r="BE16" s="8" t="s">
        <v>65</v>
      </c>
      <c r="BF16" s="8" t="s">
        <v>65</v>
      </c>
      <c r="BG16" s="8" t="s">
        <v>65</v>
      </c>
      <c r="BH16" s="8" t="s">
        <v>65</v>
      </c>
      <c r="BI16" s="8" t="s">
        <v>65</v>
      </c>
      <c r="BJ16" s="8" t="s">
        <v>65</v>
      </c>
      <c r="BK16" s="8" t="s">
        <v>65</v>
      </c>
    </row>
    <row r="17" spans="1:63">
      <c r="A17" s="10"/>
      <c r="B17" s="67" t="str">
        <f>IF('Ma classe'!B16&lt;&gt;0,'Ma classe'!B16,"aucun élève")</f>
        <v>aucun élève</v>
      </c>
      <c r="C17" s="67" t="str">
        <f>IF('Ma classe'!C16&lt;&gt;0,'Ma classe'!C16,"aucun élève")</f>
        <v>aucun élève</v>
      </c>
      <c r="D17" s="8" t="s">
        <v>65</v>
      </c>
      <c r="E17" s="8" t="s">
        <v>65</v>
      </c>
      <c r="F17" s="8" t="s">
        <v>65</v>
      </c>
      <c r="G17" s="8" t="s">
        <v>65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 t="s">
        <v>65</v>
      </c>
      <c r="X17" s="8" t="s">
        <v>65</v>
      </c>
      <c r="Y17" s="8" t="s">
        <v>65</v>
      </c>
      <c r="Z17" s="8" t="s">
        <v>65</v>
      </c>
      <c r="AA17" s="8" t="s">
        <v>65</v>
      </c>
      <c r="AB17" s="8" t="s">
        <v>65</v>
      </c>
      <c r="AC17" s="8" t="s">
        <v>65</v>
      </c>
      <c r="AD17" s="8" t="s">
        <v>65</v>
      </c>
      <c r="AE17" s="8" t="s">
        <v>65</v>
      </c>
      <c r="AF17" s="8" t="s">
        <v>65</v>
      </c>
      <c r="AG17" s="8" t="s">
        <v>65</v>
      </c>
      <c r="AH17" s="8" t="s">
        <v>65</v>
      </c>
      <c r="AI17" s="8" t="s">
        <v>65</v>
      </c>
      <c r="AJ17" s="8" t="s">
        <v>65</v>
      </c>
      <c r="AK17" s="8" t="s">
        <v>65</v>
      </c>
      <c r="AL17" s="8" t="s">
        <v>65</v>
      </c>
      <c r="AM17" s="8" t="s">
        <v>65</v>
      </c>
      <c r="AN17" s="8" t="s">
        <v>65</v>
      </c>
      <c r="AO17" s="8" t="s">
        <v>65</v>
      </c>
      <c r="AP17" s="8" t="s">
        <v>65</v>
      </c>
      <c r="AQ17" s="8" t="s">
        <v>65</v>
      </c>
      <c r="AR17" s="8" t="s">
        <v>65</v>
      </c>
      <c r="AS17" s="8" t="s">
        <v>65</v>
      </c>
      <c r="AT17" s="8" t="s">
        <v>65</v>
      </c>
      <c r="AU17" s="8" t="s">
        <v>65</v>
      </c>
      <c r="AV17" s="8" t="s">
        <v>65</v>
      </c>
      <c r="AW17" s="8" t="s">
        <v>65</v>
      </c>
      <c r="AX17" s="8" t="s">
        <v>65</v>
      </c>
      <c r="AY17" s="8" t="s">
        <v>65</v>
      </c>
      <c r="AZ17" s="8" t="s">
        <v>65</v>
      </c>
      <c r="BA17" s="8" t="s">
        <v>65</v>
      </c>
      <c r="BB17" s="8" t="s">
        <v>65</v>
      </c>
      <c r="BC17" s="8" t="s">
        <v>65</v>
      </c>
      <c r="BD17" s="8" t="s">
        <v>65</v>
      </c>
      <c r="BE17" s="8" t="s">
        <v>65</v>
      </c>
      <c r="BF17" s="8" t="s">
        <v>65</v>
      </c>
      <c r="BG17" s="8" t="s">
        <v>65</v>
      </c>
      <c r="BH17" s="8" t="s">
        <v>65</v>
      </c>
      <c r="BI17" s="8" t="s">
        <v>65</v>
      </c>
      <c r="BJ17" s="8" t="s">
        <v>65</v>
      </c>
      <c r="BK17" s="8" t="s">
        <v>65</v>
      </c>
    </row>
    <row r="18" spans="1:63">
      <c r="A18" s="10"/>
      <c r="B18" s="67" t="str">
        <f>IF('Ma classe'!B17&lt;&gt;0,'Ma classe'!B17,"aucun élève")</f>
        <v>aucun élève</v>
      </c>
      <c r="C18" s="67" t="str">
        <f>IF('Ma classe'!C17&lt;&gt;0,'Ma classe'!C17,"aucun élève")</f>
        <v>aucun élève</v>
      </c>
      <c r="D18" s="8" t="s">
        <v>65</v>
      </c>
      <c r="E18" s="8" t="s">
        <v>65</v>
      </c>
      <c r="F18" s="8" t="s">
        <v>65</v>
      </c>
      <c r="G18" s="8" t="s">
        <v>65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 t="s">
        <v>65</v>
      </c>
      <c r="AA18" s="8" t="s">
        <v>65</v>
      </c>
      <c r="AB18" s="8" t="s">
        <v>65</v>
      </c>
      <c r="AC18" s="8" t="s">
        <v>65</v>
      </c>
      <c r="AD18" s="8" t="s">
        <v>65</v>
      </c>
      <c r="AE18" s="8" t="s">
        <v>65</v>
      </c>
      <c r="AF18" s="8" t="s">
        <v>65</v>
      </c>
      <c r="AG18" s="8" t="s">
        <v>65</v>
      </c>
      <c r="AH18" s="8" t="s">
        <v>65</v>
      </c>
      <c r="AI18" s="8" t="s">
        <v>65</v>
      </c>
      <c r="AJ18" s="8" t="s">
        <v>65</v>
      </c>
      <c r="AK18" s="8" t="s">
        <v>65</v>
      </c>
      <c r="AL18" s="8" t="s">
        <v>65</v>
      </c>
      <c r="AM18" s="8" t="s">
        <v>65</v>
      </c>
      <c r="AN18" s="8" t="s">
        <v>65</v>
      </c>
      <c r="AO18" s="8" t="s">
        <v>65</v>
      </c>
      <c r="AP18" s="8" t="s">
        <v>65</v>
      </c>
      <c r="AQ18" s="8" t="s">
        <v>65</v>
      </c>
      <c r="AR18" s="8" t="s">
        <v>65</v>
      </c>
      <c r="AS18" s="8" t="s">
        <v>65</v>
      </c>
      <c r="AT18" s="8" t="s">
        <v>65</v>
      </c>
      <c r="AU18" s="8" t="s">
        <v>65</v>
      </c>
      <c r="AV18" s="8" t="s">
        <v>65</v>
      </c>
      <c r="AW18" s="8" t="s">
        <v>65</v>
      </c>
      <c r="AX18" s="8" t="s">
        <v>65</v>
      </c>
      <c r="AY18" s="8" t="s">
        <v>65</v>
      </c>
      <c r="AZ18" s="8" t="s">
        <v>65</v>
      </c>
      <c r="BA18" s="8" t="s">
        <v>65</v>
      </c>
      <c r="BB18" s="8" t="s">
        <v>65</v>
      </c>
      <c r="BC18" s="8" t="s">
        <v>65</v>
      </c>
      <c r="BD18" s="8" t="s">
        <v>65</v>
      </c>
      <c r="BE18" s="8" t="s">
        <v>65</v>
      </c>
      <c r="BF18" s="8" t="s">
        <v>65</v>
      </c>
      <c r="BG18" s="8" t="s">
        <v>65</v>
      </c>
      <c r="BH18" s="8" t="s">
        <v>65</v>
      </c>
      <c r="BI18" s="8" t="s">
        <v>65</v>
      </c>
      <c r="BJ18" s="8" t="s">
        <v>65</v>
      </c>
      <c r="BK18" s="8" t="s">
        <v>65</v>
      </c>
    </row>
    <row r="19" spans="1:63">
      <c r="A19" s="10"/>
      <c r="B19" s="67" t="str">
        <f>IF('Ma classe'!B18&lt;&gt;0,'Ma classe'!B18,"aucun élève")</f>
        <v>aucun élève</v>
      </c>
      <c r="C19" s="67" t="str">
        <f>IF('Ma classe'!C18&lt;&gt;0,'Ma classe'!C18,"aucun élève")</f>
        <v>aucun élève</v>
      </c>
      <c r="D19" s="8" t="s">
        <v>65</v>
      </c>
      <c r="E19" s="8" t="s">
        <v>65</v>
      </c>
      <c r="F19" s="8" t="s">
        <v>65</v>
      </c>
      <c r="G19" s="8" t="s">
        <v>65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 t="s">
        <v>65</v>
      </c>
      <c r="AE19" s="8" t="s">
        <v>65</v>
      </c>
      <c r="AF19" s="8" t="s">
        <v>65</v>
      </c>
      <c r="AG19" s="8" t="s">
        <v>65</v>
      </c>
      <c r="AH19" s="8" t="s">
        <v>65</v>
      </c>
      <c r="AI19" s="8" t="s">
        <v>65</v>
      </c>
      <c r="AJ19" s="8" t="s">
        <v>65</v>
      </c>
      <c r="AK19" s="8" t="s">
        <v>65</v>
      </c>
      <c r="AL19" s="8" t="s">
        <v>65</v>
      </c>
      <c r="AM19" s="8" t="s">
        <v>65</v>
      </c>
      <c r="AN19" s="8" t="s">
        <v>65</v>
      </c>
      <c r="AO19" s="8" t="s">
        <v>65</v>
      </c>
      <c r="AP19" s="8" t="s">
        <v>65</v>
      </c>
      <c r="AQ19" s="8" t="s">
        <v>65</v>
      </c>
      <c r="AR19" s="8" t="s">
        <v>65</v>
      </c>
      <c r="AS19" s="8" t="s">
        <v>65</v>
      </c>
      <c r="AT19" s="8" t="s">
        <v>65</v>
      </c>
      <c r="AU19" s="8" t="s">
        <v>65</v>
      </c>
      <c r="AV19" s="8" t="s">
        <v>65</v>
      </c>
      <c r="AW19" s="8" t="s">
        <v>65</v>
      </c>
      <c r="AX19" s="8" t="s">
        <v>65</v>
      </c>
      <c r="AY19" s="8" t="s">
        <v>65</v>
      </c>
      <c r="AZ19" s="8" t="s">
        <v>65</v>
      </c>
      <c r="BA19" s="8" t="s">
        <v>65</v>
      </c>
      <c r="BB19" s="8" t="s">
        <v>65</v>
      </c>
      <c r="BC19" s="8" t="s">
        <v>65</v>
      </c>
      <c r="BD19" s="8" t="s">
        <v>65</v>
      </c>
      <c r="BE19" s="8" t="s">
        <v>65</v>
      </c>
      <c r="BF19" s="8" t="s">
        <v>65</v>
      </c>
      <c r="BG19" s="8" t="s">
        <v>65</v>
      </c>
      <c r="BH19" s="8" t="s">
        <v>65</v>
      </c>
      <c r="BI19" s="8" t="s">
        <v>65</v>
      </c>
      <c r="BJ19" s="8" t="s">
        <v>65</v>
      </c>
      <c r="BK19" s="8" t="s">
        <v>65</v>
      </c>
    </row>
    <row r="20" spans="1:63">
      <c r="A20" s="10"/>
      <c r="B20" s="67" t="str">
        <f>IF('Ma classe'!B19&lt;&gt;0,'Ma classe'!B19,"aucun élève")</f>
        <v>aucun élève</v>
      </c>
      <c r="C20" s="67" t="str">
        <f>IF('Ma classe'!C19&lt;&gt;0,'Ma classe'!C19,"aucun élève")</f>
        <v>aucun élève</v>
      </c>
      <c r="D20" s="69" t="s">
        <v>65</v>
      </c>
      <c r="E20" s="69" t="s">
        <v>65</v>
      </c>
      <c r="F20" s="69" t="s">
        <v>65</v>
      </c>
      <c r="G20" s="69" t="s">
        <v>65</v>
      </c>
      <c r="H20" s="69" t="s">
        <v>65</v>
      </c>
      <c r="I20" s="69" t="s">
        <v>65</v>
      </c>
      <c r="J20" s="69" t="s">
        <v>65</v>
      </c>
      <c r="K20" s="69" t="s">
        <v>65</v>
      </c>
      <c r="L20" s="69" t="s">
        <v>65</v>
      </c>
      <c r="M20" s="69" t="s">
        <v>65</v>
      </c>
      <c r="N20" s="69" t="s">
        <v>65</v>
      </c>
      <c r="O20" s="69" t="s">
        <v>65</v>
      </c>
      <c r="P20" s="69" t="s">
        <v>65</v>
      </c>
      <c r="Q20" s="69" t="s">
        <v>65</v>
      </c>
      <c r="R20" s="69" t="s">
        <v>65</v>
      </c>
      <c r="S20" s="69" t="s">
        <v>65</v>
      </c>
      <c r="T20" s="69" t="s">
        <v>65</v>
      </c>
      <c r="U20" s="69" t="s">
        <v>65</v>
      </c>
      <c r="V20" s="69" t="s">
        <v>65</v>
      </c>
      <c r="W20" s="69" t="s">
        <v>65</v>
      </c>
      <c r="X20" s="69" t="s">
        <v>65</v>
      </c>
      <c r="Y20" s="69" t="s">
        <v>65</v>
      </c>
      <c r="Z20" s="69" t="s">
        <v>65</v>
      </c>
      <c r="AA20" s="69" t="s">
        <v>65</v>
      </c>
      <c r="AB20" s="69" t="s">
        <v>65</v>
      </c>
      <c r="AC20" s="69" t="s">
        <v>65</v>
      </c>
      <c r="AD20" s="69" t="s">
        <v>65</v>
      </c>
      <c r="AE20" s="69" t="s">
        <v>65</v>
      </c>
      <c r="AF20" s="69" t="s">
        <v>65</v>
      </c>
      <c r="AG20" s="69" t="s">
        <v>65</v>
      </c>
      <c r="AH20" s="69" t="s">
        <v>65</v>
      </c>
      <c r="AI20" s="69" t="s">
        <v>65</v>
      </c>
      <c r="AJ20" s="69" t="s">
        <v>65</v>
      </c>
      <c r="AK20" s="69" t="s">
        <v>65</v>
      </c>
      <c r="AL20" s="69" t="s">
        <v>65</v>
      </c>
      <c r="AM20" s="69" t="s">
        <v>65</v>
      </c>
      <c r="AN20" s="69" t="s">
        <v>65</v>
      </c>
      <c r="AO20" s="69" t="s">
        <v>65</v>
      </c>
      <c r="AP20" s="69" t="s">
        <v>65</v>
      </c>
      <c r="AQ20" s="69" t="s">
        <v>65</v>
      </c>
      <c r="AR20" s="69" t="s">
        <v>65</v>
      </c>
      <c r="AS20" s="69" t="s">
        <v>65</v>
      </c>
      <c r="AT20" s="69" t="s">
        <v>65</v>
      </c>
      <c r="AU20" s="69" t="s">
        <v>65</v>
      </c>
      <c r="AV20" s="69" t="s">
        <v>65</v>
      </c>
      <c r="AW20" s="69" t="s">
        <v>65</v>
      </c>
      <c r="AX20" s="69" t="s">
        <v>65</v>
      </c>
      <c r="AY20" s="69" t="s">
        <v>65</v>
      </c>
      <c r="AZ20" s="69" t="s">
        <v>65</v>
      </c>
      <c r="BA20" s="69" t="s">
        <v>65</v>
      </c>
      <c r="BB20" s="69" t="s">
        <v>65</v>
      </c>
      <c r="BC20" s="69" t="s">
        <v>65</v>
      </c>
      <c r="BD20" s="69" t="s">
        <v>65</v>
      </c>
      <c r="BE20" s="69" t="s">
        <v>65</v>
      </c>
      <c r="BF20" s="69" t="s">
        <v>65</v>
      </c>
      <c r="BG20" s="69" t="s">
        <v>65</v>
      </c>
      <c r="BH20" s="69" t="s">
        <v>65</v>
      </c>
      <c r="BI20" s="69" t="s">
        <v>65</v>
      </c>
      <c r="BJ20" s="69" t="s">
        <v>65</v>
      </c>
      <c r="BK20" s="69" t="s">
        <v>65</v>
      </c>
    </row>
    <row r="21" spans="1:63">
      <c r="A21" s="10"/>
      <c r="B21" s="67" t="str">
        <f>IF('Ma classe'!B20&lt;&gt;0,'Ma classe'!B20,"aucun élève")</f>
        <v>aucun élève</v>
      </c>
      <c r="C21" s="67" t="str">
        <f>IF('Ma classe'!C20&lt;&gt;0,'Ma classe'!C20,"aucun élève")</f>
        <v>aucun élève</v>
      </c>
      <c r="D21" s="69" t="s">
        <v>65</v>
      </c>
      <c r="E21" s="69" t="s">
        <v>65</v>
      </c>
      <c r="F21" s="69" t="s">
        <v>65</v>
      </c>
      <c r="G21" s="69" t="s">
        <v>65</v>
      </c>
      <c r="H21" s="69" t="s">
        <v>65</v>
      </c>
      <c r="I21" s="69" t="s">
        <v>65</v>
      </c>
      <c r="J21" s="69" t="s">
        <v>65</v>
      </c>
      <c r="K21" s="69" t="s">
        <v>65</v>
      </c>
      <c r="L21" s="69" t="s">
        <v>65</v>
      </c>
      <c r="M21" s="69" t="s">
        <v>65</v>
      </c>
      <c r="N21" s="69" t="s">
        <v>65</v>
      </c>
      <c r="O21" s="69" t="s">
        <v>65</v>
      </c>
      <c r="P21" s="69" t="s">
        <v>65</v>
      </c>
      <c r="Q21" s="69" t="s">
        <v>65</v>
      </c>
      <c r="R21" s="69" t="s">
        <v>65</v>
      </c>
      <c r="S21" s="69" t="s">
        <v>65</v>
      </c>
      <c r="T21" s="69" t="s">
        <v>65</v>
      </c>
      <c r="U21" s="69" t="s">
        <v>65</v>
      </c>
      <c r="V21" s="69" t="s">
        <v>65</v>
      </c>
      <c r="W21" s="69" t="s">
        <v>65</v>
      </c>
      <c r="X21" s="69" t="s">
        <v>65</v>
      </c>
      <c r="Y21" s="69" t="s">
        <v>65</v>
      </c>
      <c r="Z21" s="69" t="s">
        <v>65</v>
      </c>
      <c r="AA21" s="69" t="s">
        <v>65</v>
      </c>
      <c r="AB21" s="69" t="s">
        <v>65</v>
      </c>
      <c r="AC21" s="69" t="s">
        <v>65</v>
      </c>
      <c r="AD21" s="69" t="s">
        <v>65</v>
      </c>
      <c r="AE21" s="69" t="s">
        <v>65</v>
      </c>
      <c r="AF21" s="69" t="s">
        <v>65</v>
      </c>
      <c r="AG21" s="69" t="s">
        <v>65</v>
      </c>
      <c r="AH21" s="69" t="s">
        <v>65</v>
      </c>
      <c r="AI21" s="69" t="s">
        <v>65</v>
      </c>
      <c r="AJ21" s="69" t="s">
        <v>65</v>
      </c>
      <c r="AK21" s="69" t="s">
        <v>65</v>
      </c>
      <c r="AL21" s="69" t="s">
        <v>65</v>
      </c>
      <c r="AM21" s="69" t="s">
        <v>65</v>
      </c>
      <c r="AN21" s="69" t="s">
        <v>65</v>
      </c>
      <c r="AO21" s="69" t="s">
        <v>65</v>
      </c>
      <c r="AP21" s="69" t="s">
        <v>65</v>
      </c>
      <c r="AQ21" s="69" t="s">
        <v>65</v>
      </c>
      <c r="AR21" s="69" t="s">
        <v>65</v>
      </c>
      <c r="AS21" s="69" t="s">
        <v>65</v>
      </c>
      <c r="AT21" s="69" t="s">
        <v>65</v>
      </c>
      <c r="AU21" s="69" t="s">
        <v>65</v>
      </c>
      <c r="AV21" s="69" t="s">
        <v>65</v>
      </c>
      <c r="AW21" s="69" t="s">
        <v>65</v>
      </c>
      <c r="AX21" s="69" t="s">
        <v>65</v>
      </c>
      <c r="AY21" s="69" t="s">
        <v>65</v>
      </c>
      <c r="AZ21" s="69" t="s">
        <v>65</v>
      </c>
      <c r="BA21" s="69" t="s">
        <v>65</v>
      </c>
      <c r="BB21" s="69" t="s">
        <v>65</v>
      </c>
      <c r="BC21" s="69" t="s">
        <v>65</v>
      </c>
      <c r="BD21" s="69" t="s">
        <v>65</v>
      </c>
      <c r="BE21" s="69" t="s">
        <v>65</v>
      </c>
      <c r="BF21" s="69" t="s">
        <v>65</v>
      </c>
      <c r="BG21" s="69" t="s">
        <v>65</v>
      </c>
      <c r="BH21" s="69" t="s">
        <v>65</v>
      </c>
      <c r="BI21" s="69" t="s">
        <v>65</v>
      </c>
      <c r="BJ21" s="69" t="s">
        <v>65</v>
      </c>
      <c r="BK21" s="69" t="s">
        <v>65</v>
      </c>
    </row>
    <row r="22" spans="1:63">
      <c r="A22" s="10"/>
      <c r="B22" s="67" t="str">
        <f>IF('Ma classe'!B21&lt;&gt;0,'Ma classe'!B21,"aucun élève")</f>
        <v>aucun élève</v>
      </c>
      <c r="C22" s="67" t="str">
        <f>IF('Ma classe'!C21&lt;&gt;0,'Ma classe'!C21,"aucun élève")</f>
        <v>aucun élève</v>
      </c>
      <c r="D22" s="69" t="s">
        <v>65</v>
      </c>
      <c r="E22" s="69" t="s">
        <v>65</v>
      </c>
      <c r="F22" s="69" t="s">
        <v>65</v>
      </c>
      <c r="G22" s="69" t="s">
        <v>65</v>
      </c>
      <c r="H22" s="69" t="s">
        <v>65</v>
      </c>
      <c r="I22" s="69" t="s">
        <v>65</v>
      </c>
      <c r="J22" s="69" t="s">
        <v>65</v>
      </c>
      <c r="K22" s="69" t="s">
        <v>65</v>
      </c>
      <c r="L22" s="69" t="s">
        <v>65</v>
      </c>
      <c r="M22" s="69" t="s">
        <v>65</v>
      </c>
      <c r="N22" s="69" t="s">
        <v>65</v>
      </c>
      <c r="O22" s="69" t="s">
        <v>65</v>
      </c>
      <c r="P22" s="69" t="s">
        <v>65</v>
      </c>
      <c r="Q22" s="69" t="s">
        <v>65</v>
      </c>
      <c r="R22" s="69" t="s">
        <v>65</v>
      </c>
      <c r="S22" s="69" t="s">
        <v>65</v>
      </c>
      <c r="T22" s="69" t="s">
        <v>65</v>
      </c>
      <c r="U22" s="69" t="s">
        <v>65</v>
      </c>
      <c r="V22" s="69" t="s">
        <v>65</v>
      </c>
      <c r="W22" s="69" t="s">
        <v>65</v>
      </c>
      <c r="X22" s="69" t="s">
        <v>65</v>
      </c>
      <c r="Y22" s="69" t="s">
        <v>65</v>
      </c>
      <c r="Z22" s="69" t="s">
        <v>65</v>
      </c>
      <c r="AA22" s="69" t="s">
        <v>65</v>
      </c>
      <c r="AB22" s="69" t="s">
        <v>65</v>
      </c>
      <c r="AC22" s="69" t="s">
        <v>65</v>
      </c>
      <c r="AD22" s="69" t="s">
        <v>65</v>
      </c>
      <c r="AE22" s="69" t="s">
        <v>65</v>
      </c>
      <c r="AF22" s="69" t="s">
        <v>65</v>
      </c>
      <c r="AG22" s="69" t="s">
        <v>65</v>
      </c>
      <c r="AH22" s="69" t="s">
        <v>65</v>
      </c>
      <c r="AI22" s="69" t="s">
        <v>65</v>
      </c>
      <c r="AJ22" s="69" t="s">
        <v>65</v>
      </c>
      <c r="AK22" s="69" t="s">
        <v>65</v>
      </c>
      <c r="AL22" s="69" t="s">
        <v>65</v>
      </c>
      <c r="AM22" s="69" t="s">
        <v>65</v>
      </c>
      <c r="AN22" s="69" t="s">
        <v>65</v>
      </c>
      <c r="AO22" s="69" t="s">
        <v>65</v>
      </c>
      <c r="AP22" s="69" t="s">
        <v>65</v>
      </c>
      <c r="AQ22" s="69" t="s">
        <v>65</v>
      </c>
      <c r="AR22" s="69" t="s">
        <v>65</v>
      </c>
      <c r="AS22" s="69" t="s">
        <v>65</v>
      </c>
      <c r="AT22" s="69" t="s">
        <v>65</v>
      </c>
      <c r="AU22" s="69" t="s">
        <v>65</v>
      </c>
      <c r="AV22" s="69" t="s">
        <v>65</v>
      </c>
      <c r="AW22" s="69" t="s">
        <v>65</v>
      </c>
      <c r="AX22" s="69" t="s">
        <v>65</v>
      </c>
      <c r="AY22" s="69" t="s">
        <v>65</v>
      </c>
      <c r="AZ22" s="69" t="s">
        <v>65</v>
      </c>
      <c r="BA22" s="69" t="s">
        <v>65</v>
      </c>
      <c r="BB22" s="69" t="s">
        <v>65</v>
      </c>
      <c r="BC22" s="69" t="s">
        <v>65</v>
      </c>
      <c r="BD22" s="69" t="s">
        <v>65</v>
      </c>
      <c r="BE22" s="69" t="s">
        <v>65</v>
      </c>
      <c r="BF22" s="69" t="s">
        <v>65</v>
      </c>
      <c r="BG22" s="69" t="s">
        <v>65</v>
      </c>
      <c r="BH22" s="69" t="s">
        <v>65</v>
      </c>
      <c r="BI22" s="69" t="s">
        <v>65</v>
      </c>
      <c r="BJ22" s="69" t="s">
        <v>65</v>
      </c>
      <c r="BK22" s="69" t="s">
        <v>65</v>
      </c>
    </row>
    <row r="23" spans="1:63">
      <c r="A23" s="10"/>
      <c r="B23" s="67" t="str">
        <f>IF('Ma classe'!B22&lt;&gt;0,'Ma classe'!B22,"aucun élève")</f>
        <v>aucun élève</v>
      </c>
      <c r="C23" s="67" t="str">
        <f>IF('Ma classe'!C22&lt;&gt;0,'Ma classe'!C22,"aucun élève")</f>
        <v>aucun élève</v>
      </c>
      <c r="D23" s="69" t="s">
        <v>65</v>
      </c>
      <c r="E23" s="69" t="s">
        <v>65</v>
      </c>
      <c r="F23" s="69" t="s">
        <v>65</v>
      </c>
      <c r="G23" s="69" t="s">
        <v>65</v>
      </c>
      <c r="H23" s="69" t="s">
        <v>65</v>
      </c>
      <c r="I23" s="69" t="s">
        <v>65</v>
      </c>
      <c r="J23" s="69" t="s">
        <v>65</v>
      </c>
      <c r="K23" s="69" t="s">
        <v>65</v>
      </c>
      <c r="L23" s="69" t="s">
        <v>65</v>
      </c>
      <c r="M23" s="69" t="s">
        <v>65</v>
      </c>
      <c r="N23" s="69" t="s">
        <v>65</v>
      </c>
      <c r="O23" s="69" t="s">
        <v>65</v>
      </c>
      <c r="P23" s="69" t="s">
        <v>65</v>
      </c>
      <c r="Q23" s="69" t="s">
        <v>65</v>
      </c>
      <c r="R23" s="69" t="s">
        <v>65</v>
      </c>
      <c r="S23" s="69" t="s">
        <v>65</v>
      </c>
      <c r="T23" s="69" t="s">
        <v>65</v>
      </c>
      <c r="U23" s="69" t="s">
        <v>65</v>
      </c>
      <c r="V23" s="69" t="s">
        <v>65</v>
      </c>
      <c r="W23" s="69" t="s">
        <v>65</v>
      </c>
      <c r="X23" s="69" t="s">
        <v>65</v>
      </c>
      <c r="Y23" s="69" t="s">
        <v>65</v>
      </c>
      <c r="Z23" s="69" t="s">
        <v>65</v>
      </c>
      <c r="AA23" s="69" t="s">
        <v>65</v>
      </c>
      <c r="AB23" s="69" t="s">
        <v>65</v>
      </c>
      <c r="AC23" s="69" t="s">
        <v>65</v>
      </c>
      <c r="AD23" s="69" t="s">
        <v>65</v>
      </c>
      <c r="AE23" s="69" t="s">
        <v>65</v>
      </c>
      <c r="AF23" s="69" t="s">
        <v>65</v>
      </c>
      <c r="AG23" s="69" t="s">
        <v>65</v>
      </c>
      <c r="AH23" s="69" t="s">
        <v>65</v>
      </c>
      <c r="AI23" s="69" t="s">
        <v>65</v>
      </c>
      <c r="AJ23" s="69" t="s">
        <v>65</v>
      </c>
      <c r="AK23" s="69" t="s">
        <v>65</v>
      </c>
      <c r="AL23" s="69" t="s">
        <v>65</v>
      </c>
      <c r="AM23" s="69" t="s">
        <v>65</v>
      </c>
      <c r="AN23" s="69" t="s">
        <v>65</v>
      </c>
      <c r="AO23" s="69" t="s">
        <v>65</v>
      </c>
      <c r="AP23" s="69" t="s">
        <v>65</v>
      </c>
      <c r="AQ23" s="69" t="s">
        <v>65</v>
      </c>
      <c r="AR23" s="69" t="s">
        <v>65</v>
      </c>
      <c r="AS23" s="69" t="s">
        <v>65</v>
      </c>
      <c r="AT23" s="69" t="s">
        <v>65</v>
      </c>
      <c r="AU23" s="69" t="s">
        <v>65</v>
      </c>
      <c r="AV23" s="69" t="s">
        <v>65</v>
      </c>
      <c r="AW23" s="69" t="s">
        <v>65</v>
      </c>
      <c r="AX23" s="69" t="s">
        <v>65</v>
      </c>
      <c r="AY23" s="69" t="s">
        <v>65</v>
      </c>
      <c r="AZ23" s="69" t="s">
        <v>65</v>
      </c>
      <c r="BA23" s="69" t="s">
        <v>65</v>
      </c>
      <c r="BB23" s="69" t="s">
        <v>65</v>
      </c>
      <c r="BC23" s="69" t="s">
        <v>65</v>
      </c>
      <c r="BD23" s="69" t="s">
        <v>65</v>
      </c>
      <c r="BE23" s="69" t="s">
        <v>65</v>
      </c>
      <c r="BF23" s="69" t="s">
        <v>65</v>
      </c>
      <c r="BG23" s="69" t="s">
        <v>65</v>
      </c>
      <c r="BH23" s="69" t="s">
        <v>65</v>
      </c>
      <c r="BI23" s="69" t="s">
        <v>65</v>
      </c>
      <c r="BJ23" s="69" t="s">
        <v>65</v>
      </c>
      <c r="BK23" s="69" t="s">
        <v>65</v>
      </c>
    </row>
    <row r="24" spans="1:63">
      <c r="A24" s="10"/>
      <c r="B24" s="67" t="str">
        <f>IF('Ma classe'!B23&lt;&gt;0,'Ma classe'!B23,"aucun élève")</f>
        <v>aucun élève</v>
      </c>
      <c r="C24" s="67" t="str">
        <f>IF('Ma classe'!C23&lt;&gt;0,'Ma classe'!C23,"aucun élève")</f>
        <v>aucun élève</v>
      </c>
      <c r="D24" s="69" t="s">
        <v>65</v>
      </c>
      <c r="E24" s="69" t="s">
        <v>65</v>
      </c>
      <c r="F24" s="69" t="s">
        <v>65</v>
      </c>
      <c r="G24" s="69" t="s">
        <v>65</v>
      </c>
      <c r="H24" s="69" t="s">
        <v>65</v>
      </c>
      <c r="I24" s="69" t="s">
        <v>65</v>
      </c>
      <c r="J24" s="69" t="s">
        <v>65</v>
      </c>
      <c r="K24" s="69" t="s">
        <v>65</v>
      </c>
      <c r="L24" s="69" t="s">
        <v>65</v>
      </c>
      <c r="M24" s="69" t="s">
        <v>65</v>
      </c>
      <c r="N24" s="69" t="s">
        <v>65</v>
      </c>
      <c r="O24" s="69" t="s">
        <v>65</v>
      </c>
      <c r="P24" s="69" t="s">
        <v>65</v>
      </c>
      <c r="Q24" s="69" t="s">
        <v>65</v>
      </c>
      <c r="R24" s="69" t="s">
        <v>65</v>
      </c>
      <c r="S24" s="69" t="s">
        <v>65</v>
      </c>
      <c r="T24" s="69" t="s">
        <v>65</v>
      </c>
      <c r="U24" s="69" t="s">
        <v>65</v>
      </c>
      <c r="V24" s="69" t="s">
        <v>65</v>
      </c>
      <c r="W24" s="69" t="s">
        <v>65</v>
      </c>
      <c r="X24" s="69" t="s">
        <v>65</v>
      </c>
      <c r="Y24" s="69" t="s">
        <v>65</v>
      </c>
      <c r="Z24" s="69" t="s">
        <v>65</v>
      </c>
      <c r="AA24" s="69" t="s">
        <v>65</v>
      </c>
      <c r="AB24" s="69" t="s">
        <v>65</v>
      </c>
      <c r="AC24" s="69" t="s">
        <v>65</v>
      </c>
      <c r="AD24" s="69" t="s">
        <v>65</v>
      </c>
      <c r="AE24" s="69" t="s">
        <v>65</v>
      </c>
      <c r="AF24" s="69" t="s">
        <v>65</v>
      </c>
      <c r="AG24" s="69" t="s">
        <v>65</v>
      </c>
      <c r="AH24" s="69" t="s">
        <v>65</v>
      </c>
      <c r="AI24" s="69" t="s">
        <v>65</v>
      </c>
      <c r="AJ24" s="69" t="s">
        <v>65</v>
      </c>
      <c r="AK24" s="69" t="s">
        <v>65</v>
      </c>
      <c r="AL24" s="69" t="s">
        <v>65</v>
      </c>
      <c r="AM24" s="69" t="s">
        <v>65</v>
      </c>
      <c r="AN24" s="69" t="s">
        <v>65</v>
      </c>
      <c r="AO24" s="69" t="s">
        <v>65</v>
      </c>
      <c r="AP24" s="69" t="s">
        <v>65</v>
      </c>
      <c r="AQ24" s="69" t="s">
        <v>65</v>
      </c>
      <c r="AR24" s="69" t="s">
        <v>65</v>
      </c>
      <c r="AS24" s="69" t="s">
        <v>65</v>
      </c>
      <c r="AT24" s="69" t="s">
        <v>65</v>
      </c>
      <c r="AU24" s="69" t="s">
        <v>65</v>
      </c>
      <c r="AV24" s="69" t="s">
        <v>65</v>
      </c>
      <c r="AW24" s="69" t="s">
        <v>65</v>
      </c>
      <c r="AX24" s="69" t="s">
        <v>65</v>
      </c>
      <c r="AY24" s="69" t="s">
        <v>65</v>
      </c>
      <c r="AZ24" s="69" t="s">
        <v>65</v>
      </c>
      <c r="BA24" s="69" t="s">
        <v>65</v>
      </c>
      <c r="BB24" s="69" t="s">
        <v>65</v>
      </c>
      <c r="BC24" s="69" t="s">
        <v>65</v>
      </c>
      <c r="BD24" s="69" t="s">
        <v>65</v>
      </c>
      <c r="BE24" s="69" t="s">
        <v>65</v>
      </c>
      <c r="BF24" s="69" t="s">
        <v>65</v>
      </c>
      <c r="BG24" s="69" t="s">
        <v>65</v>
      </c>
      <c r="BH24" s="69" t="s">
        <v>65</v>
      </c>
      <c r="BI24" s="69" t="s">
        <v>65</v>
      </c>
      <c r="BJ24" s="69" t="s">
        <v>65</v>
      </c>
      <c r="BK24" s="69" t="s">
        <v>65</v>
      </c>
    </row>
    <row r="25" spans="1:63">
      <c r="A25" s="10"/>
      <c r="B25" s="67" t="str">
        <f>IF('Ma classe'!B24&lt;&gt;0,'Ma classe'!B24,"aucun élève")</f>
        <v>aucun élève</v>
      </c>
      <c r="C25" s="67" t="str">
        <f>IF('Ma classe'!C24&lt;&gt;0,'Ma classe'!C24,"aucun élève")</f>
        <v>aucun élève</v>
      </c>
      <c r="D25" s="69" t="s">
        <v>65</v>
      </c>
      <c r="E25" s="69" t="s">
        <v>65</v>
      </c>
      <c r="F25" s="69" t="s">
        <v>65</v>
      </c>
      <c r="G25" s="69" t="s">
        <v>65</v>
      </c>
      <c r="H25" s="69" t="s">
        <v>65</v>
      </c>
      <c r="I25" s="69" t="s">
        <v>65</v>
      </c>
      <c r="J25" s="69" t="s">
        <v>65</v>
      </c>
      <c r="K25" s="69" t="s">
        <v>65</v>
      </c>
      <c r="L25" s="69" t="s">
        <v>65</v>
      </c>
      <c r="M25" s="69" t="s">
        <v>65</v>
      </c>
      <c r="N25" s="69" t="s">
        <v>65</v>
      </c>
      <c r="O25" s="69" t="s">
        <v>65</v>
      </c>
      <c r="P25" s="69" t="s">
        <v>65</v>
      </c>
      <c r="Q25" s="69" t="s">
        <v>65</v>
      </c>
      <c r="R25" s="69" t="s">
        <v>65</v>
      </c>
      <c r="S25" s="69" t="s">
        <v>65</v>
      </c>
      <c r="T25" s="69" t="s">
        <v>65</v>
      </c>
      <c r="U25" s="69" t="s">
        <v>65</v>
      </c>
      <c r="V25" s="69" t="s">
        <v>65</v>
      </c>
      <c r="W25" s="69" t="s">
        <v>65</v>
      </c>
      <c r="X25" s="69" t="s">
        <v>65</v>
      </c>
      <c r="Y25" s="69" t="s">
        <v>65</v>
      </c>
      <c r="Z25" s="69" t="s">
        <v>65</v>
      </c>
      <c r="AA25" s="69" t="s">
        <v>65</v>
      </c>
      <c r="AB25" s="69" t="s">
        <v>65</v>
      </c>
      <c r="AC25" s="69" t="s">
        <v>65</v>
      </c>
      <c r="AD25" s="69" t="s">
        <v>65</v>
      </c>
      <c r="AE25" s="69" t="s">
        <v>65</v>
      </c>
      <c r="AF25" s="69" t="s">
        <v>65</v>
      </c>
      <c r="AG25" s="69" t="s">
        <v>65</v>
      </c>
      <c r="AH25" s="69" t="s">
        <v>65</v>
      </c>
      <c r="AI25" s="69" t="s">
        <v>65</v>
      </c>
      <c r="AJ25" s="69" t="s">
        <v>65</v>
      </c>
      <c r="AK25" s="69" t="s">
        <v>65</v>
      </c>
      <c r="AL25" s="69" t="s">
        <v>65</v>
      </c>
      <c r="AM25" s="69" t="s">
        <v>65</v>
      </c>
      <c r="AN25" s="69" t="s">
        <v>65</v>
      </c>
      <c r="AO25" s="69" t="s">
        <v>65</v>
      </c>
      <c r="AP25" s="69" t="s">
        <v>65</v>
      </c>
      <c r="AQ25" s="69" t="s">
        <v>65</v>
      </c>
      <c r="AR25" s="69" t="s">
        <v>65</v>
      </c>
      <c r="AS25" s="69" t="s">
        <v>65</v>
      </c>
      <c r="AT25" s="69" t="s">
        <v>65</v>
      </c>
      <c r="AU25" s="69" t="s">
        <v>65</v>
      </c>
      <c r="AV25" s="69" t="s">
        <v>65</v>
      </c>
      <c r="AW25" s="69" t="s">
        <v>65</v>
      </c>
      <c r="AX25" s="69" t="s">
        <v>65</v>
      </c>
      <c r="AY25" s="69" t="s">
        <v>65</v>
      </c>
      <c r="AZ25" s="69" t="s">
        <v>65</v>
      </c>
      <c r="BA25" s="69" t="s">
        <v>65</v>
      </c>
      <c r="BB25" s="69" t="s">
        <v>65</v>
      </c>
      <c r="BC25" s="69" t="s">
        <v>65</v>
      </c>
      <c r="BD25" s="69" t="s">
        <v>65</v>
      </c>
      <c r="BE25" s="69" t="s">
        <v>65</v>
      </c>
      <c r="BF25" s="69" t="s">
        <v>65</v>
      </c>
      <c r="BG25" s="69" t="s">
        <v>65</v>
      </c>
      <c r="BH25" s="69" t="s">
        <v>65</v>
      </c>
      <c r="BI25" s="69" t="s">
        <v>65</v>
      </c>
      <c r="BJ25" s="69" t="s">
        <v>65</v>
      </c>
      <c r="BK25" s="69" t="s">
        <v>65</v>
      </c>
    </row>
    <row r="26" spans="1:63">
      <c r="A26" s="10"/>
      <c r="B26" s="67" t="str">
        <f>IF('Ma classe'!B25&lt;&gt;0,'Ma classe'!B25,"aucun élève")</f>
        <v>aucun élève</v>
      </c>
      <c r="C26" s="67" t="str">
        <f>IF('Ma classe'!C25&lt;&gt;0,'Ma classe'!C25,"aucun élève")</f>
        <v>aucun élève</v>
      </c>
      <c r="D26" s="69" t="s">
        <v>65</v>
      </c>
      <c r="E26" s="69" t="s">
        <v>65</v>
      </c>
      <c r="F26" s="69" t="s">
        <v>65</v>
      </c>
      <c r="G26" s="69" t="s">
        <v>65</v>
      </c>
      <c r="H26" s="69" t="s">
        <v>65</v>
      </c>
      <c r="I26" s="69" t="s">
        <v>65</v>
      </c>
      <c r="J26" s="69" t="s">
        <v>65</v>
      </c>
      <c r="K26" s="69" t="s">
        <v>65</v>
      </c>
      <c r="L26" s="69" t="s">
        <v>65</v>
      </c>
      <c r="M26" s="69" t="s">
        <v>65</v>
      </c>
      <c r="N26" s="69" t="s">
        <v>65</v>
      </c>
      <c r="O26" s="69" t="s">
        <v>65</v>
      </c>
      <c r="P26" s="69" t="s">
        <v>65</v>
      </c>
      <c r="Q26" s="69" t="s">
        <v>65</v>
      </c>
      <c r="R26" s="69" t="s">
        <v>65</v>
      </c>
      <c r="S26" s="69" t="s">
        <v>65</v>
      </c>
      <c r="T26" s="69" t="s">
        <v>65</v>
      </c>
      <c r="U26" s="69" t="s">
        <v>65</v>
      </c>
      <c r="V26" s="69" t="s">
        <v>65</v>
      </c>
      <c r="W26" s="69" t="s">
        <v>65</v>
      </c>
      <c r="X26" s="69" t="s">
        <v>65</v>
      </c>
      <c r="Y26" s="69" t="s">
        <v>65</v>
      </c>
      <c r="Z26" s="69" t="s">
        <v>65</v>
      </c>
      <c r="AA26" s="69" t="s">
        <v>65</v>
      </c>
      <c r="AB26" s="69" t="s">
        <v>65</v>
      </c>
      <c r="AC26" s="69" t="s">
        <v>65</v>
      </c>
      <c r="AD26" s="69" t="s">
        <v>65</v>
      </c>
      <c r="AE26" s="69" t="s">
        <v>65</v>
      </c>
      <c r="AF26" s="69" t="s">
        <v>65</v>
      </c>
      <c r="AG26" s="69" t="s">
        <v>65</v>
      </c>
      <c r="AH26" s="69" t="s">
        <v>65</v>
      </c>
      <c r="AI26" s="69" t="s">
        <v>65</v>
      </c>
      <c r="AJ26" s="69" t="s">
        <v>65</v>
      </c>
      <c r="AK26" s="69" t="s">
        <v>65</v>
      </c>
      <c r="AL26" s="69" t="s">
        <v>65</v>
      </c>
      <c r="AM26" s="69" t="s">
        <v>65</v>
      </c>
      <c r="AN26" s="69" t="s">
        <v>65</v>
      </c>
      <c r="AO26" s="69" t="s">
        <v>65</v>
      </c>
      <c r="AP26" s="69" t="s">
        <v>65</v>
      </c>
      <c r="AQ26" s="69" t="s">
        <v>65</v>
      </c>
      <c r="AR26" s="69" t="s">
        <v>65</v>
      </c>
      <c r="AS26" s="69" t="s">
        <v>65</v>
      </c>
      <c r="AT26" s="69" t="s">
        <v>65</v>
      </c>
      <c r="AU26" s="69" t="s">
        <v>65</v>
      </c>
      <c r="AV26" s="69" t="s">
        <v>65</v>
      </c>
      <c r="AW26" s="69" t="s">
        <v>65</v>
      </c>
      <c r="AX26" s="69" t="s">
        <v>65</v>
      </c>
      <c r="AY26" s="69" t="s">
        <v>65</v>
      </c>
      <c r="AZ26" s="69" t="s">
        <v>65</v>
      </c>
      <c r="BA26" s="69" t="s">
        <v>65</v>
      </c>
      <c r="BB26" s="69" t="s">
        <v>65</v>
      </c>
      <c r="BC26" s="69" t="s">
        <v>65</v>
      </c>
      <c r="BD26" s="69" t="s">
        <v>65</v>
      </c>
      <c r="BE26" s="69" t="s">
        <v>65</v>
      </c>
      <c r="BF26" s="69" t="s">
        <v>65</v>
      </c>
      <c r="BG26" s="69" t="s">
        <v>65</v>
      </c>
      <c r="BH26" s="69" t="s">
        <v>65</v>
      </c>
      <c r="BI26" s="69" t="s">
        <v>65</v>
      </c>
      <c r="BJ26" s="69" t="s">
        <v>65</v>
      </c>
      <c r="BK26" s="69" t="s">
        <v>65</v>
      </c>
    </row>
    <row r="27" spans="1:63" s="10" customFormat="1">
      <c r="B27" s="67" t="str">
        <f>IF('Ma classe'!B26&lt;&gt;0,'Ma classe'!B26,"aucun élève")</f>
        <v>aucun élève</v>
      </c>
      <c r="C27" s="67" t="str">
        <f>IF('Ma classe'!C26&lt;&gt;0,'Ma classe'!C26,"aucun élève")</f>
        <v>aucun élève</v>
      </c>
      <c r="D27" s="69" t="s">
        <v>65</v>
      </c>
      <c r="E27" s="69" t="s">
        <v>65</v>
      </c>
      <c r="F27" s="69" t="s">
        <v>65</v>
      </c>
      <c r="G27" s="69" t="s">
        <v>65</v>
      </c>
      <c r="H27" s="69" t="s">
        <v>65</v>
      </c>
      <c r="I27" s="69" t="s">
        <v>65</v>
      </c>
      <c r="J27" s="69" t="s">
        <v>65</v>
      </c>
      <c r="K27" s="69" t="s">
        <v>65</v>
      </c>
      <c r="L27" s="69" t="s">
        <v>65</v>
      </c>
      <c r="M27" s="69" t="s">
        <v>65</v>
      </c>
      <c r="N27" s="69" t="s">
        <v>65</v>
      </c>
      <c r="O27" s="69" t="s">
        <v>65</v>
      </c>
      <c r="P27" s="69" t="s">
        <v>65</v>
      </c>
      <c r="Q27" s="69" t="s">
        <v>65</v>
      </c>
      <c r="R27" s="69" t="s">
        <v>65</v>
      </c>
      <c r="S27" s="69" t="s">
        <v>65</v>
      </c>
      <c r="T27" s="69" t="s">
        <v>65</v>
      </c>
      <c r="U27" s="69" t="s">
        <v>65</v>
      </c>
      <c r="V27" s="69" t="s">
        <v>65</v>
      </c>
      <c r="W27" s="69" t="s">
        <v>65</v>
      </c>
      <c r="X27" s="69" t="s">
        <v>65</v>
      </c>
      <c r="Y27" s="69" t="s">
        <v>65</v>
      </c>
      <c r="Z27" s="69" t="s">
        <v>65</v>
      </c>
      <c r="AA27" s="69" t="s">
        <v>65</v>
      </c>
      <c r="AB27" s="69" t="s">
        <v>65</v>
      </c>
      <c r="AC27" s="69" t="s">
        <v>65</v>
      </c>
      <c r="AD27" s="69" t="s">
        <v>65</v>
      </c>
      <c r="AE27" s="69" t="s">
        <v>65</v>
      </c>
      <c r="AF27" s="69" t="s">
        <v>65</v>
      </c>
      <c r="AG27" s="69" t="s">
        <v>65</v>
      </c>
      <c r="AH27" s="69" t="s">
        <v>65</v>
      </c>
      <c r="AI27" s="69" t="s">
        <v>65</v>
      </c>
      <c r="AJ27" s="69" t="s">
        <v>65</v>
      </c>
      <c r="AK27" s="69" t="s">
        <v>65</v>
      </c>
      <c r="AL27" s="69" t="s">
        <v>65</v>
      </c>
      <c r="AM27" s="69" t="s">
        <v>65</v>
      </c>
      <c r="AN27" s="69" t="s">
        <v>65</v>
      </c>
      <c r="AO27" s="69" t="s">
        <v>65</v>
      </c>
      <c r="AP27" s="69" t="s">
        <v>65</v>
      </c>
      <c r="AQ27" s="69" t="s">
        <v>65</v>
      </c>
      <c r="AR27" s="69" t="s">
        <v>65</v>
      </c>
      <c r="AS27" s="69" t="s">
        <v>65</v>
      </c>
      <c r="AT27" s="69" t="s">
        <v>65</v>
      </c>
      <c r="AU27" s="69" t="s">
        <v>65</v>
      </c>
      <c r="AV27" s="69" t="s">
        <v>65</v>
      </c>
      <c r="AW27" s="69" t="s">
        <v>65</v>
      </c>
      <c r="AX27" s="69" t="s">
        <v>65</v>
      </c>
      <c r="AY27" s="69" t="s">
        <v>65</v>
      </c>
      <c r="AZ27" s="69" t="s">
        <v>65</v>
      </c>
      <c r="BA27" s="69" t="s">
        <v>65</v>
      </c>
      <c r="BB27" s="69" t="s">
        <v>65</v>
      </c>
      <c r="BC27" s="69" t="s">
        <v>65</v>
      </c>
      <c r="BD27" s="69" t="s">
        <v>65</v>
      </c>
      <c r="BE27" s="69" t="s">
        <v>65</v>
      </c>
      <c r="BF27" s="69" t="s">
        <v>65</v>
      </c>
      <c r="BG27" s="69" t="s">
        <v>65</v>
      </c>
      <c r="BH27" s="69" t="s">
        <v>65</v>
      </c>
      <c r="BI27" s="69" t="s">
        <v>65</v>
      </c>
      <c r="BJ27" s="69" t="s">
        <v>65</v>
      </c>
      <c r="BK27" s="69" t="s">
        <v>65</v>
      </c>
    </row>
    <row r="28" spans="1:63" s="10" customFormat="1">
      <c r="B28" s="67" t="str">
        <f>IF('Ma classe'!B27&lt;&gt;0,'Ma classe'!B27,"aucun élève")</f>
        <v>aucun élève</v>
      </c>
      <c r="C28" s="67" t="str">
        <f>IF('Ma classe'!C27&lt;&gt;0,'Ma classe'!C27,"aucun élève")</f>
        <v>aucun élève</v>
      </c>
      <c r="D28" s="69" t="s">
        <v>65</v>
      </c>
      <c r="E28" s="69" t="s">
        <v>65</v>
      </c>
      <c r="F28" s="69" t="s">
        <v>65</v>
      </c>
      <c r="G28" s="69" t="s">
        <v>65</v>
      </c>
      <c r="H28" s="69" t="s">
        <v>65</v>
      </c>
      <c r="I28" s="69" t="s">
        <v>65</v>
      </c>
      <c r="J28" s="69" t="s">
        <v>65</v>
      </c>
      <c r="K28" s="69" t="s">
        <v>65</v>
      </c>
      <c r="L28" s="69" t="s">
        <v>65</v>
      </c>
      <c r="M28" s="69" t="s">
        <v>65</v>
      </c>
      <c r="N28" s="69" t="s">
        <v>65</v>
      </c>
      <c r="O28" s="69" t="s">
        <v>65</v>
      </c>
      <c r="P28" s="69" t="s">
        <v>65</v>
      </c>
      <c r="Q28" s="69" t="s">
        <v>65</v>
      </c>
      <c r="R28" s="69" t="s">
        <v>65</v>
      </c>
      <c r="S28" s="69" t="s">
        <v>65</v>
      </c>
      <c r="T28" s="69" t="s">
        <v>65</v>
      </c>
      <c r="U28" s="69" t="s">
        <v>65</v>
      </c>
      <c r="V28" s="69" t="s">
        <v>65</v>
      </c>
      <c r="W28" s="69" t="s">
        <v>65</v>
      </c>
      <c r="X28" s="69" t="s">
        <v>65</v>
      </c>
      <c r="Y28" s="69" t="s">
        <v>65</v>
      </c>
      <c r="Z28" s="69" t="s">
        <v>65</v>
      </c>
      <c r="AA28" s="69" t="s">
        <v>65</v>
      </c>
      <c r="AB28" s="69" t="s">
        <v>65</v>
      </c>
      <c r="AC28" s="69" t="s">
        <v>65</v>
      </c>
      <c r="AD28" s="69" t="s">
        <v>65</v>
      </c>
      <c r="AE28" s="69" t="s">
        <v>65</v>
      </c>
      <c r="AF28" s="69" t="s">
        <v>65</v>
      </c>
      <c r="AG28" s="69" t="s">
        <v>65</v>
      </c>
      <c r="AH28" s="69" t="s">
        <v>65</v>
      </c>
      <c r="AI28" s="69" t="s">
        <v>65</v>
      </c>
      <c r="AJ28" s="69" t="s">
        <v>65</v>
      </c>
      <c r="AK28" s="69" t="s">
        <v>65</v>
      </c>
      <c r="AL28" s="69" t="s">
        <v>65</v>
      </c>
      <c r="AM28" s="69" t="s">
        <v>65</v>
      </c>
      <c r="AN28" s="69" t="s">
        <v>65</v>
      </c>
      <c r="AO28" s="69" t="s">
        <v>65</v>
      </c>
      <c r="AP28" s="69" t="s">
        <v>65</v>
      </c>
      <c r="AQ28" s="69" t="s">
        <v>65</v>
      </c>
      <c r="AR28" s="69" t="s">
        <v>65</v>
      </c>
      <c r="AS28" s="69" t="s">
        <v>65</v>
      </c>
      <c r="AT28" s="69" t="s">
        <v>65</v>
      </c>
      <c r="AU28" s="69" t="s">
        <v>65</v>
      </c>
      <c r="AV28" s="69" t="s">
        <v>65</v>
      </c>
      <c r="AW28" s="69" t="s">
        <v>65</v>
      </c>
      <c r="AX28" s="69" t="s">
        <v>65</v>
      </c>
      <c r="AY28" s="69" t="s">
        <v>65</v>
      </c>
      <c r="AZ28" s="69" t="s">
        <v>65</v>
      </c>
      <c r="BA28" s="69" t="s">
        <v>65</v>
      </c>
      <c r="BB28" s="69" t="s">
        <v>65</v>
      </c>
      <c r="BC28" s="69" t="s">
        <v>65</v>
      </c>
      <c r="BD28" s="69" t="s">
        <v>65</v>
      </c>
      <c r="BE28" s="69" t="s">
        <v>65</v>
      </c>
      <c r="BF28" s="69" t="s">
        <v>65</v>
      </c>
      <c r="BG28" s="69" t="s">
        <v>65</v>
      </c>
      <c r="BH28" s="69" t="s">
        <v>65</v>
      </c>
      <c r="BI28" s="69" t="s">
        <v>65</v>
      </c>
      <c r="BJ28" s="69" t="s">
        <v>65</v>
      </c>
      <c r="BK28" s="69" t="s">
        <v>65</v>
      </c>
    </row>
    <row r="29" spans="1:63" s="10" customFormat="1">
      <c r="B29" s="67" t="str">
        <f>IF('Ma classe'!B28&lt;&gt;0,'Ma classe'!B28,"aucun élève")</f>
        <v>aucun élève</v>
      </c>
      <c r="C29" s="67" t="str">
        <f>IF('Ma classe'!C28&lt;&gt;0,'Ma classe'!C28,"aucun élève")</f>
        <v>aucun élève</v>
      </c>
      <c r="D29" s="69" t="s">
        <v>65</v>
      </c>
      <c r="E29" s="69" t="s">
        <v>65</v>
      </c>
      <c r="F29" s="69" t="s">
        <v>65</v>
      </c>
      <c r="G29" s="69" t="s">
        <v>65</v>
      </c>
      <c r="H29" s="69" t="s">
        <v>65</v>
      </c>
      <c r="I29" s="69" t="s">
        <v>65</v>
      </c>
      <c r="J29" s="69" t="s">
        <v>65</v>
      </c>
      <c r="K29" s="69" t="s">
        <v>65</v>
      </c>
      <c r="L29" s="69" t="s">
        <v>65</v>
      </c>
      <c r="M29" s="69" t="s">
        <v>65</v>
      </c>
      <c r="N29" s="69" t="s">
        <v>65</v>
      </c>
      <c r="O29" s="69" t="s">
        <v>65</v>
      </c>
      <c r="P29" s="69" t="s">
        <v>65</v>
      </c>
      <c r="Q29" s="69" t="s">
        <v>65</v>
      </c>
      <c r="R29" s="69" t="s">
        <v>65</v>
      </c>
      <c r="S29" s="69" t="s">
        <v>65</v>
      </c>
      <c r="T29" s="69" t="s">
        <v>65</v>
      </c>
      <c r="U29" s="69" t="s">
        <v>65</v>
      </c>
      <c r="V29" s="69" t="s">
        <v>65</v>
      </c>
      <c r="W29" s="69" t="s">
        <v>65</v>
      </c>
      <c r="X29" s="69" t="s">
        <v>65</v>
      </c>
      <c r="Y29" s="69" t="s">
        <v>65</v>
      </c>
      <c r="Z29" s="69" t="s">
        <v>65</v>
      </c>
      <c r="AA29" s="69" t="s">
        <v>65</v>
      </c>
      <c r="AB29" s="69" t="s">
        <v>65</v>
      </c>
      <c r="AC29" s="69" t="s">
        <v>65</v>
      </c>
      <c r="AD29" s="69" t="s">
        <v>65</v>
      </c>
      <c r="AE29" s="69" t="s">
        <v>65</v>
      </c>
      <c r="AF29" s="69" t="s">
        <v>65</v>
      </c>
      <c r="AG29" s="69" t="s">
        <v>65</v>
      </c>
      <c r="AH29" s="69" t="s">
        <v>65</v>
      </c>
      <c r="AI29" s="69" t="s">
        <v>65</v>
      </c>
      <c r="AJ29" s="69" t="s">
        <v>65</v>
      </c>
      <c r="AK29" s="69" t="s">
        <v>65</v>
      </c>
      <c r="AL29" s="69" t="s">
        <v>65</v>
      </c>
      <c r="AM29" s="69" t="s">
        <v>65</v>
      </c>
      <c r="AN29" s="69" t="s">
        <v>65</v>
      </c>
      <c r="AO29" s="69" t="s">
        <v>65</v>
      </c>
      <c r="AP29" s="69" t="s">
        <v>65</v>
      </c>
      <c r="AQ29" s="69" t="s">
        <v>65</v>
      </c>
      <c r="AR29" s="69" t="s">
        <v>65</v>
      </c>
      <c r="AS29" s="69" t="s">
        <v>65</v>
      </c>
      <c r="AT29" s="69" t="s">
        <v>65</v>
      </c>
      <c r="AU29" s="69" t="s">
        <v>65</v>
      </c>
      <c r="AV29" s="69" t="s">
        <v>65</v>
      </c>
      <c r="AW29" s="69" t="s">
        <v>65</v>
      </c>
      <c r="AX29" s="69" t="s">
        <v>65</v>
      </c>
      <c r="AY29" s="69" t="s">
        <v>65</v>
      </c>
      <c r="AZ29" s="69" t="s">
        <v>65</v>
      </c>
      <c r="BA29" s="69" t="s">
        <v>65</v>
      </c>
      <c r="BB29" s="69" t="s">
        <v>65</v>
      </c>
      <c r="BC29" s="69" t="s">
        <v>65</v>
      </c>
      <c r="BD29" s="69" t="s">
        <v>65</v>
      </c>
      <c r="BE29" s="69" t="s">
        <v>65</v>
      </c>
      <c r="BF29" s="69" t="s">
        <v>65</v>
      </c>
      <c r="BG29" s="69" t="s">
        <v>65</v>
      </c>
      <c r="BH29" s="69" t="s">
        <v>65</v>
      </c>
      <c r="BI29" s="69" t="s">
        <v>65</v>
      </c>
      <c r="BJ29" s="69" t="s">
        <v>65</v>
      </c>
      <c r="BK29" s="69" t="s">
        <v>65</v>
      </c>
    </row>
    <row r="30" spans="1:63" s="10" customFormat="1">
      <c r="B30" s="67" t="str">
        <f>IF('Ma classe'!B29&lt;&gt;0,'Ma classe'!B29,"aucun élève")</f>
        <v>aucun élève</v>
      </c>
      <c r="C30" s="67" t="str">
        <f>IF('Ma classe'!C29&lt;&gt;0,'Ma classe'!C29,"aucun élève")</f>
        <v>aucun élève</v>
      </c>
      <c r="D30" s="69" t="s">
        <v>65</v>
      </c>
      <c r="E30" s="69" t="s">
        <v>65</v>
      </c>
      <c r="F30" s="69" t="s">
        <v>65</v>
      </c>
      <c r="G30" s="69" t="s">
        <v>65</v>
      </c>
      <c r="H30" s="69" t="s">
        <v>65</v>
      </c>
      <c r="I30" s="69" t="s">
        <v>65</v>
      </c>
      <c r="J30" s="69" t="s">
        <v>65</v>
      </c>
      <c r="K30" s="69" t="s">
        <v>65</v>
      </c>
      <c r="L30" s="69" t="s">
        <v>65</v>
      </c>
      <c r="M30" s="69" t="s">
        <v>65</v>
      </c>
      <c r="N30" s="69" t="s">
        <v>65</v>
      </c>
      <c r="O30" s="69" t="s">
        <v>65</v>
      </c>
      <c r="P30" s="69" t="s">
        <v>65</v>
      </c>
      <c r="Q30" s="69" t="s">
        <v>65</v>
      </c>
      <c r="R30" s="69" t="s">
        <v>65</v>
      </c>
      <c r="S30" s="69" t="s">
        <v>65</v>
      </c>
      <c r="T30" s="69" t="s">
        <v>65</v>
      </c>
      <c r="U30" s="69" t="s">
        <v>65</v>
      </c>
      <c r="V30" s="69" t="s">
        <v>65</v>
      </c>
      <c r="W30" s="69" t="s">
        <v>65</v>
      </c>
      <c r="X30" s="69" t="s">
        <v>65</v>
      </c>
      <c r="Y30" s="69" t="s">
        <v>65</v>
      </c>
      <c r="Z30" s="69" t="s">
        <v>65</v>
      </c>
      <c r="AA30" s="69" t="s">
        <v>65</v>
      </c>
      <c r="AB30" s="69" t="s">
        <v>65</v>
      </c>
      <c r="AC30" s="69" t="s">
        <v>65</v>
      </c>
      <c r="AD30" s="69" t="s">
        <v>65</v>
      </c>
      <c r="AE30" s="69" t="s">
        <v>65</v>
      </c>
      <c r="AF30" s="69" t="s">
        <v>65</v>
      </c>
      <c r="AG30" s="69" t="s">
        <v>65</v>
      </c>
      <c r="AH30" s="69" t="s">
        <v>65</v>
      </c>
      <c r="AI30" s="69" t="s">
        <v>65</v>
      </c>
      <c r="AJ30" s="69" t="s">
        <v>65</v>
      </c>
      <c r="AK30" s="69" t="s">
        <v>65</v>
      </c>
      <c r="AL30" s="69" t="s">
        <v>65</v>
      </c>
      <c r="AM30" s="69" t="s">
        <v>65</v>
      </c>
      <c r="AN30" s="69" t="s">
        <v>65</v>
      </c>
      <c r="AO30" s="69" t="s">
        <v>65</v>
      </c>
      <c r="AP30" s="69" t="s">
        <v>65</v>
      </c>
      <c r="AQ30" s="69" t="s">
        <v>65</v>
      </c>
      <c r="AR30" s="69" t="s">
        <v>65</v>
      </c>
      <c r="AS30" s="69" t="s">
        <v>65</v>
      </c>
      <c r="AT30" s="69" t="s">
        <v>65</v>
      </c>
      <c r="AU30" s="69" t="s">
        <v>65</v>
      </c>
      <c r="AV30" s="69" t="s">
        <v>65</v>
      </c>
      <c r="AW30" s="69" t="s">
        <v>65</v>
      </c>
      <c r="AX30" s="69" t="s">
        <v>65</v>
      </c>
      <c r="AY30" s="69" t="s">
        <v>65</v>
      </c>
      <c r="AZ30" s="69" t="s">
        <v>65</v>
      </c>
      <c r="BA30" s="69" t="s">
        <v>65</v>
      </c>
      <c r="BB30" s="69" t="s">
        <v>65</v>
      </c>
      <c r="BC30" s="69" t="s">
        <v>65</v>
      </c>
      <c r="BD30" s="69" t="s">
        <v>65</v>
      </c>
      <c r="BE30" s="69" t="s">
        <v>65</v>
      </c>
      <c r="BF30" s="69" t="s">
        <v>65</v>
      </c>
      <c r="BG30" s="69" t="s">
        <v>65</v>
      </c>
      <c r="BH30" s="69" t="s">
        <v>65</v>
      </c>
      <c r="BI30" s="69" t="s">
        <v>65</v>
      </c>
      <c r="BJ30" s="69" t="s">
        <v>65</v>
      </c>
      <c r="BK30" s="69" t="s">
        <v>65</v>
      </c>
    </row>
    <row r="31" spans="1:63" s="10" customFormat="1">
      <c r="B31" s="67" t="str">
        <f>IF('Ma classe'!B30&lt;&gt;0,'Ma classe'!B30,"aucun élève")</f>
        <v>aucun élève</v>
      </c>
      <c r="C31" s="67" t="str">
        <f>IF('Ma classe'!C30&lt;&gt;0,'Ma classe'!C30,"aucun élève")</f>
        <v>aucun élève</v>
      </c>
      <c r="D31" s="69" t="s">
        <v>65</v>
      </c>
      <c r="E31" s="69" t="s">
        <v>65</v>
      </c>
      <c r="F31" s="69" t="s">
        <v>65</v>
      </c>
      <c r="G31" s="69" t="s">
        <v>65</v>
      </c>
      <c r="H31" s="69" t="s">
        <v>65</v>
      </c>
      <c r="I31" s="69" t="s">
        <v>65</v>
      </c>
      <c r="J31" s="69" t="s">
        <v>65</v>
      </c>
      <c r="K31" s="69" t="s">
        <v>65</v>
      </c>
      <c r="L31" s="69" t="s">
        <v>65</v>
      </c>
      <c r="M31" s="69" t="s">
        <v>65</v>
      </c>
      <c r="N31" s="69" t="s">
        <v>65</v>
      </c>
      <c r="O31" s="69" t="s">
        <v>65</v>
      </c>
      <c r="P31" s="69" t="s">
        <v>65</v>
      </c>
      <c r="Q31" s="69" t="s">
        <v>65</v>
      </c>
      <c r="R31" s="69" t="s">
        <v>65</v>
      </c>
      <c r="S31" s="69" t="s">
        <v>65</v>
      </c>
      <c r="T31" s="69" t="s">
        <v>65</v>
      </c>
      <c r="U31" s="69" t="s">
        <v>65</v>
      </c>
      <c r="V31" s="69" t="s">
        <v>65</v>
      </c>
      <c r="W31" s="69" t="s">
        <v>65</v>
      </c>
      <c r="X31" s="69" t="s">
        <v>65</v>
      </c>
      <c r="Y31" s="69" t="s">
        <v>65</v>
      </c>
      <c r="Z31" s="69" t="s">
        <v>65</v>
      </c>
      <c r="AA31" s="69" t="s">
        <v>65</v>
      </c>
      <c r="AB31" s="69" t="s">
        <v>65</v>
      </c>
      <c r="AC31" s="69" t="s">
        <v>65</v>
      </c>
      <c r="AD31" s="69" t="s">
        <v>65</v>
      </c>
      <c r="AE31" s="69" t="s">
        <v>65</v>
      </c>
      <c r="AF31" s="69" t="s">
        <v>65</v>
      </c>
      <c r="AG31" s="69" t="s">
        <v>65</v>
      </c>
      <c r="AH31" s="69" t="s">
        <v>65</v>
      </c>
      <c r="AI31" s="69" t="s">
        <v>65</v>
      </c>
      <c r="AJ31" s="69" t="s">
        <v>65</v>
      </c>
      <c r="AK31" s="69" t="s">
        <v>65</v>
      </c>
      <c r="AL31" s="69" t="s">
        <v>65</v>
      </c>
      <c r="AM31" s="69" t="s">
        <v>65</v>
      </c>
      <c r="AN31" s="69" t="s">
        <v>65</v>
      </c>
      <c r="AO31" s="69" t="s">
        <v>65</v>
      </c>
      <c r="AP31" s="69" t="s">
        <v>65</v>
      </c>
      <c r="AQ31" s="69" t="s">
        <v>65</v>
      </c>
      <c r="AR31" s="69" t="s">
        <v>65</v>
      </c>
      <c r="AS31" s="69" t="s">
        <v>65</v>
      </c>
      <c r="AT31" s="69" t="s">
        <v>65</v>
      </c>
      <c r="AU31" s="69" t="s">
        <v>65</v>
      </c>
      <c r="AV31" s="69" t="s">
        <v>65</v>
      </c>
      <c r="AW31" s="69" t="s">
        <v>65</v>
      </c>
      <c r="AX31" s="69" t="s">
        <v>65</v>
      </c>
      <c r="AY31" s="69" t="s">
        <v>65</v>
      </c>
      <c r="AZ31" s="69" t="s">
        <v>65</v>
      </c>
      <c r="BA31" s="69" t="s">
        <v>65</v>
      </c>
      <c r="BB31" s="69" t="s">
        <v>65</v>
      </c>
      <c r="BC31" s="69" t="s">
        <v>65</v>
      </c>
      <c r="BD31" s="69" t="s">
        <v>65</v>
      </c>
      <c r="BE31" s="69" t="s">
        <v>65</v>
      </c>
      <c r="BF31" s="69" t="s">
        <v>65</v>
      </c>
      <c r="BG31" s="69" t="s">
        <v>65</v>
      </c>
      <c r="BH31" s="69" t="s">
        <v>65</v>
      </c>
      <c r="BI31" s="69" t="s">
        <v>65</v>
      </c>
      <c r="BJ31" s="69" t="s">
        <v>65</v>
      </c>
      <c r="BK31" s="69" t="s">
        <v>65</v>
      </c>
    </row>
    <row r="32" spans="1:63" s="10" customFormat="1">
      <c r="B32" s="67" t="str">
        <f>IF('Ma classe'!B31&lt;&gt;0,'Ma classe'!B31,"aucun élève")</f>
        <v>aucun élève</v>
      </c>
      <c r="C32" s="67" t="str">
        <f>IF('Ma classe'!C31&lt;&gt;0,'Ma classe'!C31,"aucun élève")</f>
        <v>aucun élève</v>
      </c>
      <c r="D32" s="69" t="s">
        <v>65</v>
      </c>
      <c r="E32" s="69" t="s">
        <v>65</v>
      </c>
      <c r="F32" s="69" t="s">
        <v>65</v>
      </c>
      <c r="G32" s="69" t="s">
        <v>65</v>
      </c>
      <c r="H32" s="69" t="s">
        <v>65</v>
      </c>
      <c r="I32" s="69" t="s">
        <v>65</v>
      </c>
      <c r="J32" s="69" t="s">
        <v>65</v>
      </c>
      <c r="K32" s="69" t="s">
        <v>65</v>
      </c>
      <c r="L32" s="69" t="s">
        <v>65</v>
      </c>
      <c r="M32" s="69" t="s">
        <v>65</v>
      </c>
      <c r="N32" s="69" t="s">
        <v>65</v>
      </c>
      <c r="O32" s="69" t="s">
        <v>65</v>
      </c>
      <c r="P32" s="69" t="s">
        <v>65</v>
      </c>
      <c r="Q32" s="69" t="s">
        <v>65</v>
      </c>
      <c r="R32" s="69" t="s">
        <v>65</v>
      </c>
      <c r="S32" s="69" t="s">
        <v>65</v>
      </c>
      <c r="T32" s="69" t="s">
        <v>65</v>
      </c>
      <c r="U32" s="69" t="s">
        <v>65</v>
      </c>
      <c r="V32" s="69" t="s">
        <v>65</v>
      </c>
      <c r="W32" s="69" t="s">
        <v>65</v>
      </c>
      <c r="X32" s="69" t="s">
        <v>65</v>
      </c>
      <c r="Y32" s="69" t="s">
        <v>65</v>
      </c>
      <c r="Z32" s="69" t="s">
        <v>65</v>
      </c>
      <c r="AA32" s="69" t="s">
        <v>65</v>
      </c>
      <c r="AB32" s="69" t="s">
        <v>65</v>
      </c>
      <c r="AC32" s="69" t="s">
        <v>65</v>
      </c>
      <c r="AD32" s="69" t="s">
        <v>65</v>
      </c>
      <c r="AE32" s="69" t="s">
        <v>65</v>
      </c>
      <c r="AF32" s="69" t="s">
        <v>65</v>
      </c>
      <c r="AG32" s="69" t="s">
        <v>65</v>
      </c>
      <c r="AH32" s="69" t="s">
        <v>65</v>
      </c>
      <c r="AI32" s="69" t="s">
        <v>65</v>
      </c>
      <c r="AJ32" s="69" t="s">
        <v>65</v>
      </c>
      <c r="AK32" s="69" t="s">
        <v>65</v>
      </c>
      <c r="AL32" s="69" t="s">
        <v>65</v>
      </c>
      <c r="AM32" s="69" t="s">
        <v>65</v>
      </c>
      <c r="AN32" s="69" t="s">
        <v>65</v>
      </c>
      <c r="AO32" s="69" t="s">
        <v>65</v>
      </c>
      <c r="AP32" s="69" t="s">
        <v>65</v>
      </c>
      <c r="AQ32" s="69" t="s">
        <v>65</v>
      </c>
      <c r="AR32" s="69" t="s">
        <v>65</v>
      </c>
      <c r="AS32" s="69" t="s">
        <v>65</v>
      </c>
      <c r="AT32" s="69" t="s">
        <v>65</v>
      </c>
      <c r="AU32" s="69" t="s">
        <v>65</v>
      </c>
      <c r="AV32" s="69" t="s">
        <v>65</v>
      </c>
      <c r="AW32" s="69" t="s">
        <v>65</v>
      </c>
      <c r="AX32" s="69" t="s">
        <v>65</v>
      </c>
      <c r="AY32" s="69" t="s">
        <v>65</v>
      </c>
      <c r="AZ32" s="69" t="s">
        <v>65</v>
      </c>
      <c r="BA32" s="69" t="s">
        <v>65</v>
      </c>
      <c r="BB32" s="69" t="s">
        <v>65</v>
      </c>
      <c r="BC32" s="69" t="s">
        <v>65</v>
      </c>
      <c r="BD32" s="69" t="s">
        <v>65</v>
      </c>
      <c r="BE32" s="69" t="s">
        <v>65</v>
      </c>
      <c r="BF32" s="69" t="s">
        <v>65</v>
      </c>
      <c r="BG32" s="69" t="s">
        <v>65</v>
      </c>
      <c r="BH32" s="69" t="s">
        <v>65</v>
      </c>
      <c r="BI32" s="69" t="s">
        <v>65</v>
      </c>
      <c r="BJ32" s="69" t="s">
        <v>65</v>
      </c>
      <c r="BK32" s="69" t="s">
        <v>65</v>
      </c>
    </row>
    <row r="33" spans="1:63" s="10" customFormat="1"/>
    <row r="34" spans="1:63" s="10" customFormat="1"/>
    <row r="35" spans="1:63" s="10" customFormat="1"/>
    <row r="36" spans="1:63" s="10" customFormat="1"/>
    <row r="37" spans="1:63" s="10" customFormat="1"/>
    <row r="38" spans="1:63" s="10" customFormat="1"/>
    <row r="39" spans="1:63" s="10" customFormat="1"/>
    <row r="40" spans="1:63" s="10" customFormat="1"/>
    <row r="41" spans="1:63" s="10" customFormat="1"/>
    <row r="42" spans="1:63" s="10" customFormat="1"/>
    <row r="43" spans="1:63" s="10" customFormat="1"/>
    <row r="44" spans="1:63" s="10" customFormat="1"/>
    <row r="45" spans="1:6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</row>
    <row r="46" spans="1:6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</row>
    <row r="47" spans="1:6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</row>
    <row r="48" spans="1:6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</row>
    <row r="49" spans="1:6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</row>
    <row r="50" spans="1:6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</row>
    <row r="51" spans="1:63">
      <c r="A51" s="10"/>
      <c r="B51" s="10"/>
      <c r="C51" s="10"/>
    </row>
    <row r="52" spans="1:63">
      <c r="A52" s="10"/>
      <c r="B52" s="10"/>
      <c r="C52" s="10"/>
    </row>
    <row r="53" spans="1:63">
      <c r="A53" s="10"/>
      <c r="B53" s="10"/>
      <c r="C53" s="10"/>
    </row>
    <row r="54" spans="1:63">
      <c r="A54" s="10"/>
      <c r="B54" s="10"/>
      <c r="C54" s="10"/>
    </row>
  </sheetData>
  <sheetProtection password="C82B" sheet="1" objects="1" scenarios="1" selectLockedCells="1"/>
  <conditionalFormatting sqref="D3:BK3 D20:BK32">
    <cfRule type="cellIs" dxfId="53" priority="8" operator="between">
      <formula>0</formula>
      <formula>9</formula>
    </cfRule>
  </conditionalFormatting>
  <conditionalFormatting sqref="B3:C32">
    <cfRule type="containsText" dxfId="52" priority="5" operator="containsText" text="aucun élève">
      <formula>NOT(ISERROR(SEARCH("aucun élève",B3)))</formula>
    </cfRule>
    <cfRule type="containsText" priority="6" operator="containsText" text="aucun élève">
      <formula>NOT(ISERROR(SEARCH("aucun élève",B3)))</formula>
    </cfRule>
  </conditionalFormatting>
  <conditionalFormatting sqref="D4:R19">
    <cfRule type="cellIs" dxfId="3" priority="4" operator="between">
      <formula>0</formula>
      <formula>9</formula>
    </cfRule>
  </conditionalFormatting>
  <conditionalFormatting sqref="S4:AG19">
    <cfRule type="cellIs" dxfId="2" priority="3" operator="between">
      <formula>0</formula>
      <formula>9</formula>
    </cfRule>
  </conditionalFormatting>
  <conditionalFormatting sqref="AH4:AV19">
    <cfRule type="cellIs" dxfId="1" priority="2" operator="between">
      <formula>0</formula>
      <formula>9</formula>
    </cfRule>
  </conditionalFormatting>
  <conditionalFormatting sqref="AW4:BK19">
    <cfRule type="cellIs" dxfId="0" priority="1" operator="between">
      <formula>0</formula>
      <formula>9</formula>
    </cfRule>
  </conditionalFormatting>
  <dataValidations count="1">
    <dataValidation type="list" operator="equal" showErrorMessage="1" sqref="D3:BK32">
      <formula1>"A,1,9,0,3,4,N"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B1:BK32"/>
  <sheetViews>
    <sheetView topLeftCell="AG1" zoomScale="120" zoomScaleNormal="120" workbookViewId="0">
      <selection activeCell="AI19" sqref="AI19"/>
    </sheetView>
  </sheetViews>
  <sheetFormatPr baseColWidth="10" defaultColWidth="11.5703125" defaultRowHeight="12.75"/>
  <cols>
    <col min="1" max="1" width="5.85546875" style="10" customWidth="1"/>
    <col min="2" max="3" width="11.5703125" style="10"/>
    <col min="4" max="12" width="6.5703125" style="10" customWidth="1"/>
    <col min="13" max="63" width="7.5703125" style="10" customWidth="1"/>
    <col min="64" max="16384" width="11.5703125" style="10"/>
  </cols>
  <sheetData>
    <row r="1" spans="2:63">
      <c r="B1" s="66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</row>
    <row r="2" spans="2:63">
      <c r="B2" s="67" t="s">
        <v>1</v>
      </c>
      <c r="C2" s="67" t="s">
        <v>2</v>
      </c>
      <c r="D2" s="70" t="s">
        <v>146</v>
      </c>
      <c r="E2" s="70" t="s">
        <v>147</v>
      </c>
      <c r="F2" s="70" t="s">
        <v>148</v>
      </c>
      <c r="G2" s="70" t="s">
        <v>149</v>
      </c>
      <c r="H2" s="70" t="s">
        <v>150</v>
      </c>
      <c r="I2" s="70" t="s">
        <v>151</v>
      </c>
      <c r="J2" s="70" t="s">
        <v>152</v>
      </c>
      <c r="K2" s="70" t="s">
        <v>153</v>
      </c>
      <c r="L2" s="70" t="s">
        <v>154</v>
      </c>
      <c r="M2" s="70" t="s">
        <v>155</v>
      </c>
      <c r="N2" s="70" t="s">
        <v>156</v>
      </c>
      <c r="O2" s="70" t="s">
        <v>157</v>
      </c>
      <c r="P2" s="70" t="s">
        <v>158</v>
      </c>
      <c r="Q2" s="70" t="s">
        <v>159</v>
      </c>
      <c r="R2" s="70" t="s">
        <v>160</v>
      </c>
      <c r="S2" s="70" t="s">
        <v>161</v>
      </c>
      <c r="T2" s="70" t="s">
        <v>162</v>
      </c>
      <c r="U2" s="70" t="s">
        <v>163</v>
      </c>
      <c r="V2" s="70" t="s">
        <v>164</v>
      </c>
      <c r="W2" s="70" t="s">
        <v>165</v>
      </c>
      <c r="X2" s="70" t="s">
        <v>166</v>
      </c>
      <c r="Y2" s="70" t="s">
        <v>167</v>
      </c>
      <c r="Z2" s="70" t="s">
        <v>168</v>
      </c>
      <c r="AA2" s="70" t="s">
        <v>169</v>
      </c>
      <c r="AB2" s="70" t="s">
        <v>170</v>
      </c>
      <c r="AC2" s="70" t="s">
        <v>171</v>
      </c>
      <c r="AD2" s="70" t="s">
        <v>172</v>
      </c>
      <c r="AE2" s="70" t="s">
        <v>173</v>
      </c>
      <c r="AF2" s="70" t="s">
        <v>174</v>
      </c>
      <c r="AG2" s="70" t="s">
        <v>175</v>
      </c>
      <c r="AH2" s="70" t="s">
        <v>176</v>
      </c>
      <c r="AI2" s="70" t="s">
        <v>177</v>
      </c>
      <c r="AJ2" s="70" t="s">
        <v>178</v>
      </c>
      <c r="AK2" s="70" t="s">
        <v>179</v>
      </c>
      <c r="AL2" s="70" t="s">
        <v>180</v>
      </c>
      <c r="AM2" s="70" t="s">
        <v>181</v>
      </c>
      <c r="AN2" s="70" t="s">
        <v>182</v>
      </c>
      <c r="AO2" s="70" t="s">
        <v>183</v>
      </c>
      <c r="AP2" s="70" t="s">
        <v>184</v>
      </c>
      <c r="AQ2" s="70" t="s">
        <v>185</v>
      </c>
      <c r="AR2" s="70" t="s">
        <v>186</v>
      </c>
      <c r="AS2" s="70" t="s">
        <v>187</v>
      </c>
      <c r="AT2" s="70" t="s">
        <v>188</v>
      </c>
      <c r="AU2" s="70" t="s">
        <v>189</v>
      </c>
      <c r="AV2" s="70" t="s">
        <v>190</v>
      </c>
      <c r="AW2" s="70" t="s">
        <v>191</v>
      </c>
      <c r="AX2" s="70" t="s">
        <v>192</v>
      </c>
      <c r="AY2" s="70" t="s">
        <v>193</v>
      </c>
      <c r="AZ2" s="70" t="s">
        <v>194</v>
      </c>
      <c r="BA2" s="70" t="s">
        <v>195</v>
      </c>
      <c r="BB2" s="70" t="s">
        <v>196</v>
      </c>
      <c r="BC2" s="70" t="s">
        <v>197</v>
      </c>
      <c r="BD2" s="70" t="s">
        <v>198</v>
      </c>
      <c r="BE2" s="70" t="s">
        <v>199</v>
      </c>
      <c r="BF2" s="70" t="s">
        <v>200</v>
      </c>
      <c r="BG2" s="70" t="s">
        <v>201</v>
      </c>
      <c r="BH2" s="70" t="s">
        <v>202</v>
      </c>
      <c r="BI2" s="70" t="s">
        <v>203</v>
      </c>
      <c r="BJ2" s="70" t="s">
        <v>204</v>
      </c>
      <c r="BK2" s="70" t="s">
        <v>205</v>
      </c>
    </row>
    <row r="3" spans="2:63">
      <c r="B3" s="67" t="str">
        <f>IF('Ma classe'!B2&lt;&gt;0,'Ma classe'!B2,"aucun élève")</f>
        <v>Adiavou</v>
      </c>
      <c r="C3" s="67" t="str">
        <f>IF('Ma classe'!C2&lt;&gt;0,'Ma classe'!C2,"aucun élève")</f>
        <v>Nadège</v>
      </c>
      <c r="D3" s="67">
        <f>IF('saisie mathématiques'!D3=1,1,(IF('saisie mathématiques'!D3=3,0.5,(IF('saisie mathématiques'!D3=4,0.5,(IF('saisie mathématiques'!D3=9,0,(IF('saisie mathématiques'!D3=0,0,(IF('saisie mathématiques'!D3="A","Abst",(IF('saisie mathématiques'!D3="N","non év","attente")))))))))))))</f>
        <v>0.5</v>
      </c>
      <c r="E3" s="67">
        <f>IF('saisie mathématiques'!E3=1,1,(IF('saisie mathématiques'!E3=3,0.5,(IF('saisie mathématiques'!E3=4,0.5,(IF('saisie mathématiques'!E3=9,0,(IF('saisie mathématiques'!E3=0,0,(IF('saisie mathématiques'!E3="A","Abst",(IF('saisie mathématiques'!E3="N","non év","attente")))))))))))))</f>
        <v>0.5</v>
      </c>
      <c r="F3" s="67">
        <f>IF('saisie mathématiques'!F3=1,1,(IF('saisie mathématiques'!F3=3,0.5,(IF('saisie mathématiques'!F3=4,0.5,(IF('saisie mathématiques'!F3=9,0,(IF('saisie mathématiques'!F3=0,0,(IF('saisie mathématiques'!F3="A","Abst",(IF('saisie mathématiques'!F3="N","non év","attente")))))))))))))</f>
        <v>0</v>
      </c>
      <c r="G3" s="67">
        <f>IF('saisie mathématiques'!G3=1,1,(IF('saisie mathématiques'!G3=3,0.5,(IF('saisie mathématiques'!G3=4,0.5,(IF('saisie mathématiques'!G3=9,0,(IF('saisie mathématiques'!G3=0,0,(IF('saisie mathématiques'!G3="A","Abst",(IF('saisie mathématiques'!G3="N","non év","attente")))))))))))))</f>
        <v>1</v>
      </c>
      <c r="H3" s="67">
        <f>IF('saisie mathématiques'!H3=1,1,(IF('saisie mathématiques'!H3=3,0.5,(IF('saisie mathématiques'!H3=4,0.5,(IF('saisie mathématiques'!H3=9,0,(IF('saisie mathématiques'!H3=0,0,(IF('saisie mathématiques'!H3="A","Abst",(IF('saisie mathématiques'!H3="N","non év","attente")))))))))))))</f>
        <v>1</v>
      </c>
      <c r="I3" s="67">
        <f>IF('saisie mathématiques'!I3=1,1,(IF('saisie mathématiques'!I3=3,0.5,(IF('saisie mathématiques'!I3=4,0.5,(IF('saisie mathématiques'!I3=9,0,(IF('saisie mathématiques'!I3=0,0,(IF('saisie mathématiques'!I3="A","Abst",(IF('saisie mathématiques'!I3="N","non év","attente")))))))))))))</f>
        <v>1</v>
      </c>
      <c r="J3" s="67">
        <f>IF('saisie mathématiques'!J3=1,1,(IF('saisie mathématiques'!J3=3,0.5,(IF('saisie mathématiques'!J3=4,0.5,(IF('saisie mathématiques'!J3=9,0,(IF('saisie mathématiques'!J3=0,0,(IF('saisie mathématiques'!J3="A","Abst",(IF('saisie mathématiques'!J3="N","non év","attente")))))))))))))</f>
        <v>1</v>
      </c>
      <c r="K3" s="67">
        <f>IF('saisie mathématiques'!K3=1,1,(IF('saisie mathématiques'!K3=3,0.5,(IF('saisie mathématiques'!K3=4,0.5,(IF('saisie mathématiques'!K3=9,0,(IF('saisie mathématiques'!K3=0,0,(IF('saisie mathématiques'!K3="A","Abst",(IF('saisie mathématiques'!K3="N","non év","attente")))))))))))))</f>
        <v>1</v>
      </c>
      <c r="L3" s="67">
        <f>IF('saisie mathématiques'!L3=1,1,(IF('saisie mathématiques'!L3=3,0.5,(IF('saisie mathématiques'!L3=4,0.5,(IF('saisie mathématiques'!L3=9,0,(IF('saisie mathématiques'!L3=0,0,(IF('saisie mathématiques'!L3="A","Abst",(IF('saisie mathématiques'!L3="N","non év","attente")))))))))))))</f>
        <v>1</v>
      </c>
      <c r="M3" s="67">
        <f>IF('saisie mathématiques'!M3=1,1,(IF('saisie mathématiques'!M3=3,0.5,(IF('saisie mathématiques'!M3=4,0.5,(IF('saisie mathématiques'!M3=9,0,(IF('saisie mathématiques'!M3=0,0,(IF('saisie mathématiques'!M3="A","Abst",(IF('saisie mathématiques'!M3="N","non év","attente")))))))))))))</f>
        <v>1</v>
      </c>
      <c r="N3" s="67">
        <f>IF('saisie mathématiques'!N3=1,1,(IF('saisie mathématiques'!N3=3,0.5,(IF('saisie mathématiques'!N3=4,0.5,(IF('saisie mathématiques'!N3=9,0,(IF('saisie mathématiques'!N3=0,0,(IF('saisie mathématiques'!N3="A","Abst",(IF('saisie mathématiques'!N3="N","non év","attente")))))))))))))</f>
        <v>1</v>
      </c>
      <c r="O3" s="67">
        <f>IF('saisie mathématiques'!O3=1,1,(IF('saisie mathématiques'!O3=3,0.5,(IF('saisie mathématiques'!O3=4,0.5,(IF('saisie mathématiques'!O3=9,0,(IF('saisie mathématiques'!O3=0,0,(IF('saisie mathématiques'!O3="A","Abst",(IF('saisie mathématiques'!O3="N","non év","attente")))))))))))))</f>
        <v>0</v>
      </c>
      <c r="P3" s="67">
        <f>IF('saisie mathématiques'!P3=1,1,(IF('saisie mathématiques'!P3=3,0.5,(IF('saisie mathématiques'!P3=4,0.5,(IF('saisie mathématiques'!P3=9,0,(IF('saisie mathématiques'!P3=0,0,(IF('saisie mathématiques'!P3="A","Abst",(IF('saisie mathématiques'!P3="N","non év","attente")))))))))))))</f>
        <v>1</v>
      </c>
      <c r="Q3" s="67">
        <f>IF('saisie mathématiques'!Q3=1,1,(IF('saisie mathématiques'!Q3=3,0.5,(IF('saisie mathématiques'!Q3=4,0.5,(IF('saisie mathématiques'!Q3=9,0,(IF('saisie mathématiques'!Q3=0,0,(IF('saisie mathématiques'!Q3="A","Abst",(IF('saisie mathématiques'!Q3="N","non év","attente")))))))))))))</f>
        <v>0.5</v>
      </c>
      <c r="R3" s="67">
        <f>IF('saisie mathématiques'!R3=1,1,(IF('saisie mathématiques'!R3=3,0.5,(IF('saisie mathématiques'!R3=4,0.5,(IF('saisie mathématiques'!R3=9,0,(IF('saisie mathématiques'!R3=0,0,(IF('saisie mathématiques'!R3="A","Abst",(IF('saisie mathématiques'!R3="N","non év","attente")))))))))))))</f>
        <v>0.5</v>
      </c>
      <c r="S3" s="67">
        <f>IF('saisie mathématiques'!S3=1,1,(IF('saisie mathématiques'!S3=3,0.5,(IF('saisie mathématiques'!S3=4,0.5,(IF('saisie mathématiques'!S3=9,0,(IF('saisie mathématiques'!S3=0,0,(IF('saisie mathématiques'!S3="A","Abst",(IF('saisie mathématiques'!S3="N","non év","attente")))))))))))))</f>
        <v>0.5</v>
      </c>
      <c r="T3" s="67">
        <f>IF('saisie mathématiques'!T3=1,1,(IF('saisie mathématiques'!T3=3,0.5,(IF('saisie mathématiques'!T3=4,0.5,(IF('saisie mathématiques'!T3=9,0,(IF('saisie mathématiques'!T3=0,0,(IF('saisie mathématiques'!T3="A","Abst",(IF('saisie mathématiques'!T3="N","non év","attente")))))))))))))</f>
        <v>0.5</v>
      </c>
      <c r="U3" s="67">
        <f>IF('saisie mathématiques'!U3=1,1,(IF('saisie mathématiques'!U3=3,0.5,(IF('saisie mathématiques'!U3=4,0.5,(IF('saisie mathématiques'!U3=9,0,(IF('saisie mathématiques'!U3=0,0,(IF('saisie mathématiques'!U3="A","Abst",(IF('saisie mathématiques'!U3="N","non év","attente")))))))))))))</f>
        <v>0.5</v>
      </c>
      <c r="V3" s="67">
        <f>IF('saisie mathématiques'!V3=1,1,(IF('saisie mathématiques'!V3=3,0.5,(IF('saisie mathématiques'!V3=4,0.5,(IF('saisie mathématiques'!V3=9,0,(IF('saisie mathématiques'!V3=0,0,(IF('saisie mathématiques'!V3="A","Abst",(IF('saisie mathématiques'!V3="N","non év","attente")))))))))))))</f>
        <v>0.5</v>
      </c>
      <c r="W3" s="67">
        <f>IF('saisie mathématiques'!W3=1,1,(IF('saisie mathématiques'!W3=3,0.5,(IF('saisie mathématiques'!W3=4,0.5,(IF('saisie mathématiques'!W3=9,0,(IF('saisie mathématiques'!W3=0,0,(IF('saisie mathématiques'!W3="A","Abst",(IF('saisie mathématiques'!W3="N","non év","attente")))))))))))))</f>
        <v>0.5</v>
      </c>
      <c r="X3" s="67">
        <f>IF('saisie mathématiques'!X3=1,1,(IF('saisie mathématiques'!X3=3,0.5,(IF('saisie mathématiques'!X3=4,0.5,(IF('saisie mathématiques'!X3=9,0,(IF('saisie mathématiques'!X3=0,0,(IF('saisie mathématiques'!X3="A","Abst",(IF('saisie mathématiques'!X3="N","non év","attente")))))))))))))</f>
        <v>0.5</v>
      </c>
      <c r="Y3" s="67">
        <f>IF('saisie mathématiques'!Y3=1,1,(IF('saisie mathématiques'!Y3=3,0.5,(IF('saisie mathématiques'!Y3=4,0.5,(IF('saisie mathématiques'!Y3=9,0,(IF('saisie mathématiques'!Y3=0,0,(IF('saisie mathématiques'!Y3="A","Abst",(IF('saisie mathématiques'!Y3="N","non év","attente")))))))))))))</f>
        <v>0.5</v>
      </c>
      <c r="Z3" s="67">
        <f>IF('saisie mathématiques'!Z3=1,1,(IF('saisie mathématiques'!Z3=3,0.5,(IF('saisie mathématiques'!Z3=4,0.5,(IF('saisie mathématiques'!Z3=9,0,(IF('saisie mathématiques'!Z3=0,0,(IF('saisie mathématiques'!Z3="A","Abst",(IF('saisie mathématiques'!Z3="N","non év","attente")))))))))))))</f>
        <v>0</v>
      </c>
      <c r="AA3" s="67">
        <f>IF('saisie mathématiques'!AA3=1,1,(IF('saisie mathématiques'!AA3=3,0.5,(IF('saisie mathématiques'!AA3=4,0.5,(IF('saisie mathématiques'!AA3=9,0,(IF('saisie mathématiques'!AA3=0,0,(IF('saisie mathématiques'!AA3="A","Abst",(IF('saisie mathématiques'!AA3="N","non év","attente")))))))))))))</f>
        <v>0.5</v>
      </c>
      <c r="AB3" s="67">
        <f>IF('saisie mathématiques'!AB3=1,1,(IF('saisie mathématiques'!AB3=3,0.5,(IF('saisie mathématiques'!AB3=4,0.5,(IF('saisie mathématiques'!AB3=9,0,(IF('saisie mathématiques'!AB3=0,0,(IF('saisie mathématiques'!AB3="A","Abst",(IF('saisie mathématiques'!AB3="N","non év","attente")))))))))))))</f>
        <v>0.5</v>
      </c>
      <c r="AC3" s="67">
        <f>IF('saisie mathématiques'!AC3=1,1,(IF('saisie mathématiques'!AC3=3,0.5,(IF('saisie mathématiques'!AC3=4,0.5,(IF('saisie mathématiques'!AC3=9,0,(IF('saisie mathématiques'!AC3=0,0,(IF('saisie mathématiques'!AC3="A","Abst",(IF('saisie mathématiques'!AC3="N","non év","attente")))))))))))))</f>
        <v>0.5</v>
      </c>
      <c r="AD3" s="67">
        <f>IF('saisie mathématiques'!AD3=1,1,(IF('saisie mathématiques'!AD3=3,0.5,(IF('saisie mathématiques'!AD3=4,0.5,(IF('saisie mathématiques'!AD3=9,0,(IF('saisie mathématiques'!AD3=0,0,(IF('saisie mathématiques'!AD3="A","Abst",(IF('saisie mathématiques'!AD3="N","non év","attente")))))))))))))</f>
        <v>0.5</v>
      </c>
      <c r="AE3" s="67">
        <f>IF('saisie mathématiques'!AE3=1,1,(IF('saisie mathématiques'!AE3=3,0.5,(IF('saisie mathématiques'!AE3=4,0.5,(IF('saisie mathématiques'!AE3=9,0,(IF('saisie mathématiques'!AE3=0,0,(IF('saisie mathématiques'!AE3="A","Abst",(IF('saisie mathématiques'!AE3="N","non év","attente")))))))))))))</f>
        <v>0.5</v>
      </c>
      <c r="AF3" s="67">
        <f>IF('saisie mathématiques'!AF3=1,1,(IF('saisie mathématiques'!AF3=3,0.5,(IF('saisie mathématiques'!AF3=4,0.5,(IF('saisie mathématiques'!AF3=9,0,(IF('saisie mathématiques'!AF3=0,0,(IF('saisie mathématiques'!AF3="A","Abst",(IF('saisie mathématiques'!AF3="N","non év","attente")))))))))))))</f>
        <v>0.5</v>
      </c>
      <c r="AG3" s="67">
        <f>IF('saisie mathématiques'!AG3=1,1,(IF('saisie mathématiques'!AG3=3,0.5,(IF('saisie mathématiques'!AG3=4,0.5,(IF('saisie mathématiques'!AG3=9,0,(IF('saisie mathématiques'!AG3=0,0,(IF('saisie mathématiques'!AG3="A","Abst",(IF('saisie mathématiques'!AG3="N","non év","attente")))))))))))))</f>
        <v>0.5</v>
      </c>
      <c r="AH3" s="67">
        <f>IF('saisie mathématiques'!AH3=1,1,(IF('saisie mathématiques'!AH3=3,0.5,(IF('saisie mathématiques'!AH3=4,0.5,(IF('saisie mathématiques'!AH3=9,0,(IF('saisie mathématiques'!AH3=0,0,(IF('saisie mathématiques'!AH3="A","Abst",(IF('saisie mathématiques'!AH3="N","non év","attente")))))))))))))</f>
        <v>1</v>
      </c>
      <c r="AI3" s="67">
        <f>IF('saisie mathématiques'!AI3=1,1,(IF('saisie mathématiques'!AI3=3,0.5,(IF('saisie mathématiques'!AI3=4,0.5,(IF('saisie mathématiques'!AI3=9,0,(IF('saisie mathématiques'!AI3=0,0,(IF('saisie mathématiques'!AI3="A","Abst",(IF('saisie mathématiques'!AI3="N","non év","attente")))))))))))))</f>
        <v>1</v>
      </c>
      <c r="AJ3" s="67">
        <f>IF('saisie mathématiques'!AJ3=1,1,(IF('saisie mathématiques'!AJ3=3,0.5,(IF('saisie mathématiques'!AJ3=4,0.5,(IF('saisie mathématiques'!AJ3=9,0,(IF('saisie mathématiques'!AJ3=0,0,(IF('saisie mathématiques'!AJ3="A","Abst",(IF('saisie mathématiques'!AJ3="N","non év","attente")))))))))))))</f>
        <v>0</v>
      </c>
      <c r="AK3" s="67">
        <f>IF('saisie mathématiques'!AK3=1,1,(IF('saisie mathématiques'!AK3=3,0.5,(IF('saisie mathématiques'!AK3=4,0.5,(IF('saisie mathématiques'!AK3=9,0,(IF('saisie mathématiques'!AK3=0,0,(IF('saisie mathématiques'!AK3="A","Abst",(IF('saisie mathématiques'!AK3="N","non év","attente")))))))))))))</f>
        <v>0</v>
      </c>
      <c r="AL3" s="67">
        <f>IF('saisie mathématiques'!AL3=1,1,(IF('saisie mathématiques'!AL3=3,0.5,(IF('saisie mathématiques'!AL3=4,0.5,(IF('saisie mathématiques'!AL3=9,0,(IF('saisie mathématiques'!AL3=0,0,(IF('saisie mathématiques'!AL3="A","Abst",(IF('saisie mathématiques'!AL3="N","non év","attente")))))))))))))</f>
        <v>0</v>
      </c>
      <c r="AM3" s="67">
        <f>IF('saisie mathématiques'!AM3=1,1,(IF('saisie mathématiques'!AM3=3,0.5,(IF('saisie mathématiques'!AM3=4,0.5,(IF('saisie mathématiques'!AM3=9,0,(IF('saisie mathématiques'!AM3=0,0,(IF('saisie mathématiques'!AM3="A","Abst",(IF('saisie mathématiques'!AM3="N","non év","attente")))))))))))))</f>
        <v>0.5</v>
      </c>
      <c r="AN3" s="67">
        <f>IF('saisie mathématiques'!AN3=1,1,(IF('saisie mathématiques'!AN3=3,0.5,(IF('saisie mathématiques'!AN3=4,0.5,(IF('saisie mathématiques'!AN3=9,0,(IF('saisie mathématiques'!AN3=0,0,(IF('saisie mathématiques'!AN3="A","Abst",(IF('saisie mathématiques'!AN3="N","non év","attente")))))))))))))</f>
        <v>0.5</v>
      </c>
      <c r="AO3" s="67">
        <f>IF('saisie mathématiques'!AO3=1,1,(IF('saisie mathématiques'!AO3=3,0.5,(IF('saisie mathématiques'!AO3=4,0.5,(IF('saisie mathématiques'!AO3=9,0,(IF('saisie mathématiques'!AO3=0,0,(IF('saisie mathématiques'!AO3="A","Abst",(IF('saisie mathématiques'!AO3="N","non év","attente")))))))))))))</f>
        <v>0.5</v>
      </c>
      <c r="AP3" s="67">
        <f>IF('saisie mathématiques'!AP3=1,1,(IF('saisie mathématiques'!AP3=3,0.5,(IF('saisie mathématiques'!AP3=4,0.5,(IF('saisie mathématiques'!AP3=9,0,(IF('saisie mathématiques'!AP3=0,0,(IF('saisie mathématiques'!AP3="A","Abst",(IF('saisie mathématiques'!AP3="N","non év","attente")))))))))))))</f>
        <v>0.5</v>
      </c>
      <c r="AQ3" s="67">
        <f>IF('saisie mathématiques'!AQ3=1,1,(IF('saisie mathématiques'!AQ3=3,0.5,(IF('saisie mathématiques'!AQ3=4,0.5,(IF('saisie mathématiques'!AQ3=9,0,(IF('saisie mathématiques'!AQ3=0,0,(IF('saisie mathématiques'!AQ3="A","Abst",(IF('saisie mathématiques'!AQ3="N","non év","attente")))))))))))))</f>
        <v>0.5</v>
      </c>
      <c r="AR3" s="67">
        <f>IF('saisie mathématiques'!AR3=1,1,(IF('saisie mathématiques'!AR3=3,0.5,(IF('saisie mathématiques'!AR3=4,0.5,(IF('saisie mathématiques'!AR3=9,0,(IF('saisie mathématiques'!AR3=0,0,(IF('saisie mathématiques'!AR3="A","Abst",(IF('saisie mathématiques'!AR3="N","non év","attente")))))))))))))</f>
        <v>0.5</v>
      </c>
      <c r="AS3" s="67">
        <f>IF('saisie mathématiques'!AS3=1,1,(IF('saisie mathématiques'!AS3=3,0.5,(IF('saisie mathématiques'!AS3=4,0.5,(IF('saisie mathématiques'!AS3=9,0,(IF('saisie mathématiques'!AS3=0,0,(IF('saisie mathématiques'!AS3="A","Abst",(IF('saisie mathématiques'!AS3="N","non év","attente")))))))))))))</f>
        <v>0.5</v>
      </c>
      <c r="AT3" s="67">
        <f>IF('saisie mathématiques'!AT3=1,1,(IF('saisie mathématiques'!AT3=3,0.5,(IF('saisie mathématiques'!AT3=4,0.5,(IF('saisie mathématiques'!AT3=9,0,(IF('saisie mathématiques'!AT3=0,0,(IF('saisie mathématiques'!AT3="A","Abst",(IF('saisie mathématiques'!AT3="N","non év","attente")))))))))))))</f>
        <v>0.5</v>
      </c>
      <c r="AU3" s="67">
        <f>IF('saisie mathématiques'!AU3=1,1,(IF('saisie mathématiques'!AU3=3,0.5,(IF('saisie mathématiques'!AU3=4,0.5,(IF('saisie mathématiques'!AU3=9,0,(IF('saisie mathématiques'!AU3=0,0,(IF('saisie mathématiques'!AU3="A","Abst",(IF('saisie mathématiques'!AU3="N","non év","attente")))))))))))))</f>
        <v>0.5</v>
      </c>
      <c r="AV3" s="67">
        <f>IF('saisie mathématiques'!AV3=1,1,(IF('saisie mathématiques'!AV3=3,0.5,(IF('saisie mathématiques'!AV3=4,0.5,(IF('saisie mathématiques'!AV3=9,0,(IF('saisie mathématiques'!AV3=0,0,(IF('saisie mathématiques'!AV3="A","Abst",(IF('saisie mathématiques'!AV3="N","non év","attente")))))))))))))</f>
        <v>0.5</v>
      </c>
      <c r="AW3" s="67">
        <f>IF('saisie mathématiques'!AW3=1,1,(IF('saisie mathématiques'!AW3=3,0.5,(IF('saisie mathématiques'!AW3=4,0.5,(IF('saisie mathématiques'!AW3=9,0,(IF('saisie mathématiques'!AW3=0,0,(IF('saisie mathématiques'!AW3="A","Abst",(IF('saisie mathématiques'!AW3="N","non év","attente")))))))))))))</f>
        <v>0.5</v>
      </c>
      <c r="AX3" s="67">
        <f>IF('saisie mathématiques'!AX3=1,1,(IF('saisie mathématiques'!AX3=3,0.5,(IF('saisie mathématiques'!AX3=4,0.5,(IF('saisie mathématiques'!AX3=9,0,(IF('saisie mathématiques'!AX3=0,0,(IF('saisie mathématiques'!AX3="A","Abst",(IF('saisie mathématiques'!AX3="N","non év","attente")))))))))))))</f>
        <v>0.5</v>
      </c>
      <c r="AY3" s="67">
        <f>IF('saisie mathématiques'!AY3=1,1,(IF('saisie mathématiques'!AY3=3,0.5,(IF('saisie mathématiques'!AY3=4,0.5,(IF('saisie mathématiques'!AY3=9,0,(IF('saisie mathématiques'!AY3=0,0,(IF('saisie mathématiques'!AY3="A","Abst",(IF('saisie mathématiques'!AY3="N","non év","attente")))))))))))))</f>
        <v>0.5</v>
      </c>
      <c r="AZ3" s="67">
        <f>IF('saisie mathématiques'!AZ3=1,1,(IF('saisie mathématiques'!AZ3=3,0.5,(IF('saisie mathématiques'!AZ3=4,0.5,(IF('saisie mathématiques'!AZ3=9,0,(IF('saisie mathématiques'!AZ3=0,0,(IF('saisie mathématiques'!AZ3="A","Abst",(IF('saisie mathématiques'!AZ3="N","non év","attente")))))))))))))</f>
        <v>0.5</v>
      </c>
      <c r="BA3" s="67">
        <f>IF('saisie mathématiques'!BA3=1,1,(IF('saisie mathématiques'!BA3=3,0.5,(IF('saisie mathématiques'!BA3=4,0.5,(IF('saisie mathématiques'!BA3=9,0,(IF('saisie mathématiques'!BA3=0,0,(IF('saisie mathématiques'!BA3="A","Abst",(IF('saisie mathématiques'!BA3="N","non év","attente")))))))))))))</f>
        <v>0.5</v>
      </c>
      <c r="BB3" s="67">
        <f>IF('saisie mathématiques'!BB3=1,1,(IF('saisie mathématiques'!BB3=3,0.5,(IF('saisie mathématiques'!BB3=4,0.5,(IF('saisie mathématiques'!BB3=9,0,(IF('saisie mathématiques'!BB3=0,0,(IF('saisie mathématiques'!BB3="A","Abst",(IF('saisie mathématiques'!BB3="N","non év","attente")))))))))))))</f>
        <v>0</v>
      </c>
      <c r="BC3" s="67">
        <f>IF('saisie mathématiques'!BC3=1,1,(IF('saisie mathématiques'!BC3=3,0.5,(IF('saisie mathématiques'!BC3=4,0.5,(IF('saisie mathématiques'!BC3=9,0,(IF('saisie mathématiques'!BC3=0,0,(IF('saisie mathématiques'!BC3="A","Abst",(IF('saisie mathématiques'!BC3="N","non év","attente")))))))))))))</f>
        <v>0.5</v>
      </c>
      <c r="BD3" s="67">
        <f>IF('saisie mathématiques'!BD3=1,1,(IF('saisie mathématiques'!BD3=3,0.5,(IF('saisie mathématiques'!BD3=4,0.5,(IF('saisie mathématiques'!BD3=9,0,(IF('saisie mathématiques'!BD3=0,0,(IF('saisie mathématiques'!BD3="A","Abst",(IF('saisie mathématiques'!BD3="N","non év","attente")))))))))))))</f>
        <v>0.5</v>
      </c>
      <c r="BE3" s="67">
        <f>IF('saisie mathématiques'!BE3=1,1,(IF('saisie mathématiques'!BE3=3,0.5,(IF('saisie mathématiques'!BE3=4,0.5,(IF('saisie mathématiques'!BE3=9,0,(IF('saisie mathématiques'!BE3=0,0,(IF('saisie mathématiques'!BE3="A","Abst",(IF('saisie mathématiques'!BE3="N","non év","attente")))))))))))))</f>
        <v>0.5</v>
      </c>
      <c r="BF3" s="67">
        <f>IF('saisie mathématiques'!BF3=1,1,(IF('saisie mathématiques'!BF3=3,0.5,(IF('saisie mathématiques'!BF3=4,0.5,(IF('saisie mathématiques'!BF3=9,0,(IF('saisie mathématiques'!BF3=0,0,(IF('saisie mathématiques'!BF3="A","Abst",(IF('saisie mathématiques'!BF3="N","non év","attente")))))))))))))</f>
        <v>1</v>
      </c>
      <c r="BG3" s="67">
        <f>IF('saisie mathématiques'!BG3=1,1,(IF('saisie mathématiques'!BG3=3,0.5,(IF('saisie mathématiques'!BG3=4,0.5,(IF('saisie mathématiques'!BG3=9,0,(IF('saisie mathématiques'!BG3=0,0,(IF('saisie mathématiques'!BG3="A","Abst",(IF('saisie mathématiques'!BG3="N","non év","attente")))))))))))))</f>
        <v>0.5</v>
      </c>
      <c r="BH3" s="67">
        <f>IF('saisie mathématiques'!BH3=1,1,(IF('saisie mathématiques'!BH3=3,0.5,(IF('saisie mathématiques'!BH3=4,0.5,(IF('saisie mathématiques'!BH3=9,0,(IF('saisie mathématiques'!BH3=0,0,(IF('saisie mathématiques'!BH3="A","Abst",(IF('saisie mathématiques'!BH3="N","non év","attente")))))))))))))</f>
        <v>1</v>
      </c>
      <c r="BI3" s="67">
        <f>IF('saisie mathématiques'!BI3=1,1,(IF('saisie mathématiques'!BI3=3,0.5,(IF('saisie mathématiques'!BI3=4,0.5,(IF('saisie mathématiques'!BI3=9,0,(IF('saisie mathématiques'!BI3=0,0,(IF('saisie mathématiques'!BI3="A","Abst",(IF('saisie mathématiques'!BI3="N","non év","attente")))))))))))))</f>
        <v>1</v>
      </c>
      <c r="BJ3" s="67">
        <f>IF('saisie mathématiques'!BJ3=1,1,(IF('saisie mathématiques'!BJ3=3,0.5,(IF('saisie mathématiques'!BJ3=4,0.5,(IF('saisie mathématiques'!BJ3=9,0,(IF('saisie mathématiques'!BJ3=0,0,(IF('saisie mathématiques'!BJ3="A","Abst",(IF('saisie mathématiques'!BJ3="N","non év","attente")))))))))))))</f>
        <v>1</v>
      </c>
      <c r="BK3" s="67">
        <f>IF('saisie mathématiques'!BK3=1,1,(IF('saisie mathématiques'!BK3=3,0.5,(IF('saisie mathématiques'!BK3=4,0.5,(IF('saisie mathématiques'!BK3=9,0,(IF('saisie mathématiques'!BK3=0,0,(IF('saisie mathématiques'!BK3="A","Abst",(IF('saisie mathématiques'!BK3="N","non év","attente")))))))))))))</f>
        <v>0.5</v>
      </c>
    </row>
    <row r="4" spans="2:63">
      <c r="B4" s="67" t="str">
        <f>IF('Ma classe'!B3&lt;&gt;0,'Ma classe'!B3,"aucun élève")</f>
        <v>aucun élève</v>
      </c>
      <c r="C4" s="67" t="str">
        <f>IF('Ma classe'!C3&lt;&gt;0,'Ma classe'!C3,"aucun élève")</f>
        <v>aucun élève</v>
      </c>
      <c r="D4" s="67" t="str">
        <f>IF('saisie mathématiques'!D4=1,1,(IF('saisie mathématiques'!D4=3,0.5,(IF('saisie mathématiques'!D4=4,0.5,(IF('saisie mathématiques'!D4=9,0,(IF('saisie mathématiques'!D4=0,0,(IF('saisie mathématiques'!D4="A","Abst",(IF('saisie mathématiques'!D4="N","non év","attente")))))))))))))</f>
        <v>Abst</v>
      </c>
      <c r="E4" s="67" t="str">
        <f>IF('saisie mathématiques'!E4=1,1,(IF('saisie mathématiques'!E4=3,0.5,(IF('saisie mathématiques'!E4=4,0.5,(IF('saisie mathématiques'!E4=9,0,(IF('saisie mathématiques'!E4=0,0,(IF('saisie mathématiques'!E4="A","Abst",(IF('saisie mathématiques'!E4="N","non év","attente")))))))))))))</f>
        <v>Abst</v>
      </c>
      <c r="F4" s="67" t="str">
        <f>IF('saisie mathématiques'!F4=1,1,(IF('saisie mathématiques'!F4=3,0.5,(IF('saisie mathématiques'!F4=4,0.5,(IF('saisie mathématiques'!F4=9,0,(IF('saisie mathématiques'!F4=0,0,(IF('saisie mathématiques'!F4="A","Abst",(IF('saisie mathématiques'!F4="N","non év","attente")))))))))))))</f>
        <v>Abst</v>
      </c>
      <c r="G4" s="67" t="str">
        <f>IF('saisie mathématiques'!G4=1,1,(IF('saisie mathématiques'!G4=3,0.5,(IF('saisie mathématiques'!G4=4,0.5,(IF('saisie mathématiques'!G4=9,0,(IF('saisie mathématiques'!G4=0,0,(IF('saisie mathématiques'!G4="A","Abst",(IF('saisie mathématiques'!G4="N","non év","attente")))))))))))))</f>
        <v>Abst</v>
      </c>
      <c r="H4" s="67" t="str">
        <f>IF('saisie mathématiques'!H4=1,1,(IF('saisie mathématiques'!H4=3,0.5,(IF('saisie mathématiques'!H4=4,0.5,(IF('saisie mathématiques'!H4=9,0,(IF('saisie mathématiques'!H4=0,0,(IF('saisie mathématiques'!H4="A","Abst",(IF('saisie mathématiques'!H4="N","non év","attente")))))))))))))</f>
        <v>Abst</v>
      </c>
      <c r="I4" s="67" t="str">
        <f>IF('saisie mathématiques'!I4=1,1,(IF('saisie mathématiques'!I4=3,0.5,(IF('saisie mathématiques'!I4=4,0.5,(IF('saisie mathématiques'!I4=9,0,(IF('saisie mathématiques'!I4=0,0,(IF('saisie mathématiques'!I4="A","Abst",(IF('saisie mathématiques'!I4="N","non év","attente")))))))))))))</f>
        <v>Abst</v>
      </c>
      <c r="J4" s="67" t="str">
        <f>IF('saisie mathématiques'!J4=1,1,(IF('saisie mathématiques'!J4=3,0.5,(IF('saisie mathématiques'!J4=4,0.5,(IF('saisie mathématiques'!J4=9,0,(IF('saisie mathématiques'!J4=0,0,(IF('saisie mathématiques'!J4="A","Abst",(IF('saisie mathématiques'!J4="N","non év","attente")))))))))))))</f>
        <v>Abst</v>
      </c>
      <c r="K4" s="67" t="str">
        <f>IF('saisie mathématiques'!K4=1,1,(IF('saisie mathématiques'!K4=3,0.5,(IF('saisie mathématiques'!K4=4,0.5,(IF('saisie mathématiques'!K4=9,0,(IF('saisie mathématiques'!K4=0,0,(IF('saisie mathématiques'!K4="A","Abst",(IF('saisie mathématiques'!K4="N","non év","attente")))))))))))))</f>
        <v>Abst</v>
      </c>
      <c r="L4" s="67" t="str">
        <f>IF('saisie mathématiques'!L4=1,1,(IF('saisie mathématiques'!L4=3,0.5,(IF('saisie mathématiques'!L4=4,0.5,(IF('saisie mathématiques'!L4=9,0,(IF('saisie mathématiques'!L4=0,0,(IF('saisie mathématiques'!L4="A","Abst",(IF('saisie mathématiques'!L4="N","non év","attente")))))))))))))</f>
        <v>Abst</v>
      </c>
      <c r="M4" s="67" t="str">
        <f>IF('saisie mathématiques'!M4=1,1,(IF('saisie mathématiques'!M4=3,0.5,(IF('saisie mathématiques'!M4=4,0.5,(IF('saisie mathématiques'!M4=9,0,(IF('saisie mathématiques'!M4=0,0,(IF('saisie mathématiques'!M4="A","Abst",(IF('saisie mathématiques'!M4="N","non év","attente")))))))))))))</f>
        <v>Abst</v>
      </c>
      <c r="N4" s="67" t="str">
        <f>IF('saisie mathématiques'!N4=1,1,(IF('saisie mathématiques'!N4=3,0.5,(IF('saisie mathématiques'!N4=4,0.5,(IF('saisie mathématiques'!N4=9,0,(IF('saisie mathématiques'!N4=0,0,(IF('saisie mathématiques'!N4="A","Abst",(IF('saisie mathématiques'!N4="N","non év","attente")))))))))))))</f>
        <v>Abst</v>
      </c>
      <c r="O4" s="67" t="str">
        <f>IF('saisie mathématiques'!O4=1,1,(IF('saisie mathématiques'!O4=3,0.5,(IF('saisie mathématiques'!O4=4,0.5,(IF('saisie mathématiques'!O4=9,0,(IF('saisie mathématiques'!O4=0,0,(IF('saisie mathématiques'!O4="A","Abst",(IF('saisie mathématiques'!O4="N","non év","attente")))))))))))))</f>
        <v>Abst</v>
      </c>
      <c r="P4" s="67" t="str">
        <f>IF('saisie mathématiques'!P4=1,1,(IF('saisie mathématiques'!P4=3,0.5,(IF('saisie mathématiques'!P4=4,0.5,(IF('saisie mathématiques'!P4=9,0,(IF('saisie mathématiques'!P4=0,0,(IF('saisie mathématiques'!P4="A","Abst",(IF('saisie mathématiques'!P4="N","non év","attente")))))))))))))</f>
        <v>Abst</v>
      </c>
      <c r="Q4" s="67" t="str">
        <f>IF('saisie mathématiques'!Q4=1,1,(IF('saisie mathématiques'!Q4=3,0.5,(IF('saisie mathématiques'!Q4=4,0.5,(IF('saisie mathématiques'!Q4=9,0,(IF('saisie mathématiques'!Q4=0,0,(IF('saisie mathématiques'!Q4="A","Abst",(IF('saisie mathématiques'!Q4="N","non év","attente")))))))))))))</f>
        <v>Abst</v>
      </c>
      <c r="R4" s="67" t="str">
        <f>IF('saisie mathématiques'!R4=1,1,(IF('saisie mathématiques'!R4=3,0.5,(IF('saisie mathématiques'!R4=4,0.5,(IF('saisie mathématiques'!R4=9,0,(IF('saisie mathématiques'!R4=0,0,(IF('saisie mathématiques'!R4="A","Abst",(IF('saisie mathématiques'!R4="N","non év","attente")))))))))))))</f>
        <v>Abst</v>
      </c>
      <c r="S4" s="67" t="str">
        <f>IF('saisie mathématiques'!S4=1,1,(IF('saisie mathématiques'!S4=3,0.5,(IF('saisie mathématiques'!S4=4,0.5,(IF('saisie mathématiques'!S4=9,0,(IF('saisie mathématiques'!S4=0,0,(IF('saisie mathématiques'!S4="A","Abst",(IF('saisie mathématiques'!S4="N","non év","attente")))))))))))))</f>
        <v>Abst</v>
      </c>
      <c r="T4" s="67" t="str">
        <f>IF('saisie mathématiques'!T4=1,1,(IF('saisie mathématiques'!T4=3,0.5,(IF('saisie mathématiques'!T4=4,0.5,(IF('saisie mathématiques'!T4=9,0,(IF('saisie mathématiques'!T4=0,0,(IF('saisie mathématiques'!T4="A","Abst",(IF('saisie mathématiques'!T4="N","non év","attente")))))))))))))</f>
        <v>Abst</v>
      </c>
      <c r="U4" s="67" t="str">
        <f>IF('saisie mathématiques'!U4=1,1,(IF('saisie mathématiques'!U4=3,0.5,(IF('saisie mathématiques'!U4=4,0.5,(IF('saisie mathématiques'!U4=9,0,(IF('saisie mathématiques'!U4=0,0,(IF('saisie mathématiques'!U4="A","Abst",(IF('saisie mathématiques'!U4="N","non év","attente")))))))))))))</f>
        <v>Abst</v>
      </c>
      <c r="V4" s="67" t="str">
        <f>IF('saisie mathématiques'!V4=1,1,(IF('saisie mathématiques'!V4=3,0.5,(IF('saisie mathématiques'!V4=4,0.5,(IF('saisie mathématiques'!V4=9,0,(IF('saisie mathématiques'!V4=0,0,(IF('saisie mathématiques'!V4="A","Abst",(IF('saisie mathématiques'!V4="N","non év","attente")))))))))))))</f>
        <v>Abst</v>
      </c>
      <c r="W4" s="67" t="str">
        <f>IF('saisie mathématiques'!W4=1,1,(IF('saisie mathématiques'!W4=3,0.5,(IF('saisie mathématiques'!W4=4,0.5,(IF('saisie mathématiques'!W4=9,0,(IF('saisie mathématiques'!W4=0,0,(IF('saisie mathématiques'!W4="A","Abst",(IF('saisie mathématiques'!W4="N","non év","attente")))))))))))))</f>
        <v>Abst</v>
      </c>
      <c r="X4" s="67" t="str">
        <f>IF('saisie mathématiques'!X4=1,1,(IF('saisie mathématiques'!X4=3,0.5,(IF('saisie mathématiques'!X4=4,0.5,(IF('saisie mathématiques'!X4=9,0,(IF('saisie mathématiques'!X4=0,0,(IF('saisie mathématiques'!X4="A","Abst",(IF('saisie mathématiques'!X4="N","non év","attente")))))))))))))</f>
        <v>Abst</v>
      </c>
      <c r="Y4" s="67" t="str">
        <f>IF('saisie mathématiques'!Y4=1,1,(IF('saisie mathématiques'!Y4=3,0.5,(IF('saisie mathématiques'!Y4=4,0.5,(IF('saisie mathématiques'!Y4=9,0,(IF('saisie mathématiques'!Y4=0,0,(IF('saisie mathématiques'!Y4="A","Abst",(IF('saisie mathématiques'!Y4="N","non év","attente")))))))))))))</f>
        <v>Abst</v>
      </c>
      <c r="Z4" s="67" t="str">
        <f>IF('saisie mathématiques'!Z4=1,1,(IF('saisie mathématiques'!Z4=3,0.5,(IF('saisie mathématiques'!Z4=4,0.5,(IF('saisie mathématiques'!Z4=9,0,(IF('saisie mathématiques'!Z4=0,0,(IF('saisie mathématiques'!Z4="A","Abst",(IF('saisie mathématiques'!Z4="N","non év","attente")))))))))))))</f>
        <v>Abst</v>
      </c>
      <c r="AA4" s="67" t="str">
        <f>IF('saisie mathématiques'!AA4=1,1,(IF('saisie mathématiques'!AA4=3,0.5,(IF('saisie mathématiques'!AA4=4,0.5,(IF('saisie mathématiques'!AA4=9,0,(IF('saisie mathématiques'!AA4=0,0,(IF('saisie mathématiques'!AA4="A","Abst",(IF('saisie mathématiques'!AA4="N","non év","attente")))))))))))))</f>
        <v>Abst</v>
      </c>
      <c r="AB4" s="67" t="str">
        <f>IF('saisie mathématiques'!AB4=1,1,(IF('saisie mathématiques'!AB4=3,0.5,(IF('saisie mathématiques'!AB4=4,0.5,(IF('saisie mathématiques'!AB4=9,0,(IF('saisie mathématiques'!AB4=0,0,(IF('saisie mathématiques'!AB4="A","Abst",(IF('saisie mathématiques'!AB4="N","non év","attente")))))))))))))</f>
        <v>Abst</v>
      </c>
      <c r="AC4" s="67" t="str">
        <f>IF('saisie mathématiques'!AC4=1,1,(IF('saisie mathématiques'!AC4=3,0.5,(IF('saisie mathématiques'!AC4=4,0.5,(IF('saisie mathématiques'!AC4=9,0,(IF('saisie mathématiques'!AC4=0,0,(IF('saisie mathématiques'!AC4="A","Abst",(IF('saisie mathématiques'!AC4="N","non év","attente")))))))))))))</f>
        <v>Abst</v>
      </c>
      <c r="AD4" s="67" t="str">
        <f>IF('saisie mathématiques'!AD4=1,1,(IF('saisie mathématiques'!AD4=3,0.5,(IF('saisie mathématiques'!AD4=4,0.5,(IF('saisie mathématiques'!AD4=9,0,(IF('saisie mathématiques'!AD4=0,0,(IF('saisie mathématiques'!AD4="A","Abst",(IF('saisie mathématiques'!AD4="N","non év","attente")))))))))))))</f>
        <v>Abst</v>
      </c>
      <c r="AE4" s="67" t="str">
        <f>IF('saisie mathématiques'!AE4=1,1,(IF('saisie mathématiques'!AE4=3,0.5,(IF('saisie mathématiques'!AE4=4,0.5,(IF('saisie mathématiques'!AE4=9,0,(IF('saisie mathématiques'!AE4=0,0,(IF('saisie mathématiques'!AE4="A","Abst",(IF('saisie mathématiques'!AE4="N","non év","attente")))))))))))))</f>
        <v>Abst</v>
      </c>
      <c r="AF4" s="67" t="str">
        <f>IF('saisie mathématiques'!AF4=1,1,(IF('saisie mathématiques'!AF4=3,0.5,(IF('saisie mathématiques'!AF4=4,0.5,(IF('saisie mathématiques'!AF4=9,0,(IF('saisie mathématiques'!AF4=0,0,(IF('saisie mathématiques'!AF4="A","Abst",(IF('saisie mathématiques'!AF4="N","non év","attente")))))))))))))</f>
        <v>Abst</v>
      </c>
      <c r="AG4" s="67" t="str">
        <f>IF('saisie mathématiques'!AG4=1,1,(IF('saisie mathématiques'!AG4=3,0.5,(IF('saisie mathématiques'!AG4=4,0.5,(IF('saisie mathématiques'!AG4=9,0,(IF('saisie mathématiques'!AG4=0,0,(IF('saisie mathématiques'!AG4="A","Abst",(IF('saisie mathématiques'!AG4="N","non év","attente")))))))))))))</f>
        <v>Abst</v>
      </c>
      <c r="AH4" s="67" t="str">
        <f>IF('saisie mathématiques'!AH4=1,1,(IF('saisie mathématiques'!AH4=3,0.5,(IF('saisie mathématiques'!AH4=4,0.5,(IF('saisie mathématiques'!AH4=9,0,(IF('saisie mathématiques'!AH4=0,0,(IF('saisie mathématiques'!AH4="A","Abst",(IF('saisie mathématiques'!AH4="N","non év","attente")))))))))))))</f>
        <v>Abst</v>
      </c>
      <c r="AI4" s="67" t="str">
        <f>IF('saisie mathématiques'!AI4=1,1,(IF('saisie mathématiques'!AI4=3,0.5,(IF('saisie mathématiques'!AI4=4,0.5,(IF('saisie mathématiques'!AI4=9,0,(IF('saisie mathématiques'!AI4=0,0,(IF('saisie mathématiques'!AI4="A","Abst",(IF('saisie mathématiques'!AI4="N","non év","attente")))))))))))))</f>
        <v>Abst</v>
      </c>
      <c r="AJ4" s="67" t="str">
        <f>IF('saisie mathématiques'!AJ4=1,1,(IF('saisie mathématiques'!AJ4=3,0.5,(IF('saisie mathématiques'!AJ4=4,0.5,(IF('saisie mathématiques'!AJ4=9,0,(IF('saisie mathématiques'!AJ4=0,0,(IF('saisie mathématiques'!AJ4="A","Abst",(IF('saisie mathématiques'!AJ4="N","non év","attente")))))))))))))</f>
        <v>Abst</v>
      </c>
      <c r="AK4" s="67" t="str">
        <f>IF('saisie mathématiques'!AK4=1,1,(IF('saisie mathématiques'!AK4=3,0.5,(IF('saisie mathématiques'!AK4=4,0.5,(IF('saisie mathématiques'!AK4=9,0,(IF('saisie mathématiques'!AK4=0,0,(IF('saisie mathématiques'!AK4="A","Abst",(IF('saisie mathématiques'!AK4="N","non év","attente")))))))))))))</f>
        <v>Abst</v>
      </c>
      <c r="AL4" s="67" t="str">
        <f>IF('saisie mathématiques'!AL4=1,1,(IF('saisie mathématiques'!AL4=3,0.5,(IF('saisie mathématiques'!AL4=4,0.5,(IF('saisie mathématiques'!AL4=9,0,(IF('saisie mathématiques'!AL4=0,0,(IF('saisie mathématiques'!AL4="A","Abst",(IF('saisie mathématiques'!AL4="N","non év","attente")))))))))))))</f>
        <v>Abst</v>
      </c>
      <c r="AM4" s="67" t="str">
        <f>IF('saisie mathématiques'!AM4=1,1,(IF('saisie mathématiques'!AM4=3,0.5,(IF('saisie mathématiques'!AM4=4,0.5,(IF('saisie mathématiques'!AM4=9,0,(IF('saisie mathématiques'!AM4=0,0,(IF('saisie mathématiques'!AM4="A","Abst",(IF('saisie mathématiques'!AM4="N","non év","attente")))))))))))))</f>
        <v>Abst</v>
      </c>
      <c r="AN4" s="67" t="str">
        <f>IF('saisie mathématiques'!AN4=1,1,(IF('saisie mathématiques'!AN4=3,0.5,(IF('saisie mathématiques'!AN4=4,0.5,(IF('saisie mathématiques'!AN4=9,0,(IF('saisie mathématiques'!AN4=0,0,(IF('saisie mathématiques'!AN4="A","Abst",(IF('saisie mathématiques'!AN4="N","non év","attente")))))))))))))</f>
        <v>Abst</v>
      </c>
      <c r="AO4" s="67" t="str">
        <f>IF('saisie mathématiques'!AO4=1,1,(IF('saisie mathématiques'!AO4=3,0.5,(IF('saisie mathématiques'!AO4=4,0.5,(IF('saisie mathématiques'!AO4=9,0,(IF('saisie mathématiques'!AO4=0,0,(IF('saisie mathématiques'!AO4="A","Abst",(IF('saisie mathématiques'!AO4="N","non év","attente")))))))))))))</f>
        <v>Abst</v>
      </c>
      <c r="AP4" s="67" t="str">
        <f>IF('saisie mathématiques'!AP4=1,1,(IF('saisie mathématiques'!AP4=3,0.5,(IF('saisie mathématiques'!AP4=4,0.5,(IF('saisie mathématiques'!AP4=9,0,(IF('saisie mathématiques'!AP4=0,0,(IF('saisie mathématiques'!AP4="A","Abst",(IF('saisie mathématiques'!AP4="N","non év","attente")))))))))))))</f>
        <v>Abst</v>
      </c>
      <c r="AQ4" s="67" t="str">
        <f>IF('saisie mathématiques'!AQ4=1,1,(IF('saisie mathématiques'!AQ4=3,0.5,(IF('saisie mathématiques'!AQ4=4,0.5,(IF('saisie mathématiques'!AQ4=9,0,(IF('saisie mathématiques'!AQ4=0,0,(IF('saisie mathématiques'!AQ4="A","Abst",(IF('saisie mathématiques'!AQ4="N","non év","attente")))))))))))))</f>
        <v>Abst</v>
      </c>
      <c r="AR4" s="67" t="str">
        <f>IF('saisie mathématiques'!AR4=1,1,(IF('saisie mathématiques'!AR4=3,0.5,(IF('saisie mathématiques'!AR4=4,0.5,(IF('saisie mathématiques'!AR4=9,0,(IF('saisie mathématiques'!AR4=0,0,(IF('saisie mathématiques'!AR4="A","Abst",(IF('saisie mathématiques'!AR4="N","non év","attente")))))))))))))</f>
        <v>Abst</v>
      </c>
      <c r="AS4" s="67" t="str">
        <f>IF('saisie mathématiques'!AS4=1,1,(IF('saisie mathématiques'!AS4=3,0.5,(IF('saisie mathématiques'!AS4=4,0.5,(IF('saisie mathématiques'!AS4=9,0,(IF('saisie mathématiques'!AS4=0,0,(IF('saisie mathématiques'!AS4="A","Abst",(IF('saisie mathématiques'!AS4="N","non év","attente")))))))))))))</f>
        <v>Abst</v>
      </c>
      <c r="AT4" s="67" t="str">
        <f>IF('saisie mathématiques'!AT4=1,1,(IF('saisie mathématiques'!AT4=3,0.5,(IF('saisie mathématiques'!AT4=4,0.5,(IF('saisie mathématiques'!AT4=9,0,(IF('saisie mathématiques'!AT4=0,0,(IF('saisie mathématiques'!AT4="A","Abst",(IF('saisie mathématiques'!AT4="N","non év","attente")))))))))))))</f>
        <v>Abst</v>
      </c>
      <c r="AU4" s="67" t="str">
        <f>IF('saisie mathématiques'!AU4=1,1,(IF('saisie mathématiques'!AU4=3,0.5,(IF('saisie mathématiques'!AU4=4,0.5,(IF('saisie mathématiques'!AU4=9,0,(IF('saisie mathématiques'!AU4=0,0,(IF('saisie mathématiques'!AU4="A","Abst",(IF('saisie mathématiques'!AU4="N","non év","attente")))))))))))))</f>
        <v>Abst</v>
      </c>
      <c r="AV4" s="67" t="str">
        <f>IF('saisie mathématiques'!AV4=1,1,(IF('saisie mathématiques'!AV4=3,0.5,(IF('saisie mathématiques'!AV4=4,0.5,(IF('saisie mathématiques'!AV4=9,0,(IF('saisie mathématiques'!AV4=0,0,(IF('saisie mathématiques'!AV4="A","Abst",(IF('saisie mathématiques'!AV4="N","non év","attente")))))))))))))</f>
        <v>Abst</v>
      </c>
      <c r="AW4" s="67" t="str">
        <f>IF('saisie mathématiques'!AW4=1,1,(IF('saisie mathématiques'!AW4=3,0.5,(IF('saisie mathématiques'!AW4=4,0.5,(IF('saisie mathématiques'!AW4=9,0,(IF('saisie mathématiques'!AW4=0,0,(IF('saisie mathématiques'!AW4="A","Abst",(IF('saisie mathématiques'!AW4="N","non év","attente")))))))))))))</f>
        <v>Abst</v>
      </c>
      <c r="AX4" s="67" t="str">
        <f>IF('saisie mathématiques'!AX4=1,1,(IF('saisie mathématiques'!AX4=3,0.5,(IF('saisie mathématiques'!AX4=4,0.5,(IF('saisie mathématiques'!AX4=9,0,(IF('saisie mathématiques'!AX4=0,0,(IF('saisie mathématiques'!AX4="A","Abst",(IF('saisie mathématiques'!AX4="N","non év","attente")))))))))))))</f>
        <v>Abst</v>
      </c>
      <c r="AY4" s="67" t="str">
        <f>IF('saisie mathématiques'!AY4=1,1,(IF('saisie mathématiques'!AY4=3,0.5,(IF('saisie mathématiques'!AY4=4,0.5,(IF('saisie mathématiques'!AY4=9,0,(IF('saisie mathématiques'!AY4=0,0,(IF('saisie mathématiques'!AY4="A","Abst",(IF('saisie mathématiques'!AY4="N","non év","attente")))))))))))))</f>
        <v>Abst</v>
      </c>
      <c r="AZ4" s="67" t="str">
        <f>IF('saisie mathématiques'!AZ4=1,1,(IF('saisie mathématiques'!AZ4=3,0.5,(IF('saisie mathématiques'!AZ4=4,0.5,(IF('saisie mathématiques'!AZ4=9,0,(IF('saisie mathématiques'!AZ4=0,0,(IF('saisie mathématiques'!AZ4="A","Abst",(IF('saisie mathématiques'!AZ4="N","non év","attente")))))))))))))</f>
        <v>Abst</v>
      </c>
      <c r="BA4" s="67" t="str">
        <f>IF('saisie mathématiques'!BA4=1,1,(IF('saisie mathématiques'!BA4=3,0.5,(IF('saisie mathématiques'!BA4=4,0.5,(IF('saisie mathématiques'!BA4=9,0,(IF('saisie mathématiques'!BA4=0,0,(IF('saisie mathématiques'!BA4="A","Abst",(IF('saisie mathématiques'!BA4="N","non év","attente")))))))))))))</f>
        <v>Abst</v>
      </c>
      <c r="BB4" s="67" t="str">
        <f>IF('saisie mathématiques'!BB4=1,1,(IF('saisie mathématiques'!BB4=3,0.5,(IF('saisie mathématiques'!BB4=4,0.5,(IF('saisie mathématiques'!BB4=9,0,(IF('saisie mathématiques'!BB4=0,0,(IF('saisie mathématiques'!BB4="A","Abst",(IF('saisie mathématiques'!BB4="N","non év","attente")))))))))))))</f>
        <v>Abst</v>
      </c>
      <c r="BC4" s="67" t="str">
        <f>IF('saisie mathématiques'!BC4=1,1,(IF('saisie mathématiques'!BC4=3,0.5,(IF('saisie mathématiques'!BC4=4,0.5,(IF('saisie mathématiques'!BC4=9,0,(IF('saisie mathématiques'!BC4=0,0,(IF('saisie mathématiques'!BC4="A","Abst",(IF('saisie mathématiques'!BC4="N","non év","attente")))))))))))))</f>
        <v>Abst</v>
      </c>
      <c r="BD4" s="67" t="str">
        <f>IF('saisie mathématiques'!BD4=1,1,(IF('saisie mathématiques'!BD4=3,0.5,(IF('saisie mathématiques'!BD4=4,0.5,(IF('saisie mathématiques'!BD4=9,0,(IF('saisie mathématiques'!BD4=0,0,(IF('saisie mathématiques'!BD4="A","Abst",(IF('saisie mathématiques'!BD4="N","non év","attente")))))))))))))</f>
        <v>Abst</v>
      </c>
      <c r="BE4" s="67" t="str">
        <f>IF('saisie mathématiques'!BE4=1,1,(IF('saisie mathématiques'!BE4=3,0.5,(IF('saisie mathématiques'!BE4=4,0.5,(IF('saisie mathématiques'!BE4=9,0,(IF('saisie mathématiques'!BE4=0,0,(IF('saisie mathématiques'!BE4="A","Abst",(IF('saisie mathématiques'!BE4="N","non év","attente")))))))))))))</f>
        <v>Abst</v>
      </c>
      <c r="BF4" s="67" t="str">
        <f>IF('saisie mathématiques'!BF4=1,1,(IF('saisie mathématiques'!BF4=3,0.5,(IF('saisie mathématiques'!BF4=4,0.5,(IF('saisie mathématiques'!BF4=9,0,(IF('saisie mathématiques'!BF4=0,0,(IF('saisie mathématiques'!BF4="A","Abst",(IF('saisie mathématiques'!BF4="N","non év","attente")))))))))))))</f>
        <v>Abst</v>
      </c>
      <c r="BG4" s="67" t="str">
        <f>IF('saisie mathématiques'!BG4=1,1,(IF('saisie mathématiques'!BG4=3,0.5,(IF('saisie mathématiques'!BG4=4,0.5,(IF('saisie mathématiques'!BG4=9,0,(IF('saisie mathématiques'!BG4=0,0,(IF('saisie mathématiques'!BG4="A","Abst",(IF('saisie mathématiques'!BG4="N","non év","attente")))))))))))))</f>
        <v>Abst</v>
      </c>
      <c r="BH4" s="67" t="str">
        <f>IF('saisie mathématiques'!BH4=1,1,(IF('saisie mathématiques'!BH4=3,0.5,(IF('saisie mathématiques'!BH4=4,0.5,(IF('saisie mathématiques'!BH4=9,0,(IF('saisie mathématiques'!BH4=0,0,(IF('saisie mathématiques'!BH4="A","Abst",(IF('saisie mathématiques'!BH4="N","non év","attente")))))))))))))</f>
        <v>Abst</v>
      </c>
      <c r="BI4" s="67" t="str">
        <f>IF('saisie mathématiques'!BI4=1,1,(IF('saisie mathématiques'!BI4=3,0.5,(IF('saisie mathématiques'!BI4=4,0.5,(IF('saisie mathématiques'!BI4=9,0,(IF('saisie mathématiques'!BI4=0,0,(IF('saisie mathématiques'!BI4="A","Abst",(IF('saisie mathématiques'!BI4="N","non év","attente")))))))))))))</f>
        <v>Abst</v>
      </c>
      <c r="BJ4" s="67" t="str">
        <f>IF('saisie mathématiques'!BJ4=1,1,(IF('saisie mathématiques'!BJ4=3,0.5,(IF('saisie mathématiques'!BJ4=4,0.5,(IF('saisie mathématiques'!BJ4=9,0,(IF('saisie mathématiques'!BJ4=0,0,(IF('saisie mathématiques'!BJ4="A","Abst",(IF('saisie mathématiques'!BJ4="N","non év","attente")))))))))))))</f>
        <v>Abst</v>
      </c>
      <c r="BK4" s="67" t="str">
        <f>IF('saisie mathématiques'!BK4=1,1,(IF('saisie mathématiques'!BK4=3,0.5,(IF('saisie mathématiques'!BK4=4,0.5,(IF('saisie mathématiques'!BK4=9,0,(IF('saisie mathématiques'!BK4=0,0,(IF('saisie mathématiques'!BK4="A","Abst",(IF('saisie mathématiques'!BK4="N","non év","attente")))))))))))))</f>
        <v>Abst</v>
      </c>
    </row>
    <row r="5" spans="2:63">
      <c r="B5" s="67" t="str">
        <f>IF('Ma classe'!B4&lt;&gt;0,'Ma classe'!B4,"aucun élève")</f>
        <v>aucun élève</v>
      </c>
      <c r="C5" s="67" t="str">
        <f>IF('Ma classe'!C4&lt;&gt;0,'Ma classe'!C4,"aucun élève")</f>
        <v>aucun élève</v>
      </c>
      <c r="D5" s="67" t="str">
        <f>IF('saisie mathématiques'!D5=1,1,(IF('saisie mathématiques'!D5=3,0.5,(IF('saisie mathématiques'!D5=4,0.5,(IF('saisie mathématiques'!D5=9,0,(IF('saisie mathématiques'!D5=0,0,(IF('saisie mathématiques'!D5="A","Abst",(IF('saisie mathématiques'!D5="N","non év","attente")))))))))))))</f>
        <v>Abst</v>
      </c>
      <c r="E5" s="67" t="str">
        <f>IF('saisie mathématiques'!E5=1,1,(IF('saisie mathématiques'!E5=3,0.5,(IF('saisie mathématiques'!E5=4,0.5,(IF('saisie mathématiques'!E5=9,0,(IF('saisie mathématiques'!E5=0,0,(IF('saisie mathématiques'!E5="A","Abst",(IF('saisie mathématiques'!E5="N","non év","attente")))))))))))))</f>
        <v>Abst</v>
      </c>
      <c r="F5" s="67" t="str">
        <f>IF('saisie mathématiques'!F5=1,1,(IF('saisie mathématiques'!F5=3,0.5,(IF('saisie mathématiques'!F5=4,0.5,(IF('saisie mathématiques'!F5=9,0,(IF('saisie mathématiques'!F5=0,0,(IF('saisie mathématiques'!F5="A","Abst",(IF('saisie mathématiques'!F5="N","non év","attente")))))))))))))</f>
        <v>Abst</v>
      </c>
      <c r="G5" s="67" t="str">
        <f>IF('saisie mathématiques'!G5=1,1,(IF('saisie mathématiques'!G5=3,0.5,(IF('saisie mathématiques'!G5=4,0.5,(IF('saisie mathématiques'!G5=9,0,(IF('saisie mathématiques'!G5=0,0,(IF('saisie mathématiques'!G5="A","Abst",(IF('saisie mathématiques'!G5="N","non év","attente")))))))))))))</f>
        <v>Abst</v>
      </c>
      <c r="H5" s="67" t="str">
        <f>IF('saisie mathématiques'!H5=1,1,(IF('saisie mathématiques'!H5=3,0.5,(IF('saisie mathématiques'!H5=4,0.5,(IF('saisie mathématiques'!H5=9,0,(IF('saisie mathématiques'!H5=0,0,(IF('saisie mathématiques'!H5="A","Abst",(IF('saisie mathématiques'!H5="N","non év","attente")))))))))))))</f>
        <v>Abst</v>
      </c>
      <c r="I5" s="67" t="str">
        <f>IF('saisie mathématiques'!I5=1,1,(IF('saisie mathématiques'!I5=3,0.5,(IF('saisie mathématiques'!I5=4,0.5,(IF('saisie mathématiques'!I5=9,0,(IF('saisie mathématiques'!I5=0,0,(IF('saisie mathématiques'!I5="A","Abst",(IF('saisie mathématiques'!I5="N","non év","attente")))))))))))))</f>
        <v>Abst</v>
      </c>
      <c r="J5" s="67" t="str">
        <f>IF('saisie mathématiques'!J5=1,1,(IF('saisie mathématiques'!J5=3,0.5,(IF('saisie mathématiques'!J5=4,0.5,(IF('saisie mathématiques'!J5=9,0,(IF('saisie mathématiques'!J5=0,0,(IF('saisie mathématiques'!J5="A","Abst",(IF('saisie mathématiques'!J5="N","non év","attente")))))))))))))</f>
        <v>Abst</v>
      </c>
      <c r="K5" s="67" t="str">
        <f>IF('saisie mathématiques'!K5=1,1,(IF('saisie mathématiques'!K5=3,0.5,(IF('saisie mathématiques'!K5=4,0.5,(IF('saisie mathématiques'!K5=9,0,(IF('saisie mathématiques'!K5=0,0,(IF('saisie mathématiques'!K5="A","Abst",(IF('saisie mathématiques'!K5="N","non év","attente")))))))))))))</f>
        <v>Abst</v>
      </c>
      <c r="L5" s="67" t="str">
        <f>IF('saisie mathématiques'!L5=1,1,(IF('saisie mathématiques'!L5=3,0.5,(IF('saisie mathématiques'!L5=4,0.5,(IF('saisie mathématiques'!L5=9,0,(IF('saisie mathématiques'!L5=0,0,(IF('saisie mathématiques'!L5="A","Abst",(IF('saisie mathématiques'!L5="N","non év","attente")))))))))))))</f>
        <v>Abst</v>
      </c>
      <c r="M5" s="67" t="str">
        <f>IF('saisie mathématiques'!M5=1,1,(IF('saisie mathématiques'!M5=3,0.5,(IF('saisie mathématiques'!M5=4,0.5,(IF('saisie mathématiques'!M5=9,0,(IF('saisie mathématiques'!M5=0,0,(IF('saisie mathématiques'!M5="A","Abst",(IF('saisie mathématiques'!M5="N","non év","attente")))))))))))))</f>
        <v>Abst</v>
      </c>
      <c r="N5" s="67" t="str">
        <f>IF('saisie mathématiques'!N5=1,1,(IF('saisie mathématiques'!N5=3,0.5,(IF('saisie mathématiques'!N5=4,0.5,(IF('saisie mathématiques'!N5=9,0,(IF('saisie mathématiques'!N5=0,0,(IF('saisie mathématiques'!N5="A","Abst",(IF('saisie mathématiques'!N5="N","non év","attente")))))))))))))</f>
        <v>Abst</v>
      </c>
      <c r="O5" s="67" t="str">
        <f>IF('saisie mathématiques'!O5=1,1,(IF('saisie mathématiques'!O5=3,0.5,(IF('saisie mathématiques'!O5=4,0.5,(IF('saisie mathématiques'!O5=9,0,(IF('saisie mathématiques'!O5=0,0,(IF('saisie mathématiques'!O5="A","Abst",(IF('saisie mathématiques'!O5="N","non év","attente")))))))))))))</f>
        <v>Abst</v>
      </c>
      <c r="P5" s="67" t="str">
        <f>IF('saisie mathématiques'!P5=1,1,(IF('saisie mathématiques'!P5=3,0.5,(IF('saisie mathématiques'!P5=4,0.5,(IF('saisie mathématiques'!P5=9,0,(IF('saisie mathématiques'!P5=0,0,(IF('saisie mathématiques'!P5="A","Abst",(IF('saisie mathématiques'!P5="N","non év","attente")))))))))))))</f>
        <v>Abst</v>
      </c>
      <c r="Q5" s="67" t="str">
        <f>IF('saisie mathématiques'!Q5=1,1,(IF('saisie mathématiques'!Q5=3,0.5,(IF('saisie mathématiques'!Q5=4,0.5,(IF('saisie mathématiques'!Q5=9,0,(IF('saisie mathématiques'!Q5=0,0,(IF('saisie mathématiques'!Q5="A","Abst",(IF('saisie mathématiques'!Q5="N","non év","attente")))))))))))))</f>
        <v>Abst</v>
      </c>
      <c r="R5" s="67" t="str">
        <f>IF('saisie mathématiques'!R5=1,1,(IF('saisie mathématiques'!R5=3,0.5,(IF('saisie mathématiques'!R5=4,0.5,(IF('saisie mathématiques'!R5=9,0,(IF('saisie mathématiques'!R5=0,0,(IF('saisie mathématiques'!R5="A","Abst",(IF('saisie mathématiques'!R5="N","non év","attente")))))))))))))</f>
        <v>Abst</v>
      </c>
      <c r="S5" s="67" t="str">
        <f>IF('saisie mathématiques'!S5=1,1,(IF('saisie mathématiques'!S5=3,0.5,(IF('saisie mathématiques'!S5=4,0.5,(IF('saisie mathématiques'!S5=9,0,(IF('saisie mathématiques'!S5=0,0,(IF('saisie mathématiques'!S5="A","Abst",(IF('saisie mathématiques'!S5="N","non év","attente")))))))))))))</f>
        <v>Abst</v>
      </c>
      <c r="T5" s="67" t="str">
        <f>IF('saisie mathématiques'!T5=1,1,(IF('saisie mathématiques'!T5=3,0.5,(IF('saisie mathématiques'!T5=4,0.5,(IF('saisie mathématiques'!T5=9,0,(IF('saisie mathématiques'!T5=0,0,(IF('saisie mathématiques'!T5="A","Abst",(IF('saisie mathématiques'!T5="N","non év","attente")))))))))))))</f>
        <v>Abst</v>
      </c>
      <c r="U5" s="67" t="str">
        <f>IF('saisie mathématiques'!U5=1,1,(IF('saisie mathématiques'!U5=3,0.5,(IF('saisie mathématiques'!U5=4,0.5,(IF('saisie mathématiques'!U5=9,0,(IF('saisie mathématiques'!U5=0,0,(IF('saisie mathématiques'!U5="A","Abst",(IF('saisie mathématiques'!U5="N","non év","attente")))))))))))))</f>
        <v>Abst</v>
      </c>
      <c r="V5" s="67" t="str">
        <f>IF('saisie mathématiques'!V5=1,1,(IF('saisie mathématiques'!V5=3,0.5,(IF('saisie mathématiques'!V5=4,0.5,(IF('saisie mathématiques'!V5=9,0,(IF('saisie mathématiques'!V5=0,0,(IF('saisie mathématiques'!V5="A","Abst",(IF('saisie mathématiques'!V5="N","non év","attente")))))))))))))</f>
        <v>Abst</v>
      </c>
      <c r="W5" s="67" t="str">
        <f>IF('saisie mathématiques'!W5=1,1,(IF('saisie mathématiques'!W5=3,0.5,(IF('saisie mathématiques'!W5=4,0.5,(IF('saisie mathématiques'!W5=9,0,(IF('saisie mathématiques'!W5=0,0,(IF('saisie mathématiques'!W5="A","Abst",(IF('saisie mathématiques'!W5="N","non év","attente")))))))))))))</f>
        <v>Abst</v>
      </c>
      <c r="X5" s="67" t="str">
        <f>IF('saisie mathématiques'!X5=1,1,(IF('saisie mathématiques'!X5=3,0.5,(IF('saisie mathématiques'!X5=4,0.5,(IF('saisie mathématiques'!X5=9,0,(IF('saisie mathématiques'!X5=0,0,(IF('saisie mathématiques'!X5="A","Abst",(IF('saisie mathématiques'!X5="N","non év","attente")))))))))))))</f>
        <v>Abst</v>
      </c>
      <c r="Y5" s="67" t="str">
        <f>IF('saisie mathématiques'!Y5=1,1,(IF('saisie mathématiques'!Y5=3,0.5,(IF('saisie mathématiques'!Y5=4,0.5,(IF('saisie mathématiques'!Y5=9,0,(IF('saisie mathématiques'!Y5=0,0,(IF('saisie mathématiques'!Y5="A","Abst",(IF('saisie mathématiques'!Y5="N","non év","attente")))))))))))))</f>
        <v>Abst</v>
      </c>
      <c r="Z5" s="67" t="str">
        <f>IF('saisie mathématiques'!Z5=1,1,(IF('saisie mathématiques'!Z5=3,0.5,(IF('saisie mathématiques'!Z5=4,0.5,(IF('saisie mathématiques'!Z5=9,0,(IF('saisie mathématiques'!Z5=0,0,(IF('saisie mathématiques'!Z5="A","Abst",(IF('saisie mathématiques'!Z5="N","non év","attente")))))))))))))</f>
        <v>Abst</v>
      </c>
      <c r="AA5" s="67" t="str">
        <f>IF('saisie mathématiques'!AA5=1,1,(IF('saisie mathématiques'!AA5=3,0.5,(IF('saisie mathématiques'!AA5=4,0.5,(IF('saisie mathématiques'!AA5=9,0,(IF('saisie mathématiques'!AA5=0,0,(IF('saisie mathématiques'!AA5="A","Abst",(IF('saisie mathématiques'!AA5="N","non év","attente")))))))))))))</f>
        <v>Abst</v>
      </c>
      <c r="AB5" s="67" t="str">
        <f>IF('saisie mathématiques'!AB5=1,1,(IF('saisie mathématiques'!AB5=3,0.5,(IF('saisie mathématiques'!AB5=4,0.5,(IF('saisie mathématiques'!AB5=9,0,(IF('saisie mathématiques'!AB5=0,0,(IF('saisie mathématiques'!AB5="A","Abst",(IF('saisie mathématiques'!AB5="N","non év","attente")))))))))))))</f>
        <v>Abst</v>
      </c>
      <c r="AC5" s="67" t="str">
        <f>IF('saisie mathématiques'!AC5=1,1,(IF('saisie mathématiques'!AC5=3,0.5,(IF('saisie mathématiques'!AC5=4,0.5,(IF('saisie mathématiques'!AC5=9,0,(IF('saisie mathématiques'!AC5=0,0,(IF('saisie mathématiques'!AC5="A","Abst",(IF('saisie mathématiques'!AC5="N","non év","attente")))))))))))))</f>
        <v>Abst</v>
      </c>
      <c r="AD5" s="67" t="str">
        <f>IF('saisie mathématiques'!AD5=1,1,(IF('saisie mathématiques'!AD5=3,0.5,(IF('saisie mathématiques'!AD5=4,0.5,(IF('saisie mathématiques'!AD5=9,0,(IF('saisie mathématiques'!AD5=0,0,(IF('saisie mathématiques'!AD5="A","Abst",(IF('saisie mathématiques'!AD5="N","non év","attente")))))))))))))</f>
        <v>Abst</v>
      </c>
      <c r="AE5" s="67" t="str">
        <f>IF('saisie mathématiques'!AE5=1,1,(IF('saisie mathématiques'!AE5=3,0.5,(IF('saisie mathématiques'!AE5=4,0.5,(IF('saisie mathématiques'!AE5=9,0,(IF('saisie mathématiques'!AE5=0,0,(IF('saisie mathématiques'!AE5="A","Abst",(IF('saisie mathématiques'!AE5="N","non év","attente")))))))))))))</f>
        <v>Abst</v>
      </c>
      <c r="AF5" s="67" t="str">
        <f>IF('saisie mathématiques'!AF5=1,1,(IF('saisie mathématiques'!AF5=3,0.5,(IF('saisie mathématiques'!AF5=4,0.5,(IF('saisie mathématiques'!AF5=9,0,(IF('saisie mathématiques'!AF5=0,0,(IF('saisie mathématiques'!AF5="A","Abst",(IF('saisie mathématiques'!AF5="N","non év","attente")))))))))))))</f>
        <v>Abst</v>
      </c>
      <c r="AG5" s="67" t="str">
        <f>IF('saisie mathématiques'!AG5=1,1,(IF('saisie mathématiques'!AG5=3,0.5,(IF('saisie mathématiques'!AG5=4,0.5,(IF('saisie mathématiques'!AG5=9,0,(IF('saisie mathématiques'!AG5=0,0,(IF('saisie mathématiques'!AG5="A","Abst",(IF('saisie mathématiques'!AG5="N","non év","attente")))))))))))))</f>
        <v>Abst</v>
      </c>
      <c r="AH5" s="67" t="str">
        <f>IF('saisie mathématiques'!AH5=1,1,(IF('saisie mathématiques'!AH5=3,0.5,(IF('saisie mathématiques'!AH5=4,0.5,(IF('saisie mathématiques'!AH5=9,0,(IF('saisie mathématiques'!AH5=0,0,(IF('saisie mathématiques'!AH5="A","Abst",(IF('saisie mathématiques'!AH5="N","non év","attente")))))))))))))</f>
        <v>Abst</v>
      </c>
      <c r="AI5" s="67" t="str">
        <f>IF('saisie mathématiques'!AI5=1,1,(IF('saisie mathématiques'!AI5=3,0.5,(IF('saisie mathématiques'!AI5=4,0.5,(IF('saisie mathématiques'!AI5=9,0,(IF('saisie mathématiques'!AI5=0,0,(IF('saisie mathématiques'!AI5="A","Abst",(IF('saisie mathématiques'!AI5="N","non év","attente")))))))))))))</f>
        <v>Abst</v>
      </c>
      <c r="AJ5" s="67" t="str">
        <f>IF('saisie mathématiques'!AJ5=1,1,(IF('saisie mathématiques'!AJ5=3,0.5,(IF('saisie mathématiques'!AJ5=4,0.5,(IF('saisie mathématiques'!AJ5=9,0,(IF('saisie mathématiques'!AJ5=0,0,(IF('saisie mathématiques'!AJ5="A","Abst",(IF('saisie mathématiques'!AJ5="N","non év","attente")))))))))))))</f>
        <v>Abst</v>
      </c>
      <c r="AK5" s="67" t="str">
        <f>IF('saisie mathématiques'!AK5=1,1,(IF('saisie mathématiques'!AK5=3,0.5,(IF('saisie mathématiques'!AK5=4,0.5,(IF('saisie mathématiques'!AK5=9,0,(IF('saisie mathématiques'!AK5=0,0,(IF('saisie mathématiques'!AK5="A","Abst",(IF('saisie mathématiques'!AK5="N","non év","attente")))))))))))))</f>
        <v>Abst</v>
      </c>
      <c r="AL5" s="67" t="str">
        <f>IF('saisie mathématiques'!AL5=1,1,(IF('saisie mathématiques'!AL5=3,0.5,(IF('saisie mathématiques'!AL5=4,0.5,(IF('saisie mathématiques'!AL5=9,0,(IF('saisie mathématiques'!AL5=0,0,(IF('saisie mathématiques'!AL5="A","Abst",(IF('saisie mathématiques'!AL5="N","non év","attente")))))))))))))</f>
        <v>Abst</v>
      </c>
      <c r="AM5" s="67" t="str">
        <f>IF('saisie mathématiques'!AM5=1,1,(IF('saisie mathématiques'!AM5=3,0.5,(IF('saisie mathématiques'!AM5=4,0.5,(IF('saisie mathématiques'!AM5=9,0,(IF('saisie mathématiques'!AM5=0,0,(IF('saisie mathématiques'!AM5="A","Abst",(IF('saisie mathématiques'!AM5="N","non év","attente")))))))))))))</f>
        <v>Abst</v>
      </c>
      <c r="AN5" s="67" t="str">
        <f>IF('saisie mathématiques'!AN5=1,1,(IF('saisie mathématiques'!AN5=3,0.5,(IF('saisie mathématiques'!AN5=4,0.5,(IF('saisie mathématiques'!AN5=9,0,(IF('saisie mathématiques'!AN5=0,0,(IF('saisie mathématiques'!AN5="A","Abst",(IF('saisie mathématiques'!AN5="N","non év","attente")))))))))))))</f>
        <v>Abst</v>
      </c>
      <c r="AO5" s="67" t="str">
        <f>IF('saisie mathématiques'!AO5=1,1,(IF('saisie mathématiques'!AO5=3,0.5,(IF('saisie mathématiques'!AO5=4,0.5,(IF('saisie mathématiques'!AO5=9,0,(IF('saisie mathématiques'!AO5=0,0,(IF('saisie mathématiques'!AO5="A","Abst",(IF('saisie mathématiques'!AO5="N","non év","attente")))))))))))))</f>
        <v>Abst</v>
      </c>
      <c r="AP5" s="67" t="str">
        <f>IF('saisie mathématiques'!AP5=1,1,(IF('saisie mathématiques'!AP5=3,0.5,(IF('saisie mathématiques'!AP5=4,0.5,(IF('saisie mathématiques'!AP5=9,0,(IF('saisie mathématiques'!AP5=0,0,(IF('saisie mathématiques'!AP5="A","Abst",(IF('saisie mathématiques'!AP5="N","non év","attente")))))))))))))</f>
        <v>Abst</v>
      </c>
      <c r="AQ5" s="67" t="str">
        <f>IF('saisie mathématiques'!AQ5=1,1,(IF('saisie mathématiques'!AQ5=3,0.5,(IF('saisie mathématiques'!AQ5=4,0.5,(IF('saisie mathématiques'!AQ5=9,0,(IF('saisie mathématiques'!AQ5=0,0,(IF('saisie mathématiques'!AQ5="A","Abst",(IF('saisie mathématiques'!AQ5="N","non év","attente")))))))))))))</f>
        <v>Abst</v>
      </c>
      <c r="AR5" s="67" t="str">
        <f>IF('saisie mathématiques'!AR5=1,1,(IF('saisie mathématiques'!AR5=3,0.5,(IF('saisie mathématiques'!AR5=4,0.5,(IF('saisie mathématiques'!AR5=9,0,(IF('saisie mathématiques'!AR5=0,0,(IF('saisie mathématiques'!AR5="A","Abst",(IF('saisie mathématiques'!AR5="N","non év","attente")))))))))))))</f>
        <v>Abst</v>
      </c>
      <c r="AS5" s="67" t="str">
        <f>IF('saisie mathématiques'!AS5=1,1,(IF('saisie mathématiques'!AS5=3,0.5,(IF('saisie mathématiques'!AS5=4,0.5,(IF('saisie mathématiques'!AS5=9,0,(IF('saisie mathématiques'!AS5=0,0,(IF('saisie mathématiques'!AS5="A","Abst",(IF('saisie mathématiques'!AS5="N","non év","attente")))))))))))))</f>
        <v>Abst</v>
      </c>
      <c r="AT5" s="67" t="str">
        <f>IF('saisie mathématiques'!AT5=1,1,(IF('saisie mathématiques'!AT5=3,0.5,(IF('saisie mathématiques'!AT5=4,0.5,(IF('saisie mathématiques'!AT5=9,0,(IF('saisie mathématiques'!AT5=0,0,(IF('saisie mathématiques'!AT5="A","Abst",(IF('saisie mathématiques'!AT5="N","non év","attente")))))))))))))</f>
        <v>Abst</v>
      </c>
      <c r="AU5" s="67" t="str">
        <f>IF('saisie mathématiques'!AU5=1,1,(IF('saisie mathématiques'!AU5=3,0.5,(IF('saisie mathématiques'!AU5=4,0.5,(IF('saisie mathématiques'!AU5=9,0,(IF('saisie mathématiques'!AU5=0,0,(IF('saisie mathématiques'!AU5="A","Abst",(IF('saisie mathématiques'!AU5="N","non év","attente")))))))))))))</f>
        <v>Abst</v>
      </c>
      <c r="AV5" s="67" t="str">
        <f>IF('saisie mathématiques'!AV5=1,1,(IF('saisie mathématiques'!AV5=3,0.5,(IF('saisie mathématiques'!AV5=4,0.5,(IF('saisie mathématiques'!AV5=9,0,(IF('saisie mathématiques'!AV5=0,0,(IF('saisie mathématiques'!AV5="A","Abst",(IF('saisie mathématiques'!AV5="N","non év","attente")))))))))))))</f>
        <v>Abst</v>
      </c>
      <c r="AW5" s="67" t="str">
        <f>IF('saisie mathématiques'!AW5=1,1,(IF('saisie mathématiques'!AW5=3,0.5,(IF('saisie mathématiques'!AW5=4,0.5,(IF('saisie mathématiques'!AW5=9,0,(IF('saisie mathématiques'!AW5=0,0,(IF('saisie mathématiques'!AW5="A","Abst",(IF('saisie mathématiques'!AW5="N","non év","attente")))))))))))))</f>
        <v>Abst</v>
      </c>
      <c r="AX5" s="67" t="str">
        <f>IF('saisie mathématiques'!AX5=1,1,(IF('saisie mathématiques'!AX5=3,0.5,(IF('saisie mathématiques'!AX5=4,0.5,(IF('saisie mathématiques'!AX5=9,0,(IF('saisie mathématiques'!AX5=0,0,(IF('saisie mathématiques'!AX5="A","Abst",(IF('saisie mathématiques'!AX5="N","non év","attente")))))))))))))</f>
        <v>Abst</v>
      </c>
      <c r="AY5" s="67" t="str">
        <f>IF('saisie mathématiques'!AY5=1,1,(IF('saisie mathématiques'!AY5=3,0.5,(IF('saisie mathématiques'!AY5=4,0.5,(IF('saisie mathématiques'!AY5=9,0,(IF('saisie mathématiques'!AY5=0,0,(IF('saisie mathématiques'!AY5="A","Abst",(IF('saisie mathématiques'!AY5="N","non év","attente")))))))))))))</f>
        <v>Abst</v>
      </c>
      <c r="AZ5" s="67" t="str">
        <f>IF('saisie mathématiques'!AZ5=1,1,(IF('saisie mathématiques'!AZ5=3,0.5,(IF('saisie mathématiques'!AZ5=4,0.5,(IF('saisie mathématiques'!AZ5=9,0,(IF('saisie mathématiques'!AZ5=0,0,(IF('saisie mathématiques'!AZ5="A","Abst",(IF('saisie mathématiques'!AZ5="N","non év","attente")))))))))))))</f>
        <v>Abst</v>
      </c>
      <c r="BA5" s="67" t="str">
        <f>IF('saisie mathématiques'!BA5=1,1,(IF('saisie mathématiques'!BA5=3,0.5,(IF('saisie mathématiques'!BA5=4,0.5,(IF('saisie mathématiques'!BA5=9,0,(IF('saisie mathématiques'!BA5=0,0,(IF('saisie mathématiques'!BA5="A","Abst",(IF('saisie mathématiques'!BA5="N","non év","attente")))))))))))))</f>
        <v>Abst</v>
      </c>
      <c r="BB5" s="67" t="str">
        <f>IF('saisie mathématiques'!BB5=1,1,(IF('saisie mathématiques'!BB5=3,0.5,(IF('saisie mathématiques'!BB5=4,0.5,(IF('saisie mathématiques'!BB5=9,0,(IF('saisie mathématiques'!BB5=0,0,(IF('saisie mathématiques'!BB5="A","Abst",(IF('saisie mathématiques'!BB5="N","non év","attente")))))))))))))</f>
        <v>Abst</v>
      </c>
      <c r="BC5" s="67" t="str">
        <f>IF('saisie mathématiques'!BC5=1,1,(IF('saisie mathématiques'!BC5=3,0.5,(IF('saisie mathématiques'!BC5=4,0.5,(IF('saisie mathématiques'!BC5=9,0,(IF('saisie mathématiques'!BC5=0,0,(IF('saisie mathématiques'!BC5="A","Abst",(IF('saisie mathématiques'!BC5="N","non év","attente")))))))))))))</f>
        <v>Abst</v>
      </c>
      <c r="BD5" s="67" t="str">
        <f>IF('saisie mathématiques'!BD5=1,1,(IF('saisie mathématiques'!BD5=3,0.5,(IF('saisie mathématiques'!BD5=4,0.5,(IF('saisie mathématiques'!BD5=9,0,(IF('saisie mathématiques'!BD5=0,0,(IF('saisie mathématiques'!BD5="A","Abst",(IF('saisie mathématiques'!BD5="N","non év","attente")))))))))))))</f>
        <v>Abst</v>
      </c>
      <c r="BE5" s="67" t="str">
        <f>IF('saisie mathématiques'!BE5=1,1,(IF('saisie mathématiques'!BE5=3,0.5,(IF('saisie mathématiques'!BE5=4,0.5,(IF('saisie mathématiques'!BE5=9,0,(IF('saisie mathématiques'!BE5=0,0,(IF('saisie mathématiques'!BE5="A","Abst",(IF('saisie mathématiques'!BE5="N","non év","attente")))))))))))))</f>
        <v>Abst</v>
      </c>
      <c r="BF5" s="67" t="str">
        <f>IF('saisie mathématiques'!BF5=1,1,(IF('saisie mathématiques'!BF5=3,0.5,(IF('saisie mathématiques'!BF5=4,0.5,(IF('saisie mathématiques'!BF5=9,0,(IF('saisie mathématiques'!BF5=0,0,(IF('saisie mathématiques'!BF5="A","Abst",(IF('saisie mathématiques'!BF5="N","non év","attente")))))))))))))</f>
        <v>Abst</v>
      </c>
      <c r="BG5" s="67" t="str">
        <f>IF('saisie mathématiques'!BG5=1,1,(IF('saisie mathématiques'!BG5=3,0.5,(IF('saisie mathématiques'!BG5=4,0.5,(IF('saisie mathématiques'!BG5=9,0,(IF('saisie mathématiques'!BG5=0,0,(IF('saisie mathématiques'!BG5="A","Abst",(IF('saisie mathématiques'!BG5="N","non év","attente")))))))))))))</f>
        <v>Abst</v>
      </c>
      <c r="BH5" s="67" t="str">
        <f>IF('saisie mathématiques'!BH5=1,1,(IF('saisie mathématiques'!BH5=3,0.5,(IF('saisie mathématiques'!BH5=4,0.5,(IF('saisie mathématiques'!BH5=9,0,(IF('saisie mathématiques'!BH5=0,0,(IF('saisie mathématiques'!BH5="A","Abst",(IF('saisie mathématiques'!BH5="N","non év","attente")))))))))))))</f>
        <v>Abst</v>
      </c>
      <c r="BI5" s="67" t="str">
        <f>IF('saisie mathématiques'!BI5=1,1,(IF('saisie mathématiques'!BI5=3,0.5,(IF('saisie mathématiques'!BI5=4,0.5,(IF('saisie mathématiques'!BI5=9,0,(IF('saisie mathématiques'!BI5=0,0,(IF('saisie mathématiques'!BI5="A","Abst",(IF('saisie mathématiques'!BI5="N","non év","attente")))))))))))))</f>
        <v>Abst</v>
      </c>
      <c r="BJ5" s="67" t="str">
        <f>IF('saisie mathématiques'!BJ5=1,1,(IF('saisie mathématiques'!BJ5=3,0.5,(IF('saisie mathématiques'!BJ5=4,0.5,(IF('saisie mathématiques'!BJ5=9,0,(IF('saisie mathématiques'!BJ5=0,0,(IF('saisie mathématiques'!BJ5="A","Abst",(IF('saisie mathématiques'!BJ5="N","non év","attente")))))))))))))</f>
        <v>Abst</v>
      </c>
      <c r="BK5" s="67" t="str">
        <f>IF('saisie mathématiques'!BK5=1,1,(IF('saisie mathématiques'!BK5=3,0.5,(IF('saisie mathématiques'!BK5=4,0.5,(IF('saisie mathématiques'!BK5=9,0,(IF('saisie mathématiques'!BK5=0,0,(IF('saisie mathématiques'!BK5="A","Abst",(IF('saisie mathématiques'!BK5="N","non év","attente")))))))))))))</f>
        <v>Abst</v>
      </c>
    </row>
    <row r="6" spans="2:63">
      <c r="B6" s="67" t="str">
        <f>IF('Ma classe'!B5&lt;&gt;0,'Ma classe'!B5,"aucun élève")</f>
        <v>aucun élève</v>
      </c>
      <c r="C6" s="67" t="str">
        <f>IF('Ma classe'!C5&lt;&gt;0,'Ma classe'!C5,"aucun élève")</f>
        <v>aucun élève</v>
      </c>
      <c r="D6" s="67" t="str">
        <f>IF('saisie mathématiques'!D6=1,1,(IF('saisie mathématiques'!D6=3,0.5,(IF('saisie mathématiques'!D6=4,0.5,(IF('saisie mathématiques'!D6=9,0,(IF('saisie mathématiques'!D6=0,0,(IF('saisie mathématiques'!D6="A","Abst",(IF('saisie mathématiques'!D6="N","non év","attente")))))))))))))</f>
        <v>Abst</v>
      </c>
      <c r="E6" s="67" t="str">
        <f>IF('saisie mathématiques'!E6=1,1,(IF('saisie mathématiques'!E6=3,0.5,(IF('saisie mathématiques'!E6=4,0.5,(IF('saisie mathématiques'!E6=9,0,(IF('saisie mathématiques'!E6=0,0,(IF('saisie mathématiques'!E6="A","Abst",(IF('saisie mathématiques'!E6="N","non év","attente")))))))))))))</f>
        <v>Abst</v>
      </c>
      <c r="F6" s="67" t="str">
        <f>IF('saisie mathématiques'!F6=1,1,(IF('saisie mathématiques'!F6=3,0.5,(IF('saisie mathématiques'!F6=4,0.5,(IF('saisie mathématiques'!F6=9,0,(IF('saisie mathématiques'!F6=0,0,(IF('saisie mathématiques'!F6="A","Abst",(IF('saisie mathématiques'!F6="N","non év","attente")))))))))))))</f>
        <v>Abst</v>
      </c>
      <c r="G6" s="67" t="str">
        <f>IF('saisie mathématiques'!G6=1,1,(IF('saisie mathématiques'!G6=3,0.5,(IF('saisie mathématiques'!G6=4,0.5,(IF('saisie mathématiques'!G6=9,0,(IF('saisie mathématiques'!G6=0,0,(IF('saisie mathématiques'!G6="A","Abst",(IF('saisie mathématiques'!G6="N","non év","attente")))))))))))))</f>
        <v>Abst</v>
      </c>
      <c r="H6" s="67" t="str">
        <f>IF('saisie mathématiques'!H6=1,1,(IF('saisie mathématiques'!H6=3,0.5,(IF('saisie mathématiques'!H6=4,0.5,(IF('saisie mathématiques'!H6=9,0,(IF('saisie mathématiques'!H6=0,0,(IF('saisie mathématiques'!H6="A","Abst",(IF('saisie mathématiques'!H6="N","non év","attente")))))))))))))</f>
        <v>Abst</v>
      </c>
      <c r="I6" s="67" t="str">
        <f>IF('saisie mathématiques'!I6=1,1,(IF('saisie mathématiques'!I6=3,0.5,(IF('saisie mathématiques'!I6=4,0.5,(IF('saisie mathématiques'!I6=9,0,(IF('saisie mathématiques'!I6=0,0,(IF('saisie mathématiques'!I6="A","Abst",(IF('saisie mathématiques'!I6="N","non év","attente")))))))))))))</f>
        <v>Abst</v>
      </c>
      <c r="J6" s="67" t="str">
        <f>IF('saisie mathématiques'!J6=1,1,(IF('saisie mathématiques'!J6=3,0.5,(IF('saisie mathématiques'!J6=4,0.5,(IF('saisie mathématiques'!J6=9,0,(IF('saisie mathématiques'!J6=0,0,(IF('saisie mathématiques'!J6="A","Abst",(IF('saisie mathématiques'!J6="N","non év","attente")))))))))))))</f>
        <v>Abst</v>
      </c>
      <c r="K6" s="67" t="str">
        <f>IF('saisie mathématiques'!K6=1,1,(IF('saisie mathématiques'!K6=3,0.5,(IF('saisie mathématiques'!K6=4,0.5,(IF('saisie mathématiques'!K6=9,0,(IF('saisie mathématiques'!K6=0,0,(IF('saisie mathématiques'!K6="A","Abst",(IF('saisie mathématiques'!K6="N","non év","attente")))))))))))))</f>
        <v>Abst</v>
      </c>
      <c r="L6" s="67" t="str">
        <f>IF('saisie mathématiques'!L6=1,1,(IF('saisie mathématiques'!L6=3,0.5,(IF('saisie mathématiques'!L6=4,0.5,(IF('saisie mathématiques'!L6=9,0,(IF('saisie mathématiques'!L6=0,0,(IF('saisie mathématiques'!L6="A","Abst",(IF('saisie mathématiques'!L6="N","non év","attente")))))))))))))</f>
        <v>Abst</v>
      </c>
      <c r="M6" s="67" t="str">
        <f>IF('saisie mathématiques'!M6=1,1,(IF('saisie mathématiques'!M6=3,0.5,(IF('saisie mathématiques'!M6=4,0.5,(IF('saisie mathématiques'!M6=9,0,(IF('saisie mathématiques'!M6=0,0,(IF('saisie mathématiques'!M6="A","Abst",(IF('saisie mathématiques'!M6="N","non év","attente")))))))))))))</f>
        <v>Abst</v>
      </c>
      <c r="N6" s="67" t="str">
        <f>IF('saisie mathématiques'!N6=1,1,(IF('saisie mathématiques'!N6=3,0.5,(IF('saisie mathématiques'!N6=4,0.5,(IF('saisie mathématiques'!N6=9,0,(IF('saisie mathématiques'!N6=0,0,(IF('saisie mathématiques'!N6="A","Abst",(IF('saisie mathématiques'!N6="N","non év","attente")))))))))))))</f>
        <v>Abst</v>
      </c>
      <c r="O6" s="67" t="str">
        <f>IF('saisie mathématiques'!O6=1,1,(IF('saisie mathématiques'!O6=3,0.5,(IF('saisie mathématiques'!O6=4,0.5,(IF('saisie mathématiques'!O6=9,0,(IF('saisie mathématiques'!O6=0,0,(IF('saisie mathématiques'!O6="A","Abst",(IF('saisie mathématiques'!O6="N","non év","attente")))))))))))))</f>
        <v>Abst</v>
      </c>
      <c r="P6" s="67" t="str">
        <f>IF('saisie mathématiques'!P6=1,1,(IF('saisie mathématiques'!P6=3,0.5,(IF('saisie mathématiques'!P6=4,0.5,(IF('saisie mathématiques'!P6=9,0,(IF('saisie mathématiques'!P6=0,0,(IF('saisie mathématiques'!P6="A","Abst",(IF('saisie mathématiques'!P6="N","non év","attente")))))))))))))</f>
        <v>Abst</v>
      </c>
      <c r="Q6" s="67" t="str">
        <f>IF('saisie mathématiques'!Q6=1,1,(IF('saisie mathématiques'!Q6=3,0.5,(IF('saisie mathématiques'!Q6=4,0.5,(IF('saisie mathématiques'!Q6=9,0,(IF('saisie mathématiques'!Q6=0,0,(IF('saisie mathématiques'!Q6="A","Abst",(IF('saisie mathématiques'!Q6="N","non év","attente")))))))))))))</f>
        <v>Abst</v>
      </c>
      <c r="R6" s="67" t="str">
        <f>IF('saisie mathématiques'!R6=1,1,(IF('saisie mathématiques'!R6=3,0.5,(IF('saisie mathématiques'!R6=4,0.5,(IF('saisie mathématiques'!R6=9,0,(IF('saisie mathématiques'!R6=0,0,(IF('saisie mathématiques'!R6="A","Abst",(IF('saisie mathématiques'!R6="N","non év","attente")))))))))))))</f>
        <v>Abst</v>
      </c>
      <c r="S6" s="67" t="str">
        <f>IF('saisie mathématiques'!S6=1,1,(IF('saisie mathématiques'!S6=3,0.5,(IF('saisie mathématiques'!S6=4,0.5,(IF('saisie mathématiques'!S6=9,0,(IF('saisie mathématiques'!S6=0,0,(IF('saisie mathématiques'!S6="A","Abst",(IF('saisie mathématiques'!S6="N","non év","attente")))))))))))))</f>
        <v>Abst</v>
      </c>
      <c r="T6" s="67" t="str">
        <f>IF('saisie mathématiques'!T6=1,1,(IF('saisie mathématiques'!T6=3,0.5,(IF('saisie mathématiques'!T6=4,0.5,(IF('saisie mathématiques'!T6=9,0,(IF('saisie mathématiques'!T6=0,0,(IF('saisie mathématiques'!T6="A","Abst",(IF('saisie mathématiques'!T6="N","non év","attente")))))))))))))</f>
        <v>Abst</v>
      </c>
      <c r="U6" s="67" t="str">
        <f>IF('saisie mathématiques'!U6=1,1,(IF('saisie mathématiques'!U6=3,0.5,(IF('saisie mathématiques'!U6=4,0.5,(IF('saisie mathématiques'!U6=9,0,(IF('saisie mathématiques'!U6=0,0,(IF('saisie mathématiques'!U6="A","Abst",(IF('saisie mathématiques'!U6="N","non év","attente")))))))))))))</f>
        <v>Abst</v>
      </c>
      <c r="V6" s="67" t="str">
        <f>IF('saisie mathématiques'!V6=1,1,(IF('saisie mathématiques'!V6=3,0.5,(IF('saisie mathématiques'!V6=4,0.5,(IF('saisie mathématiques'!V6=9,0,(IF('saisie mathématiques'!V6=0,0,(IF('saisie mathématiques'!V6="A","Abst",(IF('saisie mathématiques'!V6="N","non év","attente")))))))))))))</f>
        <v>Abst</v>
      </c>
      <c r="W6" s="67" t="str">
        <f>IF('saisie mathématiques'!W6=1,1,(IF('saisie mathématiques'!W6=3,0.5,(IF('saisie mathématiques'!W6=4,0.5,(IF('saisie mathématiques'!W6=9,0,(IF('saisie mathématiques'!W6=0,0,(IF('saisie mathématiques'!W6="A","Abst",(IF('saisie mathématiques'!W6="N","non év","attente")))))))))))))</f>
        <v>Abst</v>
      </c>
      <c r="X6" s="67" t="str">
        <f>IF('saisie mathématiques'!X6=1,1,(IF('saisie mathématiques'!X6=3,0.5,(IF('saisie mathématiques'!X6=4,0.5,(IF('saisie mathématiques'!X6=9,0,(IF('saisie mathématiques'!X6=0,0,(IF('saisie mathématiques'!X6="A","Abst",(IF('saisie mathématiques'!X6="N","non év","attente")))))))))))))</f>
        <v>Abst</v>
      </c>
      <c r="Y6" s="67" t="str">
        <f>IF('saisie mathématiques'!Y6=1,1,(IF('saisie mathématiques'!Y6=3,0.5,(IF('saisie mathématiques'!Y6=4,0.5,(IF('saisie mathématiques'!Y6=9,0,(IF('saisie mathématiques'!Y6=0,0,(IF('saisie mathématiques'!Y6="A","Abst",(IF('saisie mathématiques'!Y6="N","non év","attente")))))))))))))</f>
        <v>Abst</v>
      </c>
      <c r="Z6" s="67" t="str">
        <f>IF('saisie mathématiques'!Z6=1,1,(IF('saisie mathématiques'!Z6=3,0.5,(IF('saisie mathématiques'!Z6=4,0.5,(IF('saisie mathématiques'!Z6=9,0,(IF('saisie mathématiques'!Z6=0,0,(IF('saisie mathématiques'!Z6="A","Abst",(IF('saisie mathématiques'!Z6="N","non év","attente")))))))))))))</f>
        <v>Abst</v>
      </c>
      <c r="AA6" s="67" t="str">
        <f>IF('saisie mathématiques'!AA6=1,1,(IF('saisie mathématiques'!AA6=3,0.5,(IF('saisie mathématiques'!AA6=4,0.5,(IF('saisie mathématiques'!AA6=9,0,(IF('saisie mathématiques'!AA6=0,0,(IF('saisie mathématiques'!AA6="A","Abst",(IF('saisie mathématiques'!AA6="N","non év","attente")))))))))))))</f>
        <v>Abst</v>
      </c>
      <c r="AB6" s="67" t="str">
        <f>IF('saisie mathématiques'!AB6=1,1,(IF('saisie mathématiques'!AB6=3,0.5,(IF('saisie mathématiques'!AB6=4,0.5,(IF('saisie mathématiques'!AB6=9,0,(IF('saisie mathématiques'!AB6=0,0,(IF('saisie mathématiques'!AB6="A","Abst",(IF('saisie mathématiques'!AB6="N","non év","attente")))))))))))))</f>
        <v>Abst</v>
      </c>
      <c r="AC6" s="67" t="str">
        <f>IF('saisie mathématiques'!AC6=1,1,(IF('saisie mathématiques'!AC6=3,0.5,(IF('saisie mathématiques'!AC6=4,0.5,(IF('saisie mathématiques'!AC6=9,0,(IF('saisie mathématiques'!AC6=0,0,(IF('saisie mathématiques'!AC6="A","Abst",(IF('saisie mathématiques'!AC6="N","non év","attente")))))))))))))</f>
        <v>Abst</v>
      </c>
      <c r="AD6" s="67" t="str">
        <f>IF('saisie mathématiques'!AD6=1,1,(IF('saisie mathématiques'!AD6=3,0.5,(IF('saisie mathématiques'!AD6=4,0.5,(IF('saisie mathématiques'!AD6=9,0,(IF('saisie mathématiques'!AD6=0,0,(IF('saisie mathématiques'!AD6="A","Abst",(IF('saisie mathématiques'!AD6="N","non év","attente")))))))))))))</f>
        <v>Abst</v>
      </c>
      <c r="AE6" s="67" t="str">
        <f>IF('saisie mathématiques'!AE6=1,1,(IF('saisie mathématiques'!AE6=3,0.5,(IF('saisie mathématiques'!AE6=4,0.5,(IF('saisie mathématiques'!AE6=9,0,(IF('saisie mathématiques'!AE6=0,0,(IF('saisie mathématiques'!AE6="A","Abst",(IF('saisie mathématiques'!AE6="N","non év","attente")))))))))))))</f>
        <v>Abst</v>
      </c>
      <c r="AF6" s="67" t="str">
        <f>IF('saisie mathématiques'!AF6=1,1,(IF('saisie mathématiques'!AF6=3,0.5,(IF('saisie mathématiques'!AF6=4,0.5,(IF('saisie mathématiques'!AF6=9,0,(IF('saisie mathématiques'!AF6=0,0,(IF('saisie mathématiques'!AF6="A","Abst",(IF('saisie mathématiques'!AF6="N","non év","attente")))))))))))))</f>
        <v>Abst</v>
      </c>
      <c r="AG6" s="67" t="str">
        <f>IF('saisie mathématiques'!AG6=1,1,(IF('saisie mathématiques'!AG6=3,0.5,(IF('saisie mathématiques'!AG6=4,0.5,(IF('saisie mathématiques'!AG6=9,0,(IF('saisie mathématiques'!AG6=0,0,(IF('saisie mathématiques'!AG6="A","Abst",(IF('saisie mathématiques'!AG6="N","non év","attente")))))))))))))</f>
        <v>Abst</v>
      </c>
      <c r="AH6" s="67" t="str">
        <f>IF('saisie mathématiques'!AH6=1,1,(IF('saisie mathématiques'!AH6=3,0.5,(IF('saisie mathématiques'!AH6=4,0.5,(IF('saisie mathématiques'!AH6=9,0,(IF('saisie mathématiques'!AH6=0,0,(IF('saisie mathématiques'!AH6="A","Abst",(IF('saisie mathématiques'!AH6="N","non év","attente")))))))))))))</f>
        <v>Abst</v>
      </c>
      <c r="AI6" s="67" t="str">
        <f>IF('saisie mathématiques'!AI6=1,1,(IF('saisie mathématiques'!AI6=3,0.5,(IF('saisie mathématiques'!AI6=4,0.5,(IF('saisie mathématiques'!AI6=9,0,(IF('saisie mathématiques'!AI6=0,0,(IF('saisie mathématiques'!AI6="A","Abst",(IF('saisie mathématiques'!AI6="N","non év","attente")))))))))))))</f>
        <v>Abst</v>
      </c>
      <c r="AJ6" s="67" t="str">
        <f>IF('saisie mathématiques'!AJ6=1,1,(IF('saisie mathématiques'!AJ6=3,0.5,(IF('saisie mathématiques'!AJ6=4,0.5,(IF('saisie mathématiques'!AJ6=9,0,(IF('saisie mathématiques'!AJ6=0,0,(IF('saisie mathématiques'!AJ6="A","Abst",(IF('saisie mathématiques'!AJ6="N","non év","attente")))))))))))))</f>
        <v>Abst</v>
      </c>
      <c r="AK6" s="67" t="str">
        <f>IF('saisie mathématiques'!AK6=1,1,(IF('saisie mathématiques'!AK6=3,0.5,(IF('saisie mathématiques'!AK6=4,0.5,(IF('saisie mathématiques'!AK6=9,0,(IF('saisie mathématiques'!AK6=0,0,(IF('saisie mathématiques'!AK6="A","Abst",(IF('saisie mathématiques'!AK6="N","non év","attente")))))))))))))</f>
        <v>Abst</v>
      </c>
      <c r="AL6" s="67" t="str">
        <f>IF('saisie mathématiques'!AL6=1,1,(IF('saisie mathématiques'!AL6=3,0.5,(IF('saisie mathématiques'!AL6=4,0.5,(IF('saisie mathématiques'!AL6=9,0,(IF('saisie mathématiques'!AL6=0,0,(IF('saisie mathématiques'!AL6="A","Abst",(IF('saisie mathématiques'!AL6="N","non év","attente")))))))))))))</f>
        <v>Abst</v>
      </c>
      <c r="AM6" s="67" t="str">
        <f>IF('saisie mathématiques'!AM6=1,1,(IF('saisie mathématiques'!AM6=3,0.5,(IF('saisie mathématiques'!AM6=4,0.5,(IF('saisie mathématiques'!AM6=9,0,(IF('saisie mathématiques'!AM6=0,0,(IF('saisie mathématiques'!AM6="A","Abst",(IF('saisie mathématiques'!AM6="N","non év","attente")))))))))))))</f>
        <v>Abst</v>
      </c>
      <c r="AN6" s="67" t="str">
        <f>IF('saisie mathématiques'!AN6=1,1,(IF('saisie mathématiques'!AN6=3,0.5,(IF('saisie mathématiques'!AN6=4,0.5,(IF('saisie mathématiques'!AN6=9,0,(IF('saisie mathématiques'!AN6=0,0,(IF('saisie mathématiques'!AN6="A","Abst",(IF('saisie mathématiques'!AN6="N","non év","attente")))))))))))))</f>
        <v>Abst</v>
      </c>
      <c r="AO6" s="67" t="str">
        <f>IF('saisie mathématiques'!AO6=1,1,(IF('saisie mathématiques'!AO6=3,0.5,(IF('saisie mathématiques'!AO6=4,0.5,(IF('saisie mathématiques'!AO6=9,0,(IF('saisie mathématiques'!AO6=0,0,(IF('saisie mathématiques'!AO6="A","Abst",(IF('saisie mathématiques'!AO6="N","non év","attente")))))))))))))</f>
        <v>Abst</v>
      </c>
      <c r="AP6" s="67" t="str">
        <f>IF('saisie mathématiques'!AP6=1,1,(IF('saisie mathématiques'!AP6=3,0.5,(IF('saisie mathématiques'!AP6=4,0.5,(IF('saisie mathématiques'!AP6=9,0,(IF('saisie mathématiques'!AP6=0,0,(IF('saisie mathématiques'!AP6="A","Abst",(IF('saisie mathématiques'!AP6="N","non év","attente")))))))))))))</f>
        <v>Abst</v>
      </c>
      <c r="AQ6" s="67" t="str">
        <f>IF('saisie mathématiques'!AQ6=1,1,(IF('saisie mathématiques'!AQ6=3,0.5,(IF('saisie mathématiques'!AQ6=4,0.5,(IF('saisie mathématiques'!AQ6=9,0,(IF('saisie mathématiques'!AQ6=0,0,(IF('saisie mathématiques'!AQ6="A","Abst",(IF('saisie mathématiques'!AQ6="N","non év","attente")))))))))))))</f>
        <v>Abst</v>
      </c>
      <c r="AR6" s="67" t="str">
        <f>IF('saisie mathématiques'!AR6=1,1,(IF('saisie mathématiques'!AR6=3,0.5,(IF('saisie mathématiques'!AR6=4,0.5,(IF('saisie mathématiques'!AR6=9,0,(IF('saisie mathématiques'!AR6=0,0,(IF('saisie mathématiques'!AR6="A","Abst",(IF('saisie mathématiques'!AR6="N","non év","attente")))))))))))))</f>
        <v>Abst</v>
      </c>
      <c r="AS6" s="67" t="str">
        <f>IF('saisie mathématiques'!AS6=1,1,(IF('saisie mathématiques'!AS6=3,0.5,(IF('saisie mathématiques'!AS6=4,0.5,(IF('saisie mathématiques'!AS6=9,0,(IF('saisie mathématiques'!AS6=0,0,(IF('saisie mathématiques'!AS6="A","Abst",(IF('saisie mathématiques'!AS6="N","non év","attente")))))))))))))</f>
        <v>Abst</v>
      </c>
      <c r="AT6" s="67" t="str">
        <f>IF('saisie mathématiques'!AT6=1,1,(IF('saisie mathématiques'!AT6=3,0.5,(IF('saisie mathématiques'!AT6=4,0.5,(IF('saisie mathématiques'!AT6=9,0,(IF('saisie mathématiques'!AT6=0,0,(IF('saisie mathématiques'!AT6="A","Abst",(IF('saisie mathématiques'!AT6="N","non év","attente")))))))))))))</f>
        <v>Abst</v>
      </c>
      <c r="AU6" s="67" t="str">
        <f>IF('saisie mathématiques'!AU6=1,1,(IF('saisie mathématiques'!AU6=3,0.5,(IF('saisie mathématiques'!AU6=4,0.5,(IF('saisie mathématiques'!AU6=9,0,(IF('saisie mathématiques'!AU6=0,0,(IF('saisie mathématiques'!AU6="A","Abst",(IF('saisie mathématiques'!AU6="N","non év","attente")))))))))))))</f>
        <v>Abst</v>
      </c>
      <c r="AV6" s="67" t="str">
        <f>IF('saisie mathématiques'!AV6=1,1,(IF('saisie mathématiques'!AV6=3,0.5,(IF('saisie mathématiques'!AV6=4,0.5,(IF('saisie mathématiques'!AV6=9,0,(IF('saisie mathématiques'!AV6=0,0,(IF('saisie mathématiques'!AV6="A","Abst",(IF('saisie mathématiques'!AV6="N","non év","attente")))))))))))))</f>
        <v>Abst</v>
      </c>
      <c r="AW6" s="67" t="str">
        <f>IF('saisie mathématiques'!AW6=1,1,(IF('saisie mathématiques'!AW6=3,0.5,(IF('saisie mathématiques'!AW6=4,0.5,(IF('saisie mathématiques'!AW6=9,0,(IF('saisie mathématiques'!AW6=0,0,(IF('saisie mathématiques'!AW6="A","Abst",(IF('saisie mathématiques'!AW6="N","non év","attente")))))))))))))</f>
        <v>Abst</v>
      </c>
      <c r="AX6" s="67" t="str">
        <f>IF('saisie mathématiques'!AX6=1,1,(IF('saisie mathématiques'!AX6=3,0.5,(IF('saisie mathématiques'!AX6=4,0.5,(IF('saisie mathématiques'!AX6=9,0,(IF('saisie mathématiques'!AX6=0,0,(IF('saisie mathématiques'!AX6="A","Abst",(IF('saisie mathématiques'!AX6="N","non év","attente")))))))))))))</f>
        <v>Abst</v>
      </c>
      <c r="AY6" s="67" t="str">
        <f>IF('saisie mathématiques'!AY6=1,1,(IF('saisie mathématiques'!AY6=3,0.5,(IF('saisie mathématiques'!AY6=4,0.5,(IF('saisie mathématiques'!AY6=9,0,(IF('saisie mathématiques'!AY6=0,0,(IF('saisie mathématiques'!AY6="A","Abst",(IF('saisie mathématiques'!AY6="N","non év","attente")))))))))))))</f>
        <v>Abst</v>
      </c>
      <c r="AZ6" s="67" t="str">
        <f>IF('saisie mathématiques'!AZ6=1,1,(IF('saisie mathématiques'!AZ6=3,0.5,(IF('saisie mathématiques'!AZ6=4,0.5,(IF('saisie mathématiques'!AZ6=9,0,(IF('saisie mathématiques'!AZ6=0,0,(IF('saisie mathématiques'!AZ6="A","Abst",(IF('saisie mathématiques'!AZ6="N","non év","attente")))))))))))))</f>
        <v>Abst</v>
      </c>
      <c r="BA6" s="67" t="str">
        <f>IF('saisie mathématiques'!BA6=1,1,(IF('saisie mathématiques'!BA6=3,0.5,(IF('saisie mathématiques'!BA6=4,0.5,(IF('saisie mathématiques'!BA6=9,0,(IF('saisie mathématiques'!BA6=0,0,(IF('saisie mathématiques'!BA6="A","Abst",(IF('saisie mathématiques'!BA6="N","non év","attente")))))))))))))</f>
        <v>Abst</v>
      </c>
      <c r="BB6" s="67" t="str">
        <f>IF('saisie mathématiques'!BB6=1,1,(IF('saisie mathématiques'!BB6=3,0.5,(IF('saisie mathématiques'!BB6=4,0.5,(IF('saisie mathématiques'!BB6=9,0,(IF('saisie mathématiques'!BB6=0,0,(IF('saisie mathématiques'!BB6="A","Abst",(IF('saisie mathématiques'!BB6="N","non év","attente")))))))))))))</f>
        <v>Abst</v>
      </c>
      <c r="BC6" s="67" t="str">
        <f>IF('saisie mathématiques'!BC6=1,1,(IF('saisie mathématiques'!BC6=3,0.5,(IF('saisie mathématiques'!BC6=4,0.5,(IF('saisie mathématiques'!BC6=9,0,(IF('saisie mathématiques'!BC6=0,0,(IF('saisie mathématiques'!BC6="A","Abst",(IF('saisie mathématiques'!BC6="N","non év","attente")))))))))))))</f>
        <v>Abst</v>
      </c>
      <c r="BD6" s="67" t="str">
        <f>IF('saisie mathématiques'!BD6=1,1,(IF('saisie mathématiques'!BD6=3,0.5,(IF('saisie mathématiques'!BD6=4,0.5,(IF('saisie mathématiques'!BD6=9,0,(IF('saisie mathématiques'!BD6=0,0,(IF('saisie mathématiques'!BD6="A","Abst",(IF('saisie mathématiques'!BD6="N","non év","attente")))))))))))))</f>
        <v>Abst</v>
      </c>
      <c r="BE6" s="67" t="str">
        <f>IF('saisie mathématiques'!BE6=1,1,(IF('saisie mathématiques'!BE6=3,0.5,(IF('saisie mathématiques'!BE6=4,0.5,(IF('saisie mathématiques'!BE6=9,0,(IF('saisie mathématiques'!BE6=0,0,(IF('saisie mathématiques'!BE6="A","Abst",(IF('saisie mathématiques'!BE6="N","non év","attente")))))))))))))</f>
        <v>Abst</v>
      </c>
      <c r="BF6" s="67" t="str">
        <f>IF('saisie mathématiques'!BF6=1,1,(IF('saisie mathématiques'!BF6=3,0.5,(IF('saisie mathématiques'!BF6=4,0.5,(IF('saisie mathématiques'!BF6=9,0,(IF('saisie mathématiques'!BF6=0,0,(IF('saisie mathématiques'!BF6="A","Abst",(IF('saisie mathématiques'!BF6="N","non év","attente")))))))))))))</f>
        <v>Abst</v>
      </c>
      <c r="BG6" s="67" t="str">
        <f>IF('saisie mathématiques'!BG6=1,1,(IF('saisie mathématiques'!BG6=3,0.5,(IF('saisie mathématiques'!BG6=4,0.5,(IF('saisie mathématiques'!BG6=9,0,(IF('saisie mathématiques'!BG6=0,0,(IF('saisie mathématiques'!BG6="A","Abst",(IF('saisie mathématiques'!BG6="N","non év","attente")))))))))))))</f>
        <v>Abst</v>
      </c>
      <c r="BH6" s="67" t="str">
        <f>IF('saisie mathématiques'!BH6=1,1,(IF('saisie mathématiques'!BH6=3,0.5,(IF('saisie mathématiques'!BH6=4,0.5,(IF('saisie mathématiques'!BH6=9,0,(IF('saisie mathématiques'!BH6=0,0,(IF('saisie mathématiques'!BH6="A","Abst",(IF('saisie mathématiques'!BH6="N","non év","attente")))))))))))))</f>
        <v>Abst</v>
      </c>
      <c r="BI6" s="67" t="str">
        <f>IF('saisie mathématiques'!BI6=1,1,(IF('saisie mathématiques'!BI6=3,0.5,(IF('saisie mathématiques'!BI6=4,0.5,(IF('saisie mathématiques'!BI6=9,0,(IF('saisie mathématiques'!BI6=0,0,(IF('saisie mathématiques'!BI6="A","Abst",(IF('saisie mathématiques'!BI6="N","non év","attente")))))))))))))</f>
        <v>Abst</v>
      </c>
      <c r="BJ6" s="67" t="str">
        <f>IF('saisie mathématiques'!BJ6=1,1,(IF('saisie mathématiques'!BJ6=3,0.5,(IF('saisie mathématiques'!BJ6=4,0.5,(IF('saisie mathématiques'!BJ6=9,0,(IF('saisie mathématiques'!BJ6=0,0,(IF('saisie mathématiques'!BJ6="A","Abst",(IF('saisie mathématiques'!BJ6="N","non év","attente")))))))))))))</f>
        <v>Abst</v>
      </c>
      <c r="BK6" s="67" t="str">
        <f>IF('saisie mathématiques'!BK6=1,1,(IF('saisie mathématiques'!BK6=3,0.5,(IF('saisie mathématiques'!BK6=4,0.5,(IF('saisie mathématiques'!BK6=9,0,(IF('saisie mathématiques'!BK6=0,0,(IF('saisie mathématiques'!BK6="A","Abst",(IF('saisie mathématiques'!BK6="N","non év","attente")))))))))))))</f>
        <v>Abst</v>
      </c>
    </row>
    <row r="7" spans="2:63">
      <c r="B7" s="67" t="str">
        <f>IF('Ma classe'!B6&lt;&gt;0,'Ma classe'!B6,"aucun élève")</f>
        <v>aucun élève</v>
      </c>
      <c r="C7" s="67" t="str">
        <f>IF('Ma classe'!C6&lt;&gt;0,'Ma classe'!C6,"aucun élève")</f>
        <v>aucun élève</v>
      </c>
      <c r="D7" s="67" t="str">
        <f>IF('saisie mathématiques'!D7=1,1,(IF('saisie mathématiques'!D7=3,0.5,(IF('saisie mathématiques'!D7=4,0.5,(IF('saisie mathématiques'!D7=9,0,(IF('saisie mathématiques'!D7=0,0,(IF('saisie mathématiques'!D7="A","Abst",(IF('saisie mathématiques'!D7="N","non év","attente")))))))))))))</f>
        <v>Abst</v>
      </c>
      <c r="E7" s="67" t="str">
        <f>IF('saisie mathématiques'!E7=1,1,(IF('saisie mathématiques'!E7=3,0.5,(IF('saisie mathématiques'!E7=4,0.5,(IF('saisie mathématiques'!E7=9,0,(IF('saisie mathématiques'!E7=0,0,(IF('saisie mathématiques'!E7="A","Abst",(IF('saisie mathématiques'!E7="N","non év","attente")))))))))))))</f>
        <v>Abst</v>
      </c>
      <c r="F7" s="67" t="str">
        <f>IF('saisie mathématiques'!F7=1,1,(IF('saisie mathématiques'!F7=3,0.5,(IF('saisie mathématiques'!F7=4,0.5,(IF('saisie mathématiques'!F7=9,0,(IF('saisie mathématiques'!F7=0,0,(IF('saisie mathématiques'!F7="A","Abst",(IF('saisie mathématiques'!F7="N","non év","attente")))))))))))))</f>
        <v>Abst</v>
      </c>
      <c r="G7" s="67" t="str">
        <f>IF('saisie mathématiques'!G7=1,1,(IF('saisie mathématiques'!G7=3,0.5,(IF('saisie mathématiques'!G7=4,0.5,(IF('saisie mathématiques'!G7=9,0,(IF('saisie mathématiques'!G7=0,0,(IF('saisie mathématiques'!G7="A","Abst",(IF('saisie mathématiques'!G7="N","non év","attente")))))))))))))</f>
        <v>Abst</v>
      </c>
      <c r="H7" s="67" t="str">
        <f>IF('saisie mathématiques'!H7=1,1,(IF('saisie mathématiques'!H7=3,0.5,(IF('saisie mathématiques'!H7=4,0.5,(IF('saisie mathématiques'!H7=9,0,(IF('saisie mathématiques'!H7=0,0,(IF('saisie mathématiques'!H7="A","Abst",(IF('saisie mathématiques'!H7="N","non év","attente")))))))))))))</f>
        <v>Abst</v>
      </c>
      <c r="I7" s="67" t="str">
        <f>IF('saisie mathématiques'!I7=1,1,(IF('saisie mathématiques'!I7=3,0.5,(IF('saisie mathématiques'!I7=4,0.5,(IF('saisie mathématiques'!I7=9,0,(IF('saisie mathématiques'!I7=0,0,(IF('saisie mathématiques'!I7="A","Abst",(IF('saisie mathématiques'!I7="N","non év","attente")))))))))))))</f>
        <v>Abst</v>
      </c>
      <c r="J7" s="67" t="str">
        <f>IF('saisie mathématiques'!J7=1,1,(IF('saisie mathématiques'!J7=3,0.5,(IF('saisie mathématiques'!J7=4,0.5,(IF('saisie mathématiques'!J7=9,0,(IF('saisie mathématiques'!J7=0,0,(IF('saisie mathématiques'!J7="A","Abst",(IF('saisie mathématiques'!J7="N","non év","attente")))))))))))))</f>
        <v>Abst</v>
      </c>
      <c r="K7" s="67" t="str">
        <f>IF('saisie mathématiques'!K7=1,1,(IF('saisie mathématiques'!K7=3,0.5,(IF('saisie mathématiques'!K7=4,0.5,(IF('saisie mathématiques'!K7=9,0,(IF('saisie mathématiques'!K7=0,0,(IF('saisie mathématiques'!K7="A","Abst",(IF('saisie mathématiques'!K7="N","non év","attente")))))))))))))</f>
        <v>Abst</v>
      </c>
      <c r="L7" s="67" t="str">
        <f>IF('saisie mathématiques'!L7=1,1,(IF('saisie mathématiques'!L7=3,0.5,(IF('saisie mathématiques'!L7=4,0.5,(IF('saisie mathématiques'!L7=9,0,(IF('saisie mathématiques'!L7=0,0,(IF('saisie mathématiques'!L7="A","Abst",(IF('saisie mathématiques'!L7="N","non év","attente")))))))))))))</f>
        <v>Abst</v>
      </c>
      <c r="M7" s="67" t="str">
        <f>IF('saisie mathématiques'!M7=1,1,(IF('saisie mathématiques'!M7=3,0.5,(IF('saisie mathématiques'!M7=4,0.5,(IF('saisie mathématiques'!M7=9,0,(IF('saisie mathématiques'!M7=0,0,(IF('saisie mathématiques'!M7="A","Abst",(IF('saisie mathématiques'!M7="N","non év","attente")))))))))))))</f>
        <v>Abst</v>
      </c>
      <c r="N7" s="67" t="str">
        <f>IF('saisie mathématiques'!N7=1,1,(IF('saisie mathématiques'!N7=3,0.5,(IF('saisie mathématiques'!N7=4,0.5,(IF('saisie mathématiques'!N7=9,0,(IF('saisie mathématiques'!N7=0,0,(IF('saisie mathématiques'!N7="A","Abst",(IF('saisie mathématiques'!N7="N","non év","attente")))))))))))))</f>
        <v>Abst</v>
      </c>
      <c r="O7" s="67" t="str">
        <f>IF('saisie mathématiques'!O7=1,1,(IF('saisie mathématiques'!O7=3,0.5,(IF('saisie mathématiques'!O7=4,0.5,(IF('saisie mathématiques'!O7=9,0,(IF('saisie mathématiques'!O7=0,0,(IF('saisie mathématiques'!O7="A","Abst",(IF('saisie mathématiques'!O7="N","non év","attente")))))))))))))</f>
        <v>Abst</v>
      </c>
      <c r="P7" s="67" t="str">
        <f>IF('saisie mathématiques'!P7=1,1,(IF('saisie mathématiques'!P7=3,0.5,(IF('saisie mathématiques'!P7=4,0.5,(IF('saisie mathématiques'!P7=9,0,(IF('saisie mathématiques'!P7=0,0,(IF('saisie mathématiques'!P7="A","Abst",(IF('saisie mathématiques'!P7="N","non év","attente")))))))))))))</f>
        <v>Abst</v>
      </c>
      <c r="Q7" s="67" t="str">
        <f>IF('saisie mathématiques'!Q7=1,1,(IF('saisie mathématiques'!Q7=3,0.5,(IF('saisie mathématiques'!Q7=4,0.5,(IF('saisie mathématiques'!Q7=9,0,(IF('saisie mathématiques'!Q7=0,0,(IF('saisie mathématiques'!Q7="A","Abst",(IF('saisie mathématiques'!Q7="N","non év","attente")))))))))))))</f>
        <v>Abst</v>
      </c>
      <c r="R7" s="67" t="str">
        <f>IF('saisie mathématiques'!R7=1,1,(IF('saisie mathématiques'!R7=3,0.5,(IF('saisie mathématiques'!R7=4,0.5,(IF('saisie mathématiques'!R7=9,0,(IF('saisie mathématiques'!R7=0,0,(IF('saisie mathématiques'!R7="A","Abst",(IF('saisie mathématiques'!R7="N","non év","attente")))))))))))))</f>
        <v>Abst</v>
      </c>
      <c r="S7" s="67" t="str">
        <f>IF('saisie mathématiques'!S7=1,1,(IF('saisie mathématiques'!S7=3,0.5,(IF('saisie mathématiques'!S7=4,0.5,(IF('saisie mathématiques'!S7=9,0,(IF('saisie mathématiques'!S7=0,0,(IF('saisie mathématiques'!S7="A","Abst",(IF('saisie mathématiques'!S7="N","non év","attente")))))))))))))</f>
        <v>Abst</v>
      </c>
      <c r="T7" s="67" t="str">
        <f>IF('saisie mathématiques'!T7=1,1,(IF('saisie mathématiques'!T7=3,0.5,(IF('saisie mathématiques'!T7=4,0.5,(IF('saisie mathématiques'!T7=9,0,(IF('saisie mathématiques'!T7=0,0,(IF('saisie mathématiques'!T7="A","Abst",(IF('saisie mathématiques'!T7="N","non év","attente")))))))))))))</f>
        <v>Abst</v>
      </c>
      <c r="U7" s="67" t="str">
        <f>IF('saisie mathématiques'!U7=1,1,(IF('saisie mathématiques'!U7=3,0.5,(IF('saisie mathématiques'!U7=4,0.5,(IF('saisie mathématiques'!U7=9,0,(IF('saisie mathématiques'!U7=0,0,(IF('saisie mathématiques'!U7="A","Abst",(IF('saisie mathématiques'!U7="N","non év","attente")))))))))))))</f>
        <v>Abst</v>
      </c>
      <c r="V7" s="67" t="str">
        <f>IF('saisie mathématiques'!V7=1,1,(IF('saisie mathématiques'!V7=3,0.5,(IF('saisie mathématiques'!V7=4,0.5,(IF('saisie mathématiques'!V7=9,0,(IF('saisie mathématiques'!V7=0,0,(IF('saisie mathématiques'!V7="A","Abst",(IF('saisie mathématiques'!V7="N","non év","attente")))))))))))))</f>
        <v>Abst</v>
      </c>
      <c r="W7" s="67" t="str">
        <f>IF('saisie mathématiques'!W7=1,1,(IF('saisie mathématiques'!W7=3,0.5,(IF('saisie mathématiques'!W7=4,0.5,(IF('saisie mathématiques'!W7=9,0,(IF('saisie mathématiques'!W7=0,0,(IF('saisie mathématiques'!W7="A","Abst",(IF('saisie mathématiques'!W7="N","non év","attente")))))))))))))</f>
        <v>Abst</v>
      </c>
      <c r="X7" s="67" t="str">
        <f>IF('saisie mathématiques'!X7=1,1,(IF('saisie mathématiques'!X7=3,0.5,(IF('saisie mathématiques'!X7=4,0.5,(IF('saisie mathématiques'!X7=9,0,(IF('saisie mathématiques'!X7=0,0,(IF('saisie mathématiques'!X7="A","Abst",(IF('saisie mathématiques'!X7="N","non év","attente")))))))))))))</f>
        <v>Abst</v>
      </c>
      <c r="Y7" s="67" t="str">
        <f>IF('saisie mathématiques'!Y7=1,1,(IF('saisie mathématiques'!Y7=3,0.5,(IF('saisie mathématiques'!Y7=4,0.5,(IF('saisie mathématiques'!Y7=9,0,(IF('saisie mathématiques'!Y7=0,0,(IF('saisie mathématiques'!Y7="A","Abst",(IF('saisie mathématiques'!Y7="N","non év","attente")))))))))))))</f>
        <v>Abst</v>
      </c>
      <c r="Z7" s="67" t="str">
        <f>IF('saisie mathématiques'!Z7=1,1,(IF('saisie mathématiques'!Z7=3,0.5,(IF('saisie mathématiques'!Z7=4,0.5,(IF('saisie mathématiques'!Z7=9,0,(IF('saisie mathématiques'!Z7=0,0,(IF('saisie mathématiques'!Z7="A","Abst",(IF('saisie mathématiques'!Z7="N","non év","attente")))))))))))))</f>
        <v>Abst</v>
      </c>
      <c r="AA7" s="67" t="str">
        <f>IF('saisie mathématiques'!AA7=1,1,(IF('saisie mathématiques'!AA7=3,0.5,(IF('saisie mathématiques'!AA7=4,0.5,(IF('saisie mathématiques'!AA7=9,0,(IF('saisie mathématiques'!AA7=0,0,(IF('saisie mathématiques'!AA7="A","Abst",(IF('saisie mathématiques'!AA7="N","non év","attente")))))))))))))</f>
        <v>Abst</v>
      </c>
      <c r="AB7" s="67" t="str">
        <f>IF('saisie mathématiques'!AB7=1,1,(IF('saisie mathématiques'!AB7=3,0.5,(IF('saisie mathématiques'!AB7=4,0.5,(IF('saisie mathématiques'!AB7=9,0,(IF('saisie mathématiques'!AB7=0,0,(IF('saisie mathématiques'!AB7="A","Abst",(IF('saisie mathématiques'!AB7="N","non év","attente")))))))))))))</f>
        <v>Abst</v>
      </c>
      <c r="AC7" s="67" t="str">
        <f>IF('saisie mathématiques'!AC7=1,1,(IF('saisie mathématiques'!AC7=3,0.5,(IF('saisie mathématiques'!AC7=4,0.5,(IF('saisie mathématiques'!AC7=9,0,(IF('saisie mathématiques'!AC7=0,0,(IF('saisie mathématiques'!AC7="A","Abst",(IF('saisie mathématiques'!AC7="N","non év","attente")))))))))))))</f>
        <v>Abst</v>
      </c>
      <c r="AD7" s="67" t="str">
        <f>IF('saisie mathématiques'!AD7=1,1,(IF('saisie mathématiques'!AD7=3,0.5,(IF('saisie mathématiques'!AD7=4,0.5,(IF('saisie mathématiques'!AD7=9,0,(IF('saisie mathématiques'!AD7=0,0,(IF('saisie mathématiques'!AD7="A","Abst",(IF('saisie mathématiques'!AD7="N","non év","attente")))))))))))))</f>
        <v>Abst</v>
      </c>
      <c r="AE7" s="67" t="str">
        <f>IF('saisie mathématiques'!AE7=1,1,(IF('saisie mathématiques'!AE7=3,0.5,(IF('saisie mathématiques'!AE7=4,0.5,(IF('saisie mathématiques'!AE7=9,0,(IF('saisie mathématiques'!AE7=0,0,(IF('saisie mathématiques'!AE7="A","Abst",(IF('saisie mathématiques'!AE7="N","non év","attente")))))))))))))</f>
        <v>Abst</v>
      </c>
      <c r="AF7" s="67" t="str">
        <f>IF('saisie mathématiques'!AF7=1,1,(IF('saisie mathématiques'!AF7=3,0.5,(IF('saisie mathématiques'!AF7=4,0.5,(IF('saisie mathématiques'!AF7=9,0,(IF('saisie mathématiques'!AF7=0,0,(IF('saisie mathématiques'!AF7="A","Abst",(IF('saisie mathématiques'!AF7="N","non év","attente")))))))))))))</f>
        <v>Abst</v>
      </c>
      <c r="AG7" s="67" t="str">
        <f>IF('saisie mathématiques'!AG7=1,1,(IF('saisie mathématiques'!AG7=3,0.5,(IF('saisie mathématiques'!AG7=4,0.5,(IF('saisie mathématiques'!AG7=9,0,(IF('saisie mathématiques'!AG7=0,0,(IF('saisie mathématiques'!AG7="A","Abst",(IF('saisie mathématiques'!AG7="N","non év","attente")))))))))))))</f>
        <v>Abst</v>
      </c>
      <c r="AH7" s="67" t="str">
        <f>IF('saisie mathématiques'!AH7=1,1,(IF('saisie mathématiques'!AH7=3,0.5,(IF('saisie mathématiques'!AH7=4,0.5,(IF('saisie mathématiques'!AH7=9,0,(IF('saisie mathématiques'!AH7=0,0,(IF('saisie mathématiques'!AH7="A","Abst",(IF('saisie mathématiques'!AH7="N","non év","attente")))))))))))))</f>
        <v>Abst</v>
      </c>
      <c r="AI7" s="67" t="str">
        <f>IF('saisie mathématiques'!AI7=1,1,(IF('saisie mathématiques'!AI7=3,0.5,(IF('saisie mathématiques'!AI7=4,0.5,(IF('saisie mathématiques'!AI7=9,0,(IF('saisie mathématiques'!AI7=0,0,(IF('saisie mathématiques'!AI7="A","Abst",(IF('saisie mathématiques'!AI7="N","non év","attente")))))))))))))</f>
        <v>Abst</v>
      </c>
      <c r="AJ7" s="67" t="str">
        <f>IF('saisie mathématiques'!AJ7=1,1,(IF('saisie mathématiques'!AJ7=3,0.5,(IF('saisie mathématiques'!AJ7=4,0.5,(IF('saisie mathématiques'!AJ7=9,0,(IF('saisie mathématiques'!AJ7=0,0,(IF('saisie mathématiques'!AJ7="A","Abst",(IF('saisie mathématiques'!AJ7="N","non év","attente")))))))))))))</f>
        <v>Abst</v>
      </c>
      <c r="AK7" s="67" t="str">
        <f>IF('saisie mathématiques'!AK7=1,1,(IF('saisie mathématiques'!AK7=3,0.5,(IF('saisie mathématiques'!AK7=4,0.5,(IF('saisie mathématiques'!AK7=9,0,(IF('saisie mathématiques'!AK7=0,0,(IF('saisie mathématiques'!AK7="A","Abst",(IF('saisie mathématiques'!AK7="N","non év","attente")))))))))))))</f>
        <v>Abst</v>
      </c>
      <c r="AL7" s="67" t="str">
        <f>IF('saisie mathématiques'!AL7=1,1,(IF('saisie mathématiques'!AL7=3,0.5,(IF('saisie mathématiques'!AL7=4,0.5,(IF('saisie mathématiques'!AL7=9,0,(IF('saisie mathématiques'!AL7=0,0,(IF('saisie mathématiques'!AL7="A","Abst",(IF('saisie mathématiques'!AL7="N","non év","attente")))))))))))))</f>
        <v>Abst</v>
      </c>
      <c r="AM7" s="67" t="str">
        <f>IF('saisie mathématiques'!AM7=1,1,(IF('saisie mathématiques'!AM7=3,0.5,(IF('saisie mathématiques'!AM7=4,0.5,(IF('saisie mathématiques'!AM7=9,0,(IF('saisie mathématiques'!AM7=0,0,(IF('saisie mathématiques'!AM7="A","Abst",(IF('saisie mathématiques'!AM7="N","non év","attente")))))))))))))</f>
        <v>Abst</v>
      </c>
      <c r="AN7" s="67" t="str">
        <f>IF('saisie mathématiques'!AN7=1,1,(IF('saisie mathématiques'!AN7=3,0.5,(IF('saisie mathématiques'!AN7=4,0.5,(IF('saisie mathématiques'!AN7=9,0,(IF('saisie mathématiques'!AN7=0,0,(IF('saisie mathématiques'!AN7="A","Abst",(IF('saisie mathématiques'!AN7="N","non év","attente")))))))))))))</f>
        <v>Abst</v>
      </c>
      <c r="AO7" s="67" t="str">
        <f>IF('saisie mathématiques'!AO7=1,1,(IF('saisie mathématiques'!AO7=3,0.5,(IF('saisie mathématiques'!AO7=4,0.5,(IF('saisie mathématiques'!AO7=9,0,(IF('saisie mathématiques'!AO7=0,0,(IF('saisie mathématiques'!AO7="A","Abst",(IF('saisie mathématiques'!AO7="N","non év","attente")))))))))))))</f>
        <v>Abst</v>
      </c>
      <c r="AP7" s="67" t="str">
        <f>IF('saisie mathématiques'!AP7=1,1,(IF('saisie mathématiques'!AP7=3,0.5,(IF('saisie mathématiques'!AP7=4,0.5,(IF('saisie mathématiques'!AP7=9,0,(IF('saisie mathématiques'!AP7=0,0,(IF('saisie mathématiques'!AP7="A","Abst",(IF('saisie mathématiques'!AP7="N","non év","attente")))))))))))))</f>
        <v>Abst</v>
      </c>
      <c r="AQ7" s="67" t="str">
        <f>IF('saisie mathématiques'!AQ7=1,1,(IF('saisie mathématiques'!AQ7=3,0.5,(IF('saisie mathématiques'!AQ7=4,0.5,(IF('saisie mathématiques'!AQ7=9,0,(IF('saisie mathématiques'!AQ7=0,0,(IF('saisie mathématiques'!AQ7="A","Abst",(IF('saisie mathématiques'!AQ7="N","non év","attente")))))))))))))</f>
        <v>Abst</v>
      </c>
      <c r="AR7" s="67" t="str">
        <f>IF('saisie mathématiques'!AR7=1,1,(IF('saisie mathématiques'!AR7=3,0.5,(IF('saisie mathématiques'!AR7=4,0.5,(IF('saisie mathématiques'!AR7=9,0,(IF('saisie mathématiques'!AR7=0,0,(IF('saisie mathématiques'!AR7="A","Abst",(IF('saisie mathématiques'!AR7="N","non év","attente")))))))))))))</f>
        <v>Abst</v>
      </c>
      <c r="AS7" s="67" t="str">
        <f>IF('saisie mathématiques'!AS7=1,1,(IF('saisie mathématiques'!AS7=3,0.5,(IF('saisie mathématiques'!AS7=4,0.5,(IF('saisie mathématiques'!AS7=9,0,(IF('saisie mathématiques'!AS7=0,0,(IF('saisie mathématiques'!AS7="A","Abst",(IF('saisie mathématiques'!AS7="N","non év","attente")))))))))))))</f>
        <v>Abst</v>
      </c>
      <c r="AT7" s="67" t="str">
        <f>IF('saisie mathématiques'!AT7=1,1,(IF('saisie mathématiques'!AT7=3,0.5,(IF('saisie mathématiques'!AT7=4,0.5,(IF('saisie mathématiques'!AT7=9,0,(IF('saisie mathématiques'!AT7=0,0,(IF('saisie mathématiques'!AT7="A","Abst",(IF('saisie mathématiques'!AT7="N","non év","attente")))))))))))))</f>
        <v>Abst</v>
      </c>
      <c r="AU7" s="67" t="str">
        <f>IF('saisie mathématiques'!AU7=1,1,(IF('saisie mathématiques'!AU7=3,0.5,(IF('saisie mathématiques'!AU7=4,0.5,(IF('saisie mathématiques'!AU7=9,0,(IF('saisie mathématiques'!AU7=0,0,(IF('saisie mathématiques'!AU7="A","Abst",(IF('saisie mathématiques'!AU7="N","non év","attente")))))))))))))</f>
        <v>Abst</v>
      </c>
      <c r="AV7" s="67" t="str">
        <f>IF('saisie mathématiques'!AV7=1,1,(IF('saisie mathématiques'!AV7=3,0.5,(IF('saisie mathématiques'!AV7=4,0.5,(IF('saisie mathématiques'!AV7=9,0,(IF('saisie mathématiques'!AV7=0,0,(IF('saisie mathématiques'!AV7="A","Abst",(IF('saisie mathématiques'!AV7="N","non év","attente")))))))))))))</f>
        <v>Abst</v>
      </c>
      <c r="AW7" s="67" t="str">
        <f>IF('saisie mathématiques'!AW7=1,1,(IF('saisie mathématiques'!AW7=3,0.5,(IF('saisie mathématiques'!AW7=4,0.5,(IF('saisie mathématiques'!AW7=9,0,(IF('saisie mathématiques'!AW7=0,0,(IF('saisie mathématiques'!AW7="A","Abst",(IF('saisie mathématiques'!AW7="N","non év","attente")))))))))))))</f>
        <v>Abst</v>
      </c>
      <c r="AX7" s="67" t="str">
        <f>IF('saisie mathématiques'!AX7=1,1,(IF('saisie mathématiques'!AX7=3,0.5,(IF('saisie mathématiques'!AX7=4,0.5,(IF('saisie mathématiques'!AX7=9,0,(IF('saisie mathématiques'!AX7=0,0,(IF('saisie mathématiques'!AX7="A","Abst",(IF('saisie mathématiques'!AX7="N","non év","attente")))))))))))))</f>
        <v>Abst</v>
      </c>
      <c r="AY7" s="67" t="str">
        <f>IF('saisie mathématiques'!AY7=1,1,(IF('saisie mathématiques'!AY7=3,0.5,(IF('saisie mathématiques'!AY7=4,0.5,(IF('saisie mathématiques'!AY7=9,0,(IF('saisie mathématiques'!AY7=0,0,(IF('saisie mathématiques'!AY7="A","Abst",(IF('saisie mathématiques'!AY7="N","non év","attente")))))))))))))</f>
        <v>Abst</v>
      </c>
      <c r="AZ7" s="67" t="str">
        <f>IF('saisie mathématiques'!AZ7=1,1,(IF('saisie mathématiques'!AZ7=3,0.5,(IF('saisie mathématiques'!AZ7=4,0.5,(IF('saisie mathématiques'!AZ7=9,0,(IF('saisie mathématiques'!AZ7=0,0,(IF('saisie mathématiques'!AZ7="A","Abst",(IF('saisie mathématiques'!AZ7="N","non év","attente")))))))))))))</f>
        <v>Abst</v>
      </c>
      <c r="BA7" s="67" t="str">
        <f>IF('saisie mathématiques'!BA7=1,1,(IF('saisie mathématiques'!BA7=3,0.5,(IF('saisie mathématiques'!BA7=4,0.5,(IF('saisie mathématiques'!BA7=9,0,(IF('saisie mathématiques'!BA7=0,0,(IF('saisie mathématiques'!BA7="A","Abst",(IF('saisie mathématiques'!BA7="N","non év","attente")))))))))))))</f>
        <v>Abst</v>
      </c>
      <c r="BB7" s="67" t="str">
        <f>IF('saisie mathématiques'!BB7=1,1,(IF('saisie mathématiques'!BB7=3,0.5,(IF('saisie mathématiques'!BB7=4,0.5,(IF('saisie mathématiques'!BB7=9,0,(IF('saisie mathématiques'!BB7=0,0,(IF('saisie mathématiques'!BB7="A","Abst",(IF('saisie mathématiques'!BB7="N","non év","attente")))))))))))))</f>
        <v>Abst</v>
      </c>
      <c r="BC7" s="67" t="str">
        <f>IF('saisie mathématiques'!BC7=1,1,(IF('saisie mathématiques'!BC7=3,0.5,(IF('saisie mathématiques'!BC7=4,0.5,(IF('saisie mathématiques'!BC7=9,0,(IF('saisie mathématiques'!BC7=0,0,(IF('saisie mathématiques'!BC7="A","Abst",(IF('saisie mathématiques'!BC7="N","non év","attente")))))))))))))</f>
        <v>Abst</v>
      </c>
      <c r="BD7" s="67" t="str">
        <f>IF('saisie mathématiques'!BD7=1,1,(IF('saisie mathématiques'!BD7=3,0.5,(IF('saisie mathématiques'!BD7=4,0.5,(IF('saisie mathématiques'!BD7=9,0,(IF('saisie mathématiques'!BD7=0,0,(IF('saisie mathématiques'!BD7="A","Abst",(IF('saisie mathématiques'!BD7="N","non év","attente")))))))))))))</f>
        <v>Abst</v>
      </c>
      <c r="BE7" s="67" t="str">
        <f>IF('saisie mathématiques'!BE7=1,1,(IF('saisie mathématiques'!BE7=3,0.5,(IF('saisie mathématiques'!BE7=4,0.5,(IF('saisie mathématiques'!BE7=9,0,(IF('saisie mathématiques'!BE7=0,0,(IF('saisie mathématiques'!BE7="A","Abst",(IF('saisie mathématiques'!BE7="N","non év","attente")))))))))))))</f>
        <v>Abst</v>
      </c>
      <c r="BF7" s="67" t="str">
        <f>IF('saisie mathématiques'!BF7=1,1,(IF('saisie mathématiques'!BF7=3,0.5,(IF('saisie mathématiques'!BF7=4,0.5,(IF('saisie mathématiques'!BF7=9,0,(IF('saisie mathématiques'!BF7=0,0,(IF('saisie mathématiques'!BF7="A","Abst",(IF('saisie mathématiques'!BF7="N","non év","attente")))))))))))))</f>
        <v>Abst</v>
      </c>
      <c r="BG7" s="67" t="str">
        <f>IF('saisie mathématiques'!BG7=1,1,(IF('saisie mathématiques'!BG7=3,0.5,(IF('saisie mathématiques'!BG7=4,0.5,(IF('saisie mathématiques'!BG7=9,0,(IF('saisie mathématiques'!BG7=0,0,(IF('saisie mathématiques'!BG7="A","Abst",(IF('saisie mathématiques'!BG7="N","non év","attente")))))))))))))</f>
        <v>Abst</v>
      </c>
      <c r="BH7" s="67" t="str">
        <f>IF('saisie mathématiques'!BH7=1,1,(IF('saisie mathématiques'!BH7=3,0.5,(IF('saisie mathématiques'!BH7=4,0.5,(IF('saisie mathématiques'!BH7=9,0,(IF('saisie mathématiques'!BH7=0,0,(IF('saisie mathématiques'!BH7="A","Abst",(IF('saisie mathématiques'!BH7="N","non év","attente")))))))))))))</f>
        <v>Abst</v>
      </c>
      <c r="BI7" s="67" t="str">
        <f>IF('saisie mathématiques'!BI7=1,1,(IF('saisie mathématiques'!BI7=3,0.5,(IF('saisie mathématiques'!BI7=4,0.5,(IF('saisie mathématiques'!BI7=9,0,(IF('saisie mathématiques'!BI7=0,0,(IF('saisie mathématiques'!BI7="A","Abst",(IF('saisie mathématiques'!BI7="N","non év","attente")))))))))))))</f>
        <v>Abst</v>
      </c>
      <c r="BJ7" s="67" t="str">
        <f>IF('saisie mathématiques'!BJ7=1,1,(IF('saisie mathématiques'!BJ7=3,0.5,(IF('saisie mathématiques'!BJ7=4,0.5,(IF('saisie mathématiques'!BJ7=9,0,(IF('saisie mathématiques'!BJ7=0,0,(IF('saisie mathématiques'!BJ7="A","Abst",(IF('saisie mathématiques'!BJ7="N","non év","attente")))))))))))))</f>
        <v>Abst</v>
      </c>
      <c r="BK7" s="67" t="str">
        <f>IF('saisie mathématiques'!BK7=1,1,(IF('saisie mathématiques'!BK7=3,0.5,(IF('saisie mathématiques'!BK7=4,0.5,(IF('saisie mathématiques'!BK7=9,0,(IF('saisie mathématiques'!BK7=0,0,(IF('saisie mathématiques'!BK7="A","Abst",(IF('saisie mathématiques'!BK7="N","non év","attente")))))))))))))</f>
        <v>Abst</v>
      </c>
    </row>
    <row r="8" spans="2:63">
      <c r="B8" s="67" t="str">
        <f>IF('Ma classe'!B7&lt;&gt;0,'Ma classe'!B7,"aucun élève")</f>
        <v>aucun élève</v>
      </c>
      <c r="C8" s="67" t="str">
        <f>IF('Ma classe'!C7&lt;&gt;0,'Ma classe'!C7,"aucun élève")</f>
        <v>aucun élève</v>
      </c>
      <c r="D8" s="67" t="str">
        <f>IF('saisie mathématiques'!D8=1,1,(IF('saisie mathématiques'!D8=3,0.5,(IF('saisie mathématiques'!D8=4,0.5,(IF('saisie mathématiques'!D8=9,0,(IF('saisie mathématiques'!D8=0,0,(IF('saisie mathématiques'!D8="A","Abst",(IF('saisie mathématiques'!D8="N","non év","attente")))))))))))))</f>
        <v>Abst</v>
      </c>
      <c r="E8" s="67" t="str">
        <f>IF('saisie mathématiques'!E8=1,1,(IF('saisie mathématiques'!E8=3,0.5,(IF('saisie mathématiques'!E8=4,0.5,(IF('saisie mathématiques'!E8=9,0,(IF('saisie mathématiques'!E8=0,0,(IF('saisie mathématiques'!E8="A","Abst",(IF('saisie mathématiques'!E8="N","non év","attente")))))))))))))</f>
        <v>Abst</v>
      </c>
      <c r="F8" s="67" t="str">
        <f>IF('saisie mathématiques'!F8=1,1,(IF('saisie mathématiques'!F8=3,0.5,(IF('saisie mathématiques'!F8=4,0.5,(IF('saisie mathématiques'!F8=9,0,(IF('saisie mathématiques'!F8=0,0,(IF('saisie mathématiques'!F8="A","Abst",(IF('saisie mathématiques'!F8="N","non év","attente")))))))))))))</f>
        <v>Abst</v>
      </c>
      <c r="G8" s="67" t="str">
        <f>IF('saisie mathématiques'!G8=1,1,(IF('saisie mathématiques'!G8=3,0.5,(IF('saisie mathématiques'!G8=4,0.5,(IF('saisie mathématiques'!G8=9,0,(IF('saisie mathématiques'!G8=0,0,(IF('saisie mathématiques'!G8="A","Abst",(IF('saisie mathématiques'!G8="N","non év","attente")))))))))))))</f>
        <v>Abst</v>
      </c>
      <c r="H8" s="67" t="str">
        <f>IF('saisie mathématiques'!H8=1,1,(IF('saisie mathématiques'!H8=3,0.5,(IF('saisie mathématiques'!H8=4,0.5,(IF('saisie mathématiques'!H8=9,0,(IF('saisie mathématiques'!H8=0,0,(IF('saisie mathématiques'!H8="A","Abst",(IF('saisie mathématiques'!H8="N","non év","attente")))))))))))))</f>
        <v>Abst</v>
      </c>
      <c r="I8" s="67" t="str">
        <f>IF('saisie mathématiques'!I8=1,1,(IF('saisie mathématiques'!I8=3,0.5,(IF('saisie mathématiques'!I8=4,0.5,(IF('saisie mathématiques'!I8=9,0,(IF('saisie mathématiques'!I8=0,0,(IF('saisie mathématiques'!I8="A","Abst",(IF('saisie mathématiques'!I8="N","non év","attente")))))))))))))</f>
        <v>Abst</v>
      </c>
      <c r="J8" s="67" t="str">
        <f>IF('saisie mathématiques'!J8=1,1,(IF('saisie mathématiques'!J8=3,0.5,(IF('saisie mathématiques'!J8=4,0.5,(IF('saisie mathématiques'!J8=9,0,(IF('saisie mathématiques'!J8=0,0,(IF('saisie mathématiques'!J8="A","Abst",(IF('saisie mathématiques'!J8="N","non év","attente")))))))))))))</f>
        <v>Abst</v>
      </c>
      <c r="K8" s="67" t="str">
        <f>IF('saisie mathématiques'!K8=1,1,(IF('saisie mathématiques'!K8=3,0.5,(IF('saisie mathématiques'!K8=4,0.5,(IF('saisie mathématiques'!K8=9,0,(IF('saisie mathématiques'!K8=0,0,(IF('saisie mathématiques'!K8="A","Abst",(IF('saisie mathématiques'!K8="N","non év","attente")))))))))))))</f>
        <v>Abst</v>
      </c>
      <c r="L8" s="67" t="str">
        <f>IF('saisie mathématiques'!L8=1,1,(IF('saisie mathématiques'!L8=3,0.5,(IF('saisie mathématiques'!L8=4,0.5,(IF('saisie mathématiques'!L8=9,0,(IF('saisie mathématiques'!L8=0,0,(IF('saisie mathématiques'!L8="A","Abst",(IF('saisie mathématiques'!L8="N","non év","attente")))))))))))))</f>
        <v>Abst</v>
      </c>
      <c r="M8" s="67" t="str">
        <f>IF('saisie mathématiques'!M8=1,1,(IF('saisie mathématiques'!M8=3,0.5,(IF('saisie mathématiques'!M8=4,0.5,(IF('saisie mathématiques'!M8=9,0,(IF('saisie mathématiques'!M8=0,0,(IF('saisie mathématiques'!M8="A","Abst",(IF('saisie mathématiques'!M8="N","non év","attente")))))))))))))</f>
        <v>Abst</v>
      </c>
      <c r="N8" s="67" t="str">
        <f>IF('saisie mathématiques'!N8=1,1,(IF('saisie mathématiques'!N8=3,0.5,(IF('saisie mathématiques'!N8=4,0.5,(IF('saisie mathématiques'!N8=9,0,(IF('saisie mathématiques'!N8=0,0,(IF('saisie mathématiques'!N8="A","Abst",(IF('saisie mathématiques'!N8="N","non év","attente")))))))))))))</f>
        <v>Abst</v>
      </c>
      <c r="O8" s="67" t="str">
        <f>IF('saisie mathématiques'!O8=1,1,(IF('saisie mathématiques'!O8=3,0.5,(IF('saisie mathématiques'!O8=4,0.5,(IF('saisie mathématiques'!O8=9,0,(IF('saisie mathématiques'!O8=0,0,(IF('saisie mathématiques'!O8="A","Abst",(IF('saisie mathématiques'!O8="N","non év","attente")))))))))))))</f>
        <v>Abst</v>
      </c>
      <c r="P8" s="67" t="str">
        <f>IF('saisie mathématiques'!P8=1,1,(IF('saisie mathématiques'!P8=3,0.5,(IF('saisie mathématiques'!P8=4,0.5,(IF('saisie mathématiques'!P8=9,0,(IF('saisie mathématiques'!P8=0,0,(IF('saisie mathématiques'!P8="A","Abst",(IF('saisie mathématiques'!P8="N","non év","attente")))))))))))))</f>
        <v>Abst</v>
      </c>
      <c r="Q8" s="67" t="str">
        <f>IF('saisie mathématiques'!Q8=1,1,(IF('saisie mathématiques'!Q8=3,0.5,(IF('saisie mathématiques'!Q8=4,0.5,(IF('saisie mathématiques'!Q8=9,0,(IF('saisie mathématiques'!Q8=0,0,(IF('saisie mathématiques'!Q8="A","Abst",(IF('saisie mathématiques'!Q8="N","non év","attente")))))))))))))</f>
        <v>Abst</v>
      </c>
      <c r="R8" s="67" t="str">
        <f>IF('saisie mathématiques'!R8=1,1,(IF('saisie mathématiques'!R8=3,0.5,(IF('saisie mathématiques'!R8=4,0.5,(IF('saisie mathématiques'!R8=9,0,(IF('saisie mathématiques'!R8=0,0,(IF('saisie mathématiques'!R8="A","Abst",(IF('saisie mathématiques'!R8="N","non év","attente")))))))))))))</f>
        <v>Abst</v>
      </c>
      <c r="S8" s="67" t="str">
        <f>IF('saisie mathématiques'!S8=1,1,(IF('saisie mathématiques'!S8=3,0.5,(IF('saisie mathématiques'!S8=4,0.5,(IF('saisie mathématiques'!S8=9,0,(IF('saisie mathématiques'!S8=0,0,(IF('saisie mathématiques'!S8="A","Abst",(IF('saisie mathématiques'!S8="N","non év","attente")))))))))))))</f>
        <v>Abst</v>
      </c>
      <c r="T8" s="67" t="str">
        <f>IF('saisie mathématiques'!T8=1,1,(IF('saisie mathématiques'!T8=3,0.5,(IF('saisie mathématiques'!T8=4,0.5,(IF('saisie mathématiques'!T8=9,0,(IF('saisie mathématiques'!T8=0,0,(IF('saisie mathématiques'!T8="A","Abst",(IF('saisie mathématiques'!T8="N","non év","attente")))))))))))))</f>
        <v>Abst</v>
      </c>
      <c r="U8" s="67" t="str">
        <f>IF('saisie mathématiques'!U8=1,1,(IF('saisie mathématiques'!U8=3,0.5,(IF('saisie mathématiques'!U8=4,0.5,(IF('saisie mathématiques'!U8=9,0,(IF('saisie mathématiques'!U8=0,0,(IF('saisie mathématiques'!U8="A","Abst",(IF('saisie mathématiques'!U8="N","non év","attente")))))))))))))</f>
        <v>Abst</v>
      </c>
      <c r="V8" s="67" t="str">
        <f>IF('saisie mathématiques'!V8=1,1,(IF('saisie mathématiques'!V8=3,0.5,(IF('saisie mathématiques'!V8=4,0.5,(IF('saisie mathématiques'!V8=9,0,(IF('saisie mathématiques'!V8=0,0,(IF('saisie mathématiques'!V8="A","Abst",(IF('saisie mathématiques'!V8="N","non év","attente")))))))))))))</f>
        <v>Abst</v>
      </c>
      <c r="W8" s="67" t="str">
        <f>IF('saisie mathématiques'!W8=1,1,(IF('saisie mathématiques'!W8=3,0.5,(IF('saisie mathématiques'!W8=4,0.5,(IF('saisie mathématiques'!W8=9,0,(IF('saisie mathématiques'!W8=0,0,(IF('saisie mathématiques'!W8="A","Abst",(IF('saisie mathématiques'!W8="N","non év","attente")))))))))))))</f>
        <v>Abst</v>
      </c>
      <c r="X8" s="67" t="str">
        <f>IF('saisie mathématiques'!X8=1,1,(IF('saisie mathématiques'!X8=3,0.5,(IF('saisie mathématiques'!X8=4,0.5,(IF('saisie mathématiques'!X8=9,0,(IF('saisie mathématiques'!X8=0,0,(IF('saisie mathématiques'!X8="A","Abst",(IF('saisie mathématiques'!X8="N","non év","attente")))))))))))))</f>
        <v>Abst</v>
      </c>
      <c r="Y8" s="67" t="str">
        <f>IF('saisie mathématiques'!Y8=1,1,(IF('saisie mathématiques'!Y8=3,0.5,(IF('saisie mathématiques'!Y8=4,0.5,(IF('saisie mathématiques'!Y8=9,0,(IF('saisie mathématiques'!Y8=0,0,(IF('saisie mathématiques'!Y8="A","Abst",(IF('saisie mathématiques'!Y8="N","non év","attente")))))))))))))</f>
        <v>Abst</v>
      </c>
      <c r="Z8" s="67" t="str">
        <f>IF('saisie mathématiques'!Z8=1,1,(IF('saisie mathématiques'!Z8=3,0.5,(IF('saisie mathématiques'!Z8=4,0.5,(IF('saisie mathématiques'!Z8=9,0,(IF('saisie mathématiques'!Z8=0,0,(IF('saisie mathématiques'!Z8="A","Abst",(IF('saisie mathématiques'!Z8="N","non év","attente")))))))))))))</f>
        <v>Abst</v>
      </c>
      <c r="AA8" s="67" t="str">
        <f>IF('saisie mathématiques'!AA8=1,1,(IF('saisie mathématiques'!AA8=3,0.5,(IF('saisie mathématiques'!AA8=4,0.5,(IF('saisie mathématiques'!AA8=9,0,(IF('saisie mathématiques'!AA8=0,0,(IF('saisie mathématiques'!AA8="A","Abst",(IF('saisie mathématiques'!AA8="N","non év","attente")))))))))))))</f>
        <v>Abst</v>
      </c>
      <c r="AB8" s="67" t="str">
        <f>IF('saisie mathématiques'!AB8=1,1,(IF('saisie mathématiques'!AB8=3,0.5,(IF('saisie mathématiques'!AB8=4,0.5,(IF('saisie mathématiques'!AB8=9,0,(IF('saisie mathématiques'!AB8=0,0,(IF('saisie mathématiques'!AB8="A","Abst",(IF('saisie mathématiques'!AB8="N","non év","attente")))))))))))))</f>
        <v>Abst</v>
      </c>
      <c r="AC8" s="67" t="str">
        <f>IF('saisie mathématiques'!AC8=1,1,(IF('saisie mathématiques'!AC8=3,0.5,(IF('saisie mathématiques'!AC8=4,0.5,(IF('saisie mathématiques'!AC8=9,0,(IF('saisie mathématiques'!AC8=0,0,(IF('saisie mathématiques'!AC8="A","Abst",(IF('saisie mathématiques'!AC8="N","non év","attente")))))))))))))</f>
        <v>Abst</v>
      </c>
      <c r="AD8" s="67" t="str">
        <f>IF('saisie mathématiques'!AD8=1,1,(IF('saisie mathématiques'!AD8=3,0.5,(IF('saisie mathématiques'!AD8=4,0.5,(IF('saisie mathématiques'!AD8=9,0,(IF('saisie mathématiques'!AD8=0,0,(IF('saisie mathématiques'!AD8="A","Abst",(IF('saisie mathématiques'!AD8="N","non év","attente")))))))))))))</f>
        <v>Abst</v>
      </c>
      <c r="AE8" s="67" t="str">
        <f>IF('saisie mathématiques'!AE8=1,1,(IF('saisie mathématiques'!AE8=3,0.5,(IF('saisie mathématiques'!AE8=4,0.5,(IF('saisie mathématiques'!AE8=9,0,(IF('saisie mathématiques'!AE8=0,0,(IF('saisie mathématiques'!AE8="A","Abst",(IF('saisie mathématiques'!AE8="N","non év","attente")))))))))))))</f>
        <v>Abst</v>
      </c>
      <c r="AF8" s="67" t="str">
        <f>IF('saisie mathématiques'!AF8=1,1,(IF('saisie mathématiques'!AF8=3,0.5,(IF('saisie mathématiques'!AF8=4,0.5,(IF('saisie mathématiques'!AF8=9,0,(IF('saisie mathématiques'!AF8=0,0,(IF('saisie mathématiques'!AF8="A","Abst",(IF('saisie mathématiques'!AF8="N","non év","attente")))))))))))))</f>
        <v>Abst</v>
      </c>
      <c r="AG8" s="67" t="str">
        <f>IF('saisie mathématiques'!AG8=1,1,(IF('saisie mathématiques'!AG8=3,0.5,(IF('saisie mathématiques'!AG8=4,0.5,(IF('saisie mathématiques'!AG8=9,0,(IF('saisie mathématiques'!AG8=0,0,(IF('saisie mathématiques'!AG8="A","Abst",(IF('saisie mathématiques'!AG8="N","non év","attente")))))))))))))</f>
        <v>Abst</v>
      </c>
      <c r="AH8" s="67" t="str">
        <f>IF('saisie mathématiques'!AH8=1,1,(IF('saisie mathématiques'!AH8=3,0.5,(IF('saisie mathématiques'!AH8=4,0.5,(IF('saisie mathématiques'!AH8=9,0,(IF('saisie mathématiques'!AH8=0,0,(IF('saisie mathématiques'!AH8="A","Abst",(IF('saisie mathématiques'!AH8="N","non év","attente")))))))))))))</f>
        <v>Abst</v>
      </c>
      <c r="AI8" s="67" t="str">
        <f>IF('saisie mathématiques'!AI8=1,1,(IF('saisie mathématiques'!AI8=3,0.5,(IF('saisie mathématiques'!AI8=4,0.5,(IF('saisie mathématiques'!AI8=9,0,(IF('saisie mathématiques'!AI8=0,0,(IF('saisie mathématiques'!AI8="A","Abst",(IF('saisie mathématiques'!AI8="N","non év","attente")))))))))))))</f>
        <v>Abst</v>
      </c>
      <c r="AJ8" s="67" t="str">
        <f>IF('saisie mathématiques'!AJ8=1,1,(IF('saisie mathématiques'!AJ8=3,0.5,(IF('saisie mathématiques'!AJ8=4,0.5,(IF('saisie mathématiques'!AJ8=9,0,(IF('saisie mathématiques'!AJ8=0,0,(IF('saisie mathématiques'!AJ8="A","Abst",(IF('saisie mathématiques'!AJ8="N","non év","attente")))))))))))))</f>
        <v>Abst</v>
      </c>
      <c r="AK8" s="67" t="str">
        <f>IF('saisie mathématiques'!AK8=1,1,(IF('saisie mathématiques'!AK8=3,0.5,(IF('saisie mathématiques'!AK8=4,0.5,(IF('saisie mathématiques'!AK8=9,0,(IF('saisie mathématiques'!AK8=0,0,(IF('saisie mathématiques'!AK8="A","Abst",(IF('saisie mathématiques'!AK8="N","non év","attente")))))))))))))</f>
        <v>Abst</v>
      </c>
      <c r="AL8" s="67" t="str">
        <f>IF('saisie mathématiques'!AL8=1,1,(IF('saisie mathématiques'!AL8=3,0.5,(IF('saisie mathématiques'!AL8=4,0.5,(IF('saisie mathématiques'!AL8=9,0,(IF('saisie mathématiques'!AL8=0,0,(IF('saisie mathématiques'!AL8="A","Abst",(IF('saisie mathématiques'!AL8="N","non év","attente")))))))))))))</f>
        <v>Abst</v>
      </c>
      <c r="AM8" s="67" t="str">
        <f>IF('saisie mathématiques'!AM8=1,1,(IF('saisie mathématiques'!AM8=3,0.5,(IF('saisie mathématiques'!AM8=4,0.5,(IF('saisie mathématiques'!AM8=9,0,(IF('saisie mathématiques'!AM8=0,0,(IF('saisie mathématiques'!AM8="A","Abst",(IF('saisie mathématiques'!AM8="N","non év","attente")))))))))))))</f>
        <v>Abst</v>
      </c>
      <c r="AN8" s="67" t="str">
        <f>IF('saisie mathématiques'!AN8=1,1,(IF('saisie mathématiques'!AN8=3,0.5,(IF('saisie mathématiques'!AN8=4,0.5,(IF('saisie mathématiques'!AN8=9,0,(IF('saisie mathématiques'!AN8=0,0,(IF('saisie mathématiques'!AN8="A","Abst",(IF('saisie mathématiques'!AN8="N","non év","attente")))))))))))))</f>
        <v>Abst</v>
      </c>
      <c r="AO8" s="67" t="str">
        <f>IF('saisie mathématiques'!AO8=1,1,(IF('saisie mathématiques'!AO8=3,0.5,(IF('saisie mathématiques'!AO8=4,0.5,(IF('saisie mathématiques'!AO8=9,0,(IF('saisie mathématiques'!AO8=0,0,(IF('saisie mathématiques'!AO8="A","Abst",(IF('saisie mathématiques'!AO8="N","non év","attente")))))))))))))</f>
        <v>Abst</v>
      </c>
      <c r="AP8" s="67" t="str">
        <f>IF('saisie mathématiques'!AP8=1,1,(IF('saisie mathématiques'!AP8=3,0.5,(IF('saisie mathématiques'!AP8=4,0.5,(IF('saisie mathématiques'!AP8=9,0,(IF('saisie mathématiques'!AP8=0,0,(IF('saisie mathématiques'!AP8="A","Abst",(IF('saisie mathématiques'!AP8="N","non év","attente")))))))))))))</f>
        <v>Abst</v>
      </c>
      <c r="AQ8" s="67" t="str">
        <f>IF('saisie mathématiques'!AQ8=1,1,(IF('saisie mathématiques'!AQ8=3,0.5,(IF('saisie mathématiques'!AQ8=4,0.5,(IF('saisie mathématiques'!AQ8=9,0,(IF('saisie mathématiques'!AQ8=0,0,(IF('saisie mathématiques'!AQ8="A","Abst",(IF('saisie mathématiques'!AQ8="N","non év","attente")))))))))))))</f>
        <v>Abst</v>
      </c>
      <c r="AR8" s="67" t="str">
        <f>IF('saisie mathématiques'!AR8=1,1,(IF('saisie mathématiques'!AR8=3,0.5,(IF('saisie mathématiques'!AR8=4,0.5,(IF('saisie mathématiques'!AR8=9,0,(IF('saisie mathématiques'!AR8=0,0,(IF('saisie mathématiques'!AR8="A","Abst",(IF('saisie mathématiques'!AR8="N","non év","attente")))))))))))))</f>
        <v>Abst</v>
      </c>
      <c r="AS8" s="67" t="str">
        <f>IF('saisie mathématiques'!AS8=1,1,(IF('saisie mathématiques'!AS8=3,0.5,(IF('saisie mathématiques'!AS8=4,0.5,(IF('saisie mathématiques'!AS8=9,0,(IF('saisie mathématiques'!AS8=0,0,(IF('saisie mathématiques'!AS8="A","Abst",(IF('saisie mathématiques'!AS8="N","non év","attente")))))))))))))</f>
        <v>Abst</v>
      </c>
      <c r="AT8" s="67" t="str">
        <f>IF('saisie mathématiques'!AT8=1,1,(IF('saisie mathématiques'!AT8=3,0.5,(IF('saisie mathématiques'!AT8=4,0.5,(IF('saisie mathématiques'!AT8=9,0,(IF('saisie mathématiques'!AT8=0,0,(IF('saisie mathématiques'!AT8="A","Abst",(IF('saisie mathématiques'!AT8="N","non év","attente")))))))))))))</f>
        <v>Abst</v>
      </c>
      <c r="AU8" s="67" t="str">
        <f>IF('saisie mathématiques'!AU8=1,1,(IF('saisie mathématiques'!AU8=3,0.5,(IF('saisie mathématiques'!AU8=4,0.5,(IF('saisie mathématiques'!AU8=9,0,(IF('saisie mathématiques'!AU8=0,0,(IF('saisie mathématiques'!AU8="A","Abst",(IF('saisie mathématiques'!AU8="N","non év","attente")))))))))))))</f>
        <v>Abst</v>
      </c>
      <c r="AV8" s="67" t="str">
        <f>IF('saisie mathématiques'!AV8=1,1,(IF('saisie mathématiques'!AV8=3,0.5,(IF('saisie mathématiques'!AV8=4,0.5,(IF('saisie mathématiques'!AV8=9,0,(IF('saisie mathématiques'!AV8=0,0,(IF('saisie mathématiques'!AV8="A","Abst",(IF('saisie mathématiques'!AV8="N","non év","attente")))))))))))))</f>
        <v>Abst</v>
      </c>
      <c r="AW8" s="67" t="str">
        <f>IF('saisie mathématiques'!AW8=1,1,(IF('saisie mathématiques'!AW8=3,0.5,(IF('saisie mathématiques'!AW8=4,0.5,(IF('saisie mathématiques'!AW8=9,0,(IF('saisie mathématiques'!AW8=0,0,(IF('saisie mathématiques'!AW8="A","Abst",(IF('saisie mathématiques'!AW8="N","non év","attente")))))))))))))</f>
        <v>Abst</v>
      </c>
      <c r="AX8" s="67" t="str">
        <f>IF('saisie mathématiques'!AX8=1,1,(IF('saisie mathématiques'!AX8=3,0.5,(IF('saisie mathématiques'!AX8=4,0.5,(IF('saisie mathématiques'!AX8=9,0,(IF('saisie mathématiques'!AX8=0,0,(IF('saisie mathématiques'!AX8="A","Abst",(IF('saisie mathématiques'!AX8="N","non év","attente")))))))))))))</f>
        <v>Abst</v>
      </c>
      <c r="AY8" s="67" t="str">
        <f>IF('saisie mathématiques'!AY8=1,1,(IF('saisie mathématiques'!AY8=3,0.5,(IF('saisie mathématiques'!AY8=4,0.5,(IF('saisie mathématiques'!AY8=9,0,(IF('saisie mathématiques'!AY8=0,0,(IF('saisie mathématiques'!AY8="A","Abst",(IF('saisie mathématiques'!AY8="N","non év","attente")))))))))))))</f>
        <v>Abst</v>
      </c>
      <c r="AZ8" s="67" t="str">
        <f>IF('saisie mathématiques'!AZ8=1,1,(IF('saisie mathématiques'!AZ8=3,0.5,(IF('saisie mathématiques'!AZ8=4,0.5,(IF('saisie mathématiques'!AZ8=9,0,(IF('saisie mathématiques'!AZ8=0,0,(IF('saisie mathématiques'!AZ8="A","Abst",(IF('saisie mathématiques'!AZ8="N","non év","attente")))))))))))))</f>
        <v>Abst</v>
      </c>
      <c r="BA8" s="67" t="str">
        <f>IF('saisie mathématiques'!BA8=1,1,(IF('saisie mathématiques'!BA8=3,0.5,(IF('saisie mathématiques'!BA8=4,0.5,(IF('saisie mathématiques'!BA8=9,0,(IF('saisie mathématiques'!BA8=0,0,(IF('saisie mathématiques'!BA8="A","Abst",(IF('saisie mathématiques'!BA8="N","non év","attente")))))))))))))</f>
        <v>Abst</v>
      </c>
      <c r="BB8" s="67" t="str">
        <f>IF('saisie mathématiques'!BB8=1,1,(IF('saisie mathématiques'!BB8=3,0.5,(IF('saisie mathématiques'!BB8=4,0.5,(IF('saisie mathématiques'!BB8=9,0,(IF('saisie mathématiques'!BB8=0,0,(IF('saisie mathématiques'!BB8="A","Abst",(IF('saisie mathématiques'!BB8="N","non év","attente")))))))))))))</f>
        <v>Abst</v>
      </c>
      <c r="BC8" s="67" t="str">
        <f>IF('saisie mathématiques'!BC8=1,1,(IF('saisie mathématiques'!BC8=3,0.5,(IF('saisie mathématiques'!BC8=4,0.5,(IF('saisie mathématiques'!BC8=9,0,(IF('saisie mathématiques'!BC8=0,0,(IF('saisie mathématiques'!BC8="A","Abst",(IF('saisie mathématiques'!BC8="N","non év","attente")))))))))))))</f>
        <v>Abst</v>
      </c>
      <c r="BD8" s="67" t="str">
        <f>IF('saisie mathématiques'!BD8=1,1,(IF('saisie mathématiques'!BD8=3,0.5,(IF('saisie mathématiques'!BD8=4,0.5,(IF('saisie mathématiques'!BD8=9,0,(IF('saisie mathématiques'!BD8=0,0,(IF('saisie mathématiques'!BD8="A","Abst",(IF('saisie mathématiques'!BD8="N","non év","attente")))))))))))))</f>
        <v>Abst</v>
      </c>
      <c r="BE8" s="67" t="str">
        <f>IF('saisie mathématiques'!BE8=1,1,(IF('saisie mathématiques'!BE8=3,0.5,(IF('saisie mathématiques'!BE8=4,0.5,(IF('saisie mathématiques'!BE8=9,0,(IF('saisie mathématiques'!BE8=0,0,(IF('saisie mathématiques'!BE8="A","Abst",(IF('saisie mathématiques'!BE8="N","non év","attente")))))))))))))</f>
        <v>Abst</v>
      </c>
      <c r="BF8" s="67" t="str">
        <f>IF('saisie mathématiques'!BF8=1,1,(IF('saisie mathématiques'!BF8=3,0.5,(IF('saisie mathématiques'!BF8=4,0.5,(IF('saisie mathématiques'!BF8=9,0,(IF('saisie mathématiques'!BF8=0,0,(IF('saisie mathématiques'!BF8="A","Abst",(IF('saisie mathématiques'!BF8="N","non év","attente")))))))))))))</f>
        <v>Abst</v>
      </c>
      <c r="BG8" s="67" t="str">
        <f>IF('saisie mathématiques'!BG8=1,1,(IF('saisie mathématiques'!BG8=3,0.5,(IF('saisie mathématiques'!BG8=4,0.5,(IF('saisie mathématiques'!BG8=9,0,(IF('saisie mathématiques'!BG8=0,0,(IF('saisie mathématiques'!BG8="A","Abst",(IF('saisie mathématiques'!BG8="N","non év","attente")))))))))))))</f>
        <v>Abst</v>
      </c>
      <c r="BH8" s="67" t="str">
        <f>IF('saisie mathématiques'!BH8=1,1,(IF('saisie mathématiques'!BH8=3,0.5,(IF('saisie mathématiques'!BH8=4,0.5,(IF('saisie mathématiques'!BH8=9,0,(IF('saisie mathématiques'!BH8=0,0,(IF('saisie mathématiques'!BH8="A","Abst",(IF('saisie mathématiques'!BH8="N","non év","attente")))))))))))))</f>
        <v>Abst</v>
      </c>
      <c r="BI8" s="67" t="str">
        <f>IF('saisie mathématiques'!BI8=1,1,(IF('saisie mathématiques'!BI8=3,0.5,(IF('saisie mathématiques'!BI8=4,0.5,(IF('saisie mathématiques'!BI8=9,0,(IF('saisie mathématiques'!BI8=0,0,(IF('saisie mathématiques'!BI8="A","Abst",(IF('saisie mathématiques'!BI8="N","non év","attente")))))))))))))</f>
        <v>Abst</v>
      </c>
      <c r="BJ8" s="67" t="str">
        <f>IF('saisie mathématiques'!BJ8=1,1,(IF('saisie mathématiques'!BJ8=3,0.5,(IF('saisie mathématiques'!BJ8=4,0.5,(IF('saisie mathématiques'!BJ8=9,0,(IF('saisie mathématiques'!BJ8=0,0,(IF('saisie mathématiques'!BJ8="A","Abst",(IF('saisie mathématiques'!BJ8="N","non év","attente")))))))))))))</f>
        <v>Abst</v>
      </c>
      <c r="BK8" s="67" t="str">
        <f>IF('saisie mathématiques'!BK8=1,1,(IF('saisie mathématiques'!BK8=3,0.5,(IF('saisie mathématiques'!BK8=4,0.5,(IF('saisie mathématiques'!BK8=9,0,(IF('saisie mathématiques'!BK8=0,0,(IF('saisie mathématiques'!BK8="A","Abst",(IF('saisie mathématiques'!BK8="N","non év","attente")))))))))))))</f>
        <v>Abst</v>
      </c>
    </row>
    <row r="9" spans="2:63">
      <c r="B9" s="67" t="str">
        <f>IF('Ma classe'!B8&lt;&gt;0,'Ma classe'!B8,"aucun élève")</f>
        <v>aucun élève</v>
      </c>
      <c r="C9" s="67" t="str">
        <f>IF('Ma classe'!C8&lt;&gt;0,'Ma classe'!C8,"aucun élève")</f>
        <v>aucun élève</v>
      </c>
      <c r="D9" s="67" t="str">
        <f>IF('saisie mathématiques'!D9=1,1,(IF('saisie mathématiques'!D9=3,0.5,(IF('saisie mathématiques'!D9=4,0.5,(IF('saisie mathématiques'!D9=9,0,(IF('saisie mathématiques'!D9=0,0,(IF('saisie mathématiques'!D9="A","Abst",(IF('saisie mathématiques'!D9="N","non év","attente")))))))))))))</f>
        <v>Abst</v>
      </c>
      <c r="E9" s="67" t="str">
        <f>IF('saisie mathématiques'!E9=1,1,(IF('saisie mathématiques'!E9=3,0.5,(IF('saisie mathématiques'!E9=4,0.5,(IF('saisie mathématiques'!E9=9,0,(IF('saisie mathématiques'!E9=0,0,(IF('saisie mathématiques'!E9="A","Abst",(IF('saisie mathématiques'!E9="N","non év","attente")))))))))))))</f>
        <v>Abst</v>
      </c>
      <c r="F9" s="67" t="str">
        <f>IF('saisie mathématiques'!F9=1,1,(IF('saisie mathématiques'!F9=3,0.5,(IF('saisie mathématiques'!F9=4,0.5,(IF('saisie mathématiques'!F9=9,0,(IF('saisie mathématiques'!F9=0,0,(IF('saisie mathématiques'!F9="A","Abst",(IF('saisie mathématiques'!F9="N","non év","attente")))))))))))))</f>
        <v>Abst</v>
      </c>
      <c r="G9" s="67" t="str">
        <f>IF('saisie mathématiques'!G9=1,1,(IF('saisie mathématiques'!G9=3,0.5,(IF('saisie mathématiques'!G9=4,0.5,(IF('saisie mathématiques'!G9=9,0,(IF('saisie mathématiques'!G9=0,0,(IF('saisie mathématiques'!G9="A","Abst",(IF('saisie mathématiques'!G9="N","non év","attente")))))))))))))</f>
        <v>Abst</v>
      </c>
      <c r="H9" s="67" t="str">
        <f>IF('saisie mathématiques'!H9=1,1,(IF('saisie mathématiques'!H9=3,0.5,(IF('saisie mathématiques'!H9=4,0.5,(IF('saisie mathématiques'!H9=9,0,(IF('saisie mathématiques'!H9=0,0,(IF('saisie mathématiques'!H9="A","Abst",(IF('saisie mathématiques'!H9="N","non év","attente")))))))))))))</f>
        <v>Abst</v>
      </c>
      <c r="I9" s="67" t="str">
        <f>IF('saisie mathématiques'!I9=1,1,(IF('saisie mathématiques'!I9=3,0.5,(IF('saisie mathématiques'!I9=4,0.5,(IF('saisie mathématiques'!I9=9,0,(IF('saisie mathématiques'!I9=0,0,(IF('saisie mathématiques'!I9="A","Abst",(IF('saisie mathématiques'!I9="N","non év","attente")))))))))))))</f>
        <v>Abst</v>
      </c>
      <c r="J9" s="67" t="str">
        <f>IF('saisie mathématiques'!J9=1,1,(IF('saisie mathématiques'!J9=3,0.5,(IF('saisie mathématiques'!J9=4,0.5,(IF('saisie mathématiques'!J9=9,0,(IF('saisie mathématiques'!J9=0,0,(IF('saisie mathématiques'!J9="A","Abst",(IF('saisie mathématiques'!J9="N","non év","attente")))))))))))))</f>
        <v>Abst</v>
      </c>
      <c r="K9" s="67" t="str">
        <f>IF('saisie mathématiques'!K9=1,1,(IF('saisie mathématiques'!K9=3,0.5,(IF('saisie mathématiques'!K9=4,0.5,(IF('saisie mathématiques'!K9=9,0,(IF('saisie mathématiques'!K9=0,0,(IF('saisie mathématiques'!K9="A","Abst",(IF('saisie mathématiques'!K9="N","non év","attente")))))))))))))</f>
        <v>Abst</v>
      </c>
      <c r="L9" s="67" t="str">
        <f>IF('saisie mathématiques'!L9=1,1,(IF('saisie mathématiques'!L9=3,0.5,(IF('saisie mathématiques'!L9=4,0.5,(IF('saisie mathématiques'!L9=9,0,(IF('saisie mathématiques'!L9=0,0,(IF('saisie mathématiques'!L9="A","Abst",(IF('saisie mathématiques'!L9="N","non év","attente")))))))))))))</f>
        <v>Abst</v>
      </c>
      <c r="M9" s="67" t="str">
        <f>IF('saisie mathématiques'!M9=1,1,(IF('saisie mathématiques'!M9=3,0.5,(IF('saisie mathématiques'!M9=4,0.5,(IF('saisie mathématiques'!M9=9,0,(IF('saisie mathématiques'!M9=0,0,(IF('saisie mathématiques'!M9="A","Abst",(IF('saisie mathématiques'!M9="N","non év","attente")))))))))))))</f>
        <v>Abst</v>
      </c>
      <c r="N9" s="67" t="str">
        <f>IF('saisie mathématiques'!N9=1,1,(IF('saisie mathématiques'!N9=3,0.5,(IF('saisie mathématiques'!N9=4,0.5,(IF('saisie mathématiques'!N9=9,0,(IF('saisie mathématiques'!N9=0,0,(IF('saisie mathématiques'!N9="A","Abst",(IF('saisie mathématiques'!N9="N","non év","attente")))))))))))))</f>
        <v>Abst</v>
      </c>
      <c r="O9" s="67" t="str">
        <f>IF('saisie mathématiques'!O9=1,1,(IF('saisie mathématiques'!O9=3,0.5,(IF('saisie mathématiques'!O9=4,0.5,(IF('saisie mathématiques'!O9=9,0,(IF('saisie mathématiques'!O9=0,0,(IF('saisie mathématiques'!O9="A","Abst",(IF('saisie mathématiques'!O9="N","non év","attente")))))))))))))</f>
        <v>Abst</v>
      </c>
      <c r="P9" s="67" t="str">
        <f>IF('saisie mathématiques'!P9=1,1,(IF('saisie mathématiques'!P9=3,0.5,(IF('saisie mathématiques'!P9=4,0.5,(IF('saisie mathématiques'!P9=9,0,(IF('saisie mathématiques'!P9=0,0,(IF('saisie mathématiques'!P9="A","Abst",(IF('saisie mathématiques'!P9="N","non év","attente")))))))))))))</f>
        <v>Abst</v>
      </c>
      <c r="Q9" s="67" t="str">
        <f>IF('saisie mathématiques'!Q9=1,1,(IF('saisie mathématiques'!Q9=3,0.5,(IF('saisie mathématiques'!Q9=4,0.5,(IF('saisie mathématiques'!Q9=9,0,(IF('saisie mathématiques'!Q9=0,0,(IF('saisie mathématiques'!Q9="A","Abst",(IF('saisie mathématiques'!Q9="N","non év","attente")))))))))))))</f>
        <v>Abst</v>
      </c>
      <c r="R9" s="67" t="str">
        <f>IF('saisie mathématiques'!R9=1,1,(IF('saisie mathématiques'!R9=3,0.5,(IF('saisie mathématiques'!R9=4,0.5,(IF('saisie mathématiques'!R9=9,0,(IF('saisie mathématiques'!R9=0,0,(IF('saisie mathématiques'!R9="A","Abst",(IF('saisie mathématiques'!R9="N","non év","attente")))))))))))))</f>
        <v>Abst</v>
      </c>
      <c r="S9" s="67" t="str">
        <f>IF('saisie mathématiques'!S9=1,1,(IF('saisie mathématiques'!S9=3,0.5,(IF('saisie mathématiques'!S9=4,0.5,(IF('saisie mathématiques'!S9=9,0,(IF('saisie mathématiques'!S9=0,0,(IF('saisie mathématiques'!S9="A","Abst",(IF('saisie mathématiques'!S9="N","non év","attente")))))))))))))</f>
        <v>Abst</v>
      </c>
      <c r="T9" s="67" t="str">
        <f>IF('saisie mathématiques'!T9=1,1,(IF('saisie mathématiques'!T9=3,0.5,(IF('saisie mathématiques'!T9=4,0.5,(IF('saisie mathématiques'!T9=9,0,(IF('saisie mathématiques'!T9=0,0,(IF('saisie mathématiques'!T9="A","Abst",(IF('saisie mathématiques'!T9="N","non év","attente")))))))))))))</f>
        <v>Abst</v>
      </c>
      <c r="U9" s="67" t="str">
        <f>IF('saisie mathématiques'!U9=1,1,(IF('saisie mathématiques'!U9=3,0.5,(IF('saisie mathématiques'!U9=4,0.5,(IF('saisie mathématiques'!U9=9,0,(IF('saisie mathématiques'!U9=0,0,(IF('saisie mathématiques'!U9="A","Abst",(IF('saisie mathématiques'!U9="N","non év","attente")))))))))))))</f>
        <v>Abst</v>
      </c>
      <c r="V9" s="67" t="str">
        <f>IF('saisie mathématiques'!V9=1,1,(IF('saisie mathématiques'!V9=3,0.5,(IF('saisie mathématiques'!V9=4,0.5,(IF('saisie mathématiques'!V9=9,0,(IF('saisie mathématiques'!V9=0,0,(IF('saisie mathématiques'!V9="A","Abst",(IF('saisie mathématiques'!V9="N","non év","attente")))))))))))))</f>
        <v>Abst</v>
      </c>
      <c r="W9" s="67" t="str">
        <f>IF('saisie mathématiques'!W9=1,1,(IF('saisie mathématiques'!W9=3,0.5,(IF('saisie mathématiques'!W9=4,0.5,(IF('saisie mathématiques'!W9=9,0,(IF('saisie mathématiques'!W9=0,0,(IF('saisie mathématiques'!W9="A","Abst",(IF('saisie mathématiques'!W9="N","non év","attente")))))))))))))</f>
        <v>Abst</v>
      </c>
      <c r="X9" s="67" t="str">
        <f>IF('saisie mathématiques'!X9=1,1,(IF('saisie mathématiques'!X9=3,0.5,(IF('saisie mathématiques'!X9=4,0.5,(IF('saisie mathématiques'!X9=9,0,(IF('saisie mathématiques'!X9=0,0,(IF('saisie mathématiques'!X9="A","Abst",(IF('saisie mathématiques'!X9="N","non év","attente")))))))))))))</f>
        <v>Abst</v>
      </c>
      <c r="Y9" s="67" t="str">
        <f>IF('saisie mathématiques'!Y9=1,1,(IF('saisie mathématiques'!Y9=3,0.5,(IF('saisie mathématiques'!Y9=4,0.5,(IF('saisie mathématiques'!Y9=9,0,(IF('saisie mathématiques'!Y9=0,0,(IF('saisie mathématiques'!Y9="A","Abst",(IF('saisie mathématiques'!Y9="N","non év","attente")))))))))))))</f>
        <v>Abst</v>
      </c>
      <c r="Z9" s="67" t="str">
        <f>IF('saisie mathématiques'!Z9=1,1,(IF('saisie mathématiques'!Z9=3,0.5,(IF('saisie mathématiques'!Z9=4,0.5,(IF('saisie mathématiques'!Z9=9,0,(IF('saisie mathématiques'!Z9=0,0,(IF('saisie mathématiques'!Z9="A","Abst",(IF('saisie mathématiques'!Z9="N","non év","attente")))))))))))))</f>
        <v>Abst</v>
      </c>
      <c r="AA9" s="67" t="str">
        <f>IF('saisie mathématiques'!AA9=1,1,(IF('saisie mathématiques'!AA9=3,0.5,(IF('saisie mathématiques'!AA9=4,0.5,(IF('saisie mathématiques'!AA9=9,0,(IF('saisie mathématiques'!AA9=0,0,(IF('saisie mathématiques'!AA9="A","Abst",(IF('saisie mathématiques'!AA9="N","non év","attente")))))))))))))</f>
        <v>Abst</v>
      </c>
      <c r="AB9" s="67" t="str">
        <f>IF('saisie mathématiques'!AB9=1,1,(IF('saisie mathématiques'!AB9=3,0.5,(IF('saisie mathématiques'!AB9=4,0.5,(IF('saisie mathématiques'!AB9=9,0,(IF('saisie mathématiques'!AB9=0,0,(IF('saisie mathématiques'!AB9="A","Abst",(IF('saisie mathématiques'!AB9="N","non év","attente")))))))))))))</f>
        <v>Abst</v>
      </c>
      <c r="AC9" s="67" t="str">
        <f>IF('saisie mathématiques'!AC9=1,1,(IF('saisie mathématiques'!AC9=3,0.5,(IF('saisie mathématiques'!AC9=4,0.5,(IF('saisie mathématiques'!AC9=9,0,(IF('saisie mathématiques'!AC9=0,0,(IF('saisie mathématiques'!AC9="A","Abst",(IF('saisie mathématiques'!AC9="N","non év","attente")))))))))))))</f>
        <v>Abst</v>
      </c>
      <c r="AD9" s="67" t="str">
        <f>IF('saisie mathématiques'!AD9=1,1,(IF('saisie mathématiques'!AD9=3,0.5,(IF('saisie mathématiques'!AD9=4,0.5,(IF('saisie mathématiques'!AD9=9,0,(IF('saisie mathématiques'!AD9=0,0,(IF('saisie mathématiques'!AD9="A","Abst",(IF('saisie mathématiques'!AD9="N","non év","attente")))))))))))))</f>
        <v>Abst</v>
      </c>
      <c r="AE9" s="67" t="str">
        <f>IF('saisie mathématiques'!AE9=1,1,(IF('saisie mathématiques'!AE9=3,0.5,(IF('saisie mathématiques'!AE9=4,0.5,(IF('saisie mathématiques'!AE9=9,0,(IF('saisie mathématiques'!AE9=0,0,(IF('saisie mathématiques'!AE9="A","Abst",(IF('saisie mathématiques'!AE9="N","non év","attente")))))))))))))</f>
        <v>Abst</v>
      </c>
      <c r="AF9" s="67" t="str">
        <f>IF('saisie mathématiques'!AF9=1,1,(IF('saisie mathématiques'!AF9=3,0.5,(IF('saisie mathématiques'!AF9=4,0.5,(IF('saisie mathématiques'!AF9=9,0,(IF('saisie mathématiques'!AF9=0,0,(IF('saisie mathématiques'!AF9="A","Abst",(IF('saisie mathématiques'!AF9="N","non év","attente")))))))))))))</f>
        <v>Abst</v>
      </c>
      <c r="AG9" s="67" t="str">
        <f>IF('saisie mathématiques'!AG9=1,1,(IF('saisie mathématiques'!AG9=3,0.5,(IF('saisie mathématiques'!AG9=4,0.5,(IF('saisie mathématiques'!AG9=9,0,(IF('saisie mathématiques'!AG9=0,0,(IF('saisie mathématiques'!AG9="A","Abst",(IF('saisie mathématiques'!AG9="N","non év","attente")))))))))))))</f>
        <v>Abst</v>
      </c>
      <c r="AH9" s="67" t="str">
        <f>IF('saisie mathématiques'!AH9=1,1,(IF('saisie mathématiques'!AH9=3,0.5,(IF('saisie mathématiques'!AH9=4,0.5,(IF('saisie mathématiques'!AH9=9,0,(IF('saisie mathématiques'!AH9=0,0,(IF('saisie mathématiques'!AH9="A","Abst",(IF('saisie mathématiques'!AH9="N","non év","attente")))))))))))))</f>
        <v>Abst</v>
      </c>
      <c r="AI9" s="67" t="str">
        <f>IF('saisie mathématiques'!AI9=1,1,(IF('saisie mathématiques'!AI9=3,0.5,(IF('saisie mathématiques'!AI9=4,0.5,(IF('saisie mathématiques'!AI9=9,0,(IF('saisie mathématiques'!AI9=0,0,(IF('saisie mathématiques'!AI9="A","Abst",(IF('saisie mathématiques'!AI9="N","non év","attente")))))))))))))</f>
        <v>Abst</v>
      </c>
      <c r="AJ9" s="67" t="str">
        <f>IF('saisie mathématiques'!AJ9=1,1,(IF('saisie mathématiques'!AJ9=3,0.5,(IF('saisie mathématiques'!AJ9=4,0.5,(IF('saisie mathématiques'!AJ9=9,0,(IF('saisie mathématiques'!AJ9=0,0,(IF('saisie mathématiques'!AJ9="A","Abst",(IF('saisie mathématiques'!AJ9="N","non év","attente")))))))))))))</f>
        <v>Abst</v>
      </c>
      <c r="AK9" s="67" t="str">
        <f>IF('saisie mathématiques'!AK9=1,1,(IF('saisie mathématiques'!AK9=3,0.5,(IF('saisie mathématiques'!AK9=4,0.5,(IF('saisie mathématiques'!AK9=9,0,(IF('saisie mathématiques'!AK9=0,0,(IF('saisie mathématiques'!AK9="A","Abst",(IF('saisie mathématiques'!AK9="N","non év","attente")))))))))))))</f>
        <v>Abst</v>
      </c>
      <c r="AL9" s="67" t="str">
        <f>IF('saisie mathématiques'!AL9=1,1,(IF('saisie mathématiques'!AL9=3,0.5,(IF('saisie mathématiques'!AL9=4,0.5,(IF('saisie mathématiques'!AL9=9,0,(IF('saisie mathématiques'!AL9=0,0,(IF('saisie mathématiques'!AL9="A","Abst",(IF('saisie mathématiques'!AL9="N","non év","attente")))))))))))))</f>
        <v>Abst</v>
      </c>
      <c r="AM9" s="67" t="str">
        <f>IF('saisie mathématiques'!AM9=1,1,(IF('saisie mathématiques'!AM9=3,0.5,(IF('saisie mathématiques'!AM9=4,0.5,(IF('saisie mathématiques'!AM9=9,0,(IF('saisie mathématiques'!AM9=0,0,(IF('saisie mathématiques'!AM9="A","Abst",(IF('saisie mathématiques'!AM9="N","non év","attente")))))))))))))</f>
        <v>Abst</v>
      </c>
      <c r="AN9" s="67" t="str">
        <f>IF('saisie mathématiques'!AN9=1,1,(IF('saisie mathématiques'!AN9=3,0.5,(IF('saisie mathématiques'!AN9=4,0.5,(IF('saisie mathématiques'!AN9=9,0,(IF('saisie mathématiques'!AN9=0,0,(IF('saisie mathématiques'!AN9="A","Abst",(IF('saisie mathématiques'!AN9="N","non év","attente")))))))))))))</f>
        <v>Abst</v>
      </c>
      <c r="AO9" s="67" t="str">
        <f>IF('saisie mathématiques'!AO9=1,1,(IF('saisie mathématiques'!AO9=3,0.5,(IF('saisie mathématiques'!AO9=4,0.5,(IF('saisie mathématiques'!AO9=9,0,(IF('saisie mathématiques'!AO9=0,0,(IF('saisie mathématiques'!AO9="A","Abst",(IF('saisie mathématiques'!AO9="N","non év","attente")))))))))))))</f>
        <v>Abst</v>
      </c>
      <c r="AP9" s="67" t="str">
        <f>IF('saisie mathématiques'!AP9=1,1,(IF('saisie mathématiques'!AP9=3,0.5,(IF('saisie mathématiques'!AP9=4,0.5,(IF('saisie mathématiques'!AP9=9,0,(IF('saisie mathématiques'!AP9=0,0,(IF('saisie mathématiques'!AP9="A","Abst",(IF('saisie mathématiques'!AP9="N","non év","attente")))))))))))))</f>
        <v>Abst</v>
      </c>
      <c r="AQ9" s="67" t="str">
        <f>IF('saisie mathématiques'!AQ9=1,1,(IF('saisie mathématiques'!AQ9=3,0.5,(IF('saisie mathématiques'!AQ9=4,0.5,(IF('saisie mathématiques'!AQ9=9,0,(IF('saisie mathématiques'!AQ9=0,0,(IF('saisie mathématiques'!AQ9="A","Abst",(IF('saisie mathématiques'!AQ9="N","non év","attente")))))))))))))</f>
        <v>Abst</v>
      </c>
      <c r="AR9" s="67" t="str">
        <f>IF('saisie mathématiques'!AR9=1,1,(IF('saisie mathématiques'!AR9=3,0.5,(IF('saisie mathématiques'!AR9=4,0.5,(IF('saisie mathématiques'!AR9=9,0,(IF('saisie mathématiques'!AR9=0,0,(IF('saisie mathématiques'!AR9="A","Abst",(IF('saisie mathématiques'!AR9="N","non év","attente")))))))))))))</f>
        <v>Abst</v>
      </c>
      <c r="AS9" s="67" t="str">
        <f>IF('saisie mathématiques'!AS9=1,1,(IF('saisie mathématiques'!AS9=3,0.5,(IF('saisie mathématiques'!AS9=4,0.5,(IF('saisie mathématiques'!AS9=9,0,(IF('saisie mathématiques'!AS9=0,0,(IF('saisie mathématiques'!AS9="A","Abst",(IF('saisie mathématiques'!AS9="N","non év","attente")))))))))))))</f>
        <v>Abst</v>
      </c>
      <c r="AT9" s="67" t="str">
        <f>IF('saisie mathématiques'!AT9=1,1,(IF('saisie mathématiques'!AT9=3,0.5,(IF('saisie mathématiques'!AT9=4,0.5,(IF('saisie mathématiques'!AT9=9,0,(IF('saisie mathématiques'!AT9=0,0,(IF('saisie mathématiques'!AT9="A","Abst",(IF('saisie mathématiques'!AT9="N","non év","attente")))))))))))))</f>
        <v>Abst</v>
      </c>
      <c r="AU9" s="67" t="str">
        <f>IF('saisie mathématiques'!AU9=1,1,(IF('saisie mathématiques'!AU9=3,0.5,(IF('saisie mathématiques'!AU9=4,0.5,(IF('saisie mathématiques'!AU9=9,0,(IF('saisie mathématiques'!AU9=0,0,(IF('saisie mathématiques'!AU9="A","Abst",(IF('saisie mathématiques'!AU9="N","non év","attente")))))))))))))</f>
        <v>Abst</v>
      </c>
      <c r="AV9" s="67" t="str">
        <f>IF('saisie mathématiques'!AV9=1,1,(IF('saisie mathématiques'!AV9=3,0.5,(IF('saisie mathématiques'!AV9=4,0.5,(IF('saisie mathématiques'!AV9=9,0,(IF('saisie mathématiques'!AV9=0,0,(IF('saisie mathématiques'!AV9="A","Abst",(IF('saisie mathématiques'!AV9="N","non év","attente")))))))))))))</f>
        <v>Abst</v>
      </c>
      <c r="AW9" s="67" t="str">
        <f>IF('saisie mathématiques'!AW9=1,1,(IF('saisie mathématiques'!AW9=3,0.5,(IF('saisie mathématiques'!AW9=4,0.5,(IF('saisie mathématiques'!AW9=9,0,(IF('saisie mathématiques'!AW9=0,0,(IF('saisie mathématiques'!AW9="A","Abst",(IF('saisie mathématiques'!AW9="N","non év","attente")))))))))))))</f>
        <v>Abst</v>
      </c>
      <c r="AX9" s="67" t="str">
        <f>IF('saisie mathématiques'!AX9=1,1,(IF('saisie mathématiques'!AX9=3,0.5,(IF('saisie mathématiques'!AX9=4,0.5,(IF('saisie mathématiques'!AX9=9,0,(IF('saisie mathématiques'!AX9=0,0,(IF('saisie mathématiques'!AX9="A","Abst",(IF('saisie mathématiques'!AX9="N","non év","attente")))))))))))))</f>
        <v>Abst</v>
      </c>
      <c r="AY9" s="67" t="str">
        <f>IF('saisie mathématiques'!AY9=1,1,(IF('saisie mathématiques'!AY9=3,0.5,(IF('saisie mathématiques'!AY9=4,0.5,(IF('saisie mathématiques'!AY9=9,0,(IF('saisie mathématiques'!AY9=0,0,(IF('saisie mathématiques'!AY9="A","Abst",(IF('saisie mathématiques'!AY9="N","non év","attente")))))))))))))</f>
        <v>Abst</v>
      </c>
      <c r="AZ9" s="67" t="str">
        <f>IF('saisie mathématiques'!AZ9=1,1,(IF('saisie mathématiques'!AZ9=3,0.5,(IF('saisie mathématiques'!AZ9=4,0.5,(IF('saisie mathématiques'!AZ9=9,0,(IF('saisie mathématiques'!AZ9=0,0,(IF('saisie mathématiques'!AZ9="A","Abst",(IF('saisie mathématiques'!AZ9="N","non év","attente")))))))))))))</f>
        <v>Abst</v>
      </c>
      <c r="BA9" s="67" t="str">
        <f>IF('saisie mathématiques'!BA9=1,1,(IF('saisie mathématiques'!BA9=3,0.5,(IF('saisie mathématiques'!BA9=4,0.5,(IF('saisie mathématiques'!BA9=9,0,(IF('saisie mathématiques'!BA9=0,0,(IF('saisie mathématiques'!BA9="A","Abst",(IF('saisie mathématiques'!BA9="N","non év","attente")))))))))))))</f>
        <v>Abst</v>
      </c>
      <c r="BB9" s="67" t="str">
        <f>IF('saisie mathématiques'!BB9=1,1,(IF('saisie mathématiques'!BB9=3,0.5,(IF('saisie mathématiques'!BB9=4,0.5,(IF('saisie mathématiques'!BB9=9,0,(IF('saisie mathématiques'!BB9=0,0,(IF('saisie mathématiques'!BB9="A","Abst",(IF('saisie mathématiques'!BB9="N","non év","attente")))))))))))))</f>
        <v>Abst</v>
      </c>
      <c r="BC9" s="67" t="str">
        <f>IF('saisie mathématiques'!BC9=1,1,(IF('saisie mathématiques'!BC9=3,0.5,(IF('saisie mathématiques'!BC9=4,0.5,(IF('saisie mathématiques'!BC9=9,0,(IF('saisie mathématiques'!BC9=0,0,(IF('saisie mathématiques'!BC9="A","Abst",(IF('saisie mathématiques'!BC9="N","non év","attente")))))))))))))</f>
        <v>Abst</v>
      </c>
      <c r="BD9" s="67" t="str">
        <f>IF('saisie mathématiques'!BD9=1,1,(IF('saisie mathématiques'!BD9=3,0.5,(IF('saisie mathématiques'!BD9=4,0.5,(IF('saisie mathématiques'!BD9=9,0,(IF('saisie mathématiques'!BD9=0,0,(IF('saisie mathématiques'!BD9="A","Abst",(IF('saisie mathématiques'!BD9="N","non év","attente")))))))))))))</f>
        <v>Abst</v>
      </c>
      <c r="BE9" s="67" t="str">
        <f>IF('saisie mathématiques'!BE9=1,1,(IF('saisie mathématiques'!BE9=3,0.5,(IF('saisie mathématiques'!BE9=4,0.5,(IF('saisie mathématiques'!BE9=9,0,(IF('saisie mathématiques'!BE9=0,0,(IF('saisie mathématiques'!BE9="A","Abst",(IF('saisie mathématiques'!BE9="N","non év","attente")))))))))))))</f>
        <v>Abst</v>
      </c>
      <c r="BF9" s="67" t="str">
        <f>IF('saisie mathématiques'!BF9=1,1,(IF('saisie mathématiques'!BF9=3,0.5,(IF('saisie mathématiques'!BF9=4,0.5,(IF('saisie mathématiques'!BF9=9,0,(IF('saisie mathématiques'!BF9=0,0,(IF('saisie mathématiques'!BF9="A","Abst",(IF('saisie mathématiques'!BF9="N","non év","attente")))))))))))))</f>
        <v>Abst</v>
      </c>
      <c r="BG9" s="67" t="str">
        <f>IF('saisie mathématiques'!BG9=1,1,(IF('saisie mathématiques'!BG9=3,0.5,(IF('saisie mathématiques'!BG9=4,0.5,(IF('saisie mathématiques'!BG9=9,0,(IF('saisie mathématiques'!BG9=0,0,(IF('saisie mathématiques'!BG9="A","Abst",(IF('saisie mathématiques'!BG9="N","non év","attente")))))))))))))</f>
        <v>Abst</v>
      </c>
      <c r="BH9" s="67" t="str">
        <f>IF('saisie mathématiques'!BH9=1,1,(IF('saisie mathématiques'!BH9=3,0.5,(IF('saisie mathématiques'!BH9=4,0.5,(IF('saisie mathématiques'!BH9=9,0,(IF('saisie mathématiques'!BH9=0,0,(IF('saisie mathématiques'!BH9="A","Abst",(IF('saisie mathématiques'!BH9="N","non év","attente")))))))))))))</f>
        <v>Abst</v>
      </c>
      <c r="BI9" s="67" t="str">
        <f>IF('saisie mathématiques'!BI9=1,1,(IF('saisie mathématiques'!BI9=3,0.5,(IF('saisie mathématiques'!BI9=4,0.5,(IF('saisie mathématiques'!BI9=9,0,(IF('saisie mathématiques'!BI9=0,0,(IF('saisie mathématiques'!BI9="A","Abst",(IF('saisie mathématiques'!BI9="N","non év","attente")))))))))))))</f>
        <v>Abst</v>
      </c>
      <c r="BJ9" s="67" t="str">
        <f>IF('saisie mathématiques'!BJ9=1,1,(IF('saisie mathématiques'!BJ9=3,0.5,(IF('saisie mathématiques'!BJ9=4,0.5,(IF('saisie mathématiques'!BJ9=9,0,(IF('saisie mathématiques'!BJ9=0,0,(IF('saisie mathématiques'!BJ9="A","Abst",(IF('saisie mathématiques'!BJ9="N","non év","attente")))))))))))))</f>
        <v>Abst</v>
      </c>
      <c r="BK9" s="67" t="str">
        <f>IF('saisie mathématiques'!BK9=1,1,(IF('saisie mathématiques'!BK9=3,0.5,(IF('saisie mathématiques'!BK9=4,0.5,(IF('saisie mathématiques'!BK9=9,0,(IF('saisie mathématiques'!BK9=0,0,(IF('saisie mathématiques'!BK9="A","Abst",(IF('saisie mathématiques'!BK9="N","non év","attente")))))))))))))</f>
        <v>Abst</v>
      </c>
    </row>
    <row r="10" spans="2:63">
      <c r="B10" s="67" t="str">
        <f>IF('Ma classe'!B9&lt;&gt;0,'Ma classe'!B9,"aucun élève")</f>
        <v>aucun élève</v>
      </c>
      <c r="C10" s="67" t="str">
        <f>IF('Ma classe'!C9&lt;&gt;0,'Ma classe'!C9,"aucun élève")</f>
        <v>aucun élève</v>
      </c>
      <c r="D10" s="67" t="str">
        <f>IF('saisie mathématiques'!D10=1,1,(IF('saisie mathématiques'!D10=3,0.5,(IF('saisie mathématiques'!D10=4,0.5,(IF('saisie mathématiques'!D10=9,0,(IF('saisie mathématiques'!D10=0,0,(IF('saisie mathématiques'!D10="A","Abst",(IF('saisie mathématiques'!D10="N","non év","attente")))))))))))))</f>
        <v>Abst</v>
      </c>
      <c r="E10" s="67" t="str">
        <f>IF('saisie mathématiques'!E10=1,1,(IF('saisie mathématiques'!E10=3,0.5,(IF('saisie mathématiques'!E10=4,0.5,(IF('saisie mathématiques'!E10=9,0,(IF('saisie mathématiques'!E10=0,0,(IF('saisie mathématiques'!E10="A","Abst",(IF('saisie mathématiques'!E10="N","non év","attente")))))))))))))</f>
        <v>Abst</v>
      </c>
      <c r="F10" s="67" t="str">
        <f>IF('saisie mathématiques'!F10=1,1,(IF('saisie mathématiques'!F10=3,0.5,(IF('saisie mathématiques'!F10=4,0.5,(IF('saisie mathématiques'!F10=9,0,(IF('saisie mathématiques'!F10=0,0,(IF('saisie mathématiques'!F10="A","Abst",(IF('saisie mathématiques'!F10="N","non év","attente")))))))))))))</f>
        <v>Abst</v>
      </c>
      <c r="G10" s="67" t="str">
        <f>IF('saisie mathématiques'!G10=1,1,(IF('saisie mathématiques'!G10=3,0.5,(IF('saisie mathématiques'!G10=4,0.5,(IF('saisie mathématiques'!G10=9,0,(IF('saisie mathématiques'!G10=0,0,(IF('saisie mathématiques'!G10="A","Abst",(IF('saisie mathématiques'!G10="N","non év","attente")))))))))))))</f>
        <v>Abst</v>
      </c>
      <c r="H10" s="67" t="str">
        <f>IF('saisie mathématiques'!H10=1,1,(IF('saisie mathématiques'!H10=3,0.5,(IF('saisie mathématiques'!H10=4,0.5,(IF('saisie mathématiques'!H10=9,0,(IF('saisie mathématiques'!H10=0,0,(IF('saisie mathématiques'!H10="A","Abst",(IF('saisie mathématiques'!H10="N","non év","attente")))))))))))))</f>
        <v>Abst</v>
      </c>
      <c r="I10" s="67" t="str">
        <f>IF('saisie mathématiques'!I10=1,1,(IF('saisie mathématiques'!I10=3,0.5,(IF('saisie mathématiques'!I10=4,0.5,(IF('saisie mathématiques'!I10=9,0,(IF('saisie mathématiques'!I10=0,0,(IF('saisie mathématiques'!I10="A","Abst",(IF('saisie mathématiques'!I10="N","non év","attente")))))))))))))</f>
        <v>Abst</v>
      </c>
      <c r="J10" s="67" t="str">
        <f>IF('saisie mathématiques'!J10=1,1,(IF('saisie mathématiques'!J10=3,0.5,(IF('saisie mathématiques'!J10=4,0.5,(IF('saisie mathématiques'!J10=9,0,(IF('saisie mathématiques'!J10=0,0,(IF('saisie mathématiques'!J10="A","Abst",(IF('saisie mathématiques'!J10="N","non év","attente")))))))))))))</f>
        <v>Abst</v>
      </c>
      <c r="K10" s="67" t="str">
        <f>IF('saisie mathématiques'!K10=1,1,(IF('saisie mathématiques'!K10=3,0.5,(IF('saisie mathématiques'!K10=4,0.5,(IF('saisie mathématiques'!K10=9,0,(IF('saisie mathématiques'!K10=0,0,(IF('saisie mathématiques'!K10="A","Abst",(IF('saisie mathématiques'!K10="N","non év","attente")))))))))))))</f>
        <v>Abst</v>
      </c>
      <c r="L10" s="67" t="str">
        <f>IF('saisie mathématiques'!L10=1,1,(IF('saisie mathématiques'!L10=3,0.5,(IF('saisie mathématiques'!L10=4,0.5,(IF('saisie mathématiques'!L10=9,0,(IF('saisie mathématiques'!L10=0,0,(IF('saisie mathématiques'!L10="A","Abst",(IF('saisie mathématiques'!L10="N","non év","attente")))))))))))))</f>
        <v>Abst</v>
      </c>
      <c r="M10" s="67" t="str">
        <f>IF('saisie mathématiques'!M10=1,1,(IF('saisie mathématiques'!M10=3,0.5,(IF('saisie mathématiques'!M10=4,0.5,(IF('saisie mathématiques'!M10=9,0,(IF('saisie mathématiques'!M10=0,0,(IF('saisie mathématiques'!M10="A","Abst",(IF('saisie mathématiques'!M10="N","non év","attente")))))))))))))</f>
        <v>Abst</v>
      </c>
      <c r="N10" s="67" t="str">
        <f>IF('saisie mathématiques'!N10=1,1,(IF('saisie mathématiques'!N10=3,0.5,(IF('saisie mathématiques'!N10=4,0.5,(IF('saisie mathématiques'!N10=9,0,(IF('saisie mathématiques'!N10=0,0,(IF('saisie mathématiques'!N10="A","Abst",(IF('saisie mathématiques'!N10="N","non év","attente")))))))))))))</f>
        <v>Abst</v>
      </c>
      <c r="O10" s="67" t="str">
        <f>IF('saisie mathématiques'!O10=1,1,(IF('saisie mathématiques'!O10=3,0.5,(IF('saisie mathématiques'!O10=4,0.5,(IF('saisie mathématiques'!O10=9,0,(IF('saisie mathématiques'!O10=0,0,(IF('saisie mathématiques'!O10="A","Abst",(IF('saisie mathématiques'!O10="N","non év","attente")))))))))))))</f>
        <v>Abst</v>
      </c>
      <c r="P10" s="67" t="str">
        <f>IF('saisie mathématiques'!P10=1,1,(IF('saisie mathématiques'!P10=3,0.5,(IF('saisie mathématiques'!P10=4,0.5,(IF('saisie mathématiques'!P10=9,0,(IF('saisie mathématiques'!P10=0,0,(IF('saisie mathématiques'!P10="A","Abst",(IF('saisie mathématiques'!P10="N","non év","attente")))))))))))))</f>
        <v>Abst</v>
      </c>
      <c r="Q10" s="67" t="str">
        <f>IF('saisie mathématiques'!Q10=1,1,(IF('saisie mathématiques'!Q10=3,0.5,(IF('saisie mathématiques'!Q10=4,0.5,(IF('saisie mathématiques'!Q10=9,0,(IF('saisie mathématiques'!Q10=0,0,(IF('saisie mathématiques'!Q10="A","Abst",(IF('saisie mathématiques'!Q10="N","non év","attente")))))))))))))</f>
        <v>Abst</v>
      </c>
      <c r="R10" s="67" t="str">
        <f>IF('saisie mathématiques'!R10=1,1,(IF('saisie mathématiques'!R10=3,0.5,(IF('saisie mathématiques'!R10=4,0.5,(IF('saisie mathématiques'!R10=9,0,(IF('saisie mathématiques'!R10=0,0,(IF('saisie mathématiques'!R10="A","Abst",(IF('saisie mathématiques'!R10="N","non év","attente")))))))))))))</f>
        <v>Abst</v>
      </c>
      <c r="S10" s="67" t="str">
        <f>IF('saisie mathématiques'!S10=1,1,(IF('saisie mathématiques'!S10=3,0.5,(IF('saisie mathématiques'!S10=4,0.5,(IF('saisie mathématiques'!S10=9,0,(IF('saisie mathématiques'!S10=0,0,(IF('saisie mathématiques'!S10="A","Abst",(IF('saisie mathématiques'!S10="N","non év","attente")))))))))))))</f>
        <v>Abst</v>
      </c>
      <c r="T10" s="67" t="str">
        <f>IF('saisie mathématiques'!T10=1,1,(IF('saisie mathématiques'!T10=3,0.5,(IF('saisie mathématiques'!T10=4,0.5,(IF('saisie mathématiques'!T10=9,0,(IF('saisie mathématiques'!T10=0,0,(IF('saisie mathématiques'!T10="A","Abst",(IF('saisie mathématiques'!T10="N","non év","attente")))))))))))))</f>
        <v>Abst</v>
      </c>
      <c r="U10" s="67" t="str">
        <f>IF('saisie mathématiques'!U10=1,1,(IF('saisie mathématiques'!U10=3,0.5,(IF('saisie mathématiques'!U10=4,0.5,(IF('saisie mathématiques'!U10=9,0,(IF('saisie mathématiques'!U10=0,0,(IF('saisie mathématiques'!U10="A","Abst",(IF('saisie mathématiques'!U10="N","non év","attente")))))))))))))</f>
        <v>Abst</v>
      </c>
      <c r="V10" s="67" t="str">
        <f>IF('saisie mathématiques'!V10=1,1,(IF('saisie mathématiques'!V10=3,0.5,(IF('saisie mathématiques'!V10=4,0.5,(IF('saisie mathématiques'!V10=9,0,(IF('saisie mathématiques'!V10=0,0,(IF('saisie mathématiques'!V10="A","Abst",(IF('saisie mathématiques'!V10="N","non év","attente")))))))))))))</f>
        <v>Abst</v>
      </c>
      <c r="W10" s="67" t="str">
        <f>IF('saisie mathématiques'!W10=1,1,(IF('saisie mathématiques'!W10=3,0.5,(IF('saisie mathématiques'!W10=4,0.5,(IF('saisie mathématiques'!W10=9,0,(IF('saisie mathématiques'!W10=0,0,(IF('saisie mathématiques'!W10="A","Abst",(IF('saisie mathématiques'!W10="N","non év","attente")))))))))))))</f>
        <v>Abst</v>
      </c>
      <c r="X10" s="67" t="str">
        <f>IF('saisie mathématiques'!X10=1,1,(IF('saisie mathématiques'!X10=3,0.5,(IF('saisie mathématiques'!X10=4,0.5,(IF('saisie mathématiques'!X10=9,0,(IF('saisie mathématiques'!X10=0,0,(IF('saisie mathématiques'!X10="A","Abst",(IF('saisie mathématiques'!X10="N","non év","attente")))))))))))))</f>
        <v>Abst</v>
      </c>
      <c r="Y10" s="67" t="str">
        <f>IF('saisie mathématiques'!Y10=1,1,(IF('saisie mathématiques'!Y10=3,0.5,(IF('saisie mathématiques'!Y10=4,0.5,(IF('saisie mathématiques'!Y10=9,0,(IF('saisie mathématiques'!Y10=0,0,(IF('saisie mathématiques'!Y10="A","Abst",(IF('saisie mathématiques'!Y10="N","non év","attente")))))))))))))</f>
        <v>Abst</v>
      </c>
      <c r="Z10" s="67" t="str">
        <f>IF('saisie mathématiques'!Z10=1,1,(IF('saisie mathématiques'!Z10=3,0.5,(IF('saisie mathématiques'!Z10=4,0.5,(IF('saisie mathématiques'!Z10=9,0,(IF('saisie mathématiques'!Z10=0,0,(IF('saisie mathématiques'!Z10="A","Abst",(IF('saisie mathématiques'!Z10="N","non év","attente")))))))))))))</f>
        <v>Abst</v>
      </c>
      <c r="AA10" s="67" t="str">
        <f>IF('saisie mathématiques'!AA10=1,1,(IF('saisie mathématiques'!AA10=3,0.5,(IF('saisie mathématiques'!AA10=4,0.5,(IF('saisie mathématiques'!AA10=9,0,(IF('saisie mathématiques'!AA10=0,0,(IF('saisie mathématiques'!AA10="A","Abst",(IF('saisie mathématiques'!AA10="N","non év","attente")))))))))))))</f>
        <v>Abst</v>
      </c>
      <c r="AB10" s="67" t="str">
        <f>IF('saisie mathématiques'!AB10=1,1,(IF('saisie mathématiques'!AB10=3,0.5,(IF('saisie mathématiques'!AB10=4,0.5,(IF('saisie mathématiques'!AB10=9,0,(IF('saisie mathématiques'!AB10=0,0,(IF('saisie mathématiques'!AB10="A","Abst",(IF('saisie mathématiques'!AB10="N","non év","attente")))))))))))))</f>
        <v>Abst</v>
      </c>
      <c r="AC10" s="67" t="str">
        <f>IF('saisie mathématiques'!AC10=1,1,(IF('saisie mathématiques'!AC10=3,0.5,(IF('saisie mathématiques'!AC10=4,0.5,(IF('saisie mathématiques'!AC10=9,0,(IF('saisie mathématiques'!AC10=0,0,(IF('saisie mathématiques'!AC10="A","Abst",(IF('saisie mathématiques'!AC10="N","non év","attente")))))))))))))</f>
        <v>Abst</v>
      </c>
      <c r="AD10" s="67" t="str">
        <f>IF('saisie mathématiques'!AD10=1,1,(IF('saisie mathématiques'!AD10=3,0.5,(IF('saisie mathématiques'!AD10=4,0.5,(IF('saisie mathématiques'!AD10=9,0,(IF('saisie mathématiques'!AD10=0,0,(IF('saisie mathématiques'!AD10="A","Abst",(IF('saisie mathématiques'!AD10="N","non év","attente")))))))))))))</f>
        <v>Abst</v>
      </c>
      <c r="AE10" s="67" t="str">
        <f>IF('saisie mathématiques'!AE10=1,1,(IF('saisie mathématiques'!AE10=3,0.5,(IF('saisie mathématiques'!AE10=4,0.5,(IF('saisie mathématiques'!AE10=9,0,(IF('saisie mathématiques'!AE10=0,0,(IF('saisie mathématiques'!AE10="A","Abst",(IF('saisie mathématiques'!AE10="N","non év","attente")))))))))))))</f>
        <v>Abst</v>
      </c>
      <c r="AF10" s="67" t="str">
        <f>IF('saisie mathématiques'!AF10=1,1,(IF('saisie mathématiques'!AF10=3,0.5,(IF('saisie mathématiques'!AF10=4,0.5,(IF('saisie mathématiques'!AF10=9,0,(IF('saisie mathématiques'!AF10=0,0,(IF('saisie mathématiques'!AF10="A","Abst",(IF('saisie mathématiques'!AF10="N","non év","attente")))))))))))))</f>
        <v>Abst</v>
      </c>
      <c r="AG10" s="67" t="str">
        <f>IF('saisie mathématiques'!AG10=1,1,(IF('saisie mathématiques'!AG10=3,0.5,(IF('saisie mathématiques'!AG10=4,0.5,(IF('saisie mathématiques'!AG10=9,0,(IF('saisie mathématiques'!AG10=0,0,(IF('saisie mathématiques'!AG10="A","Abst",(IF('saisie mathématiques'!AG10="N","non év","attente")))))))))))))</f>
        <v>Abst</v>
      </c>
      <c r="AH10" s="67" t="str">
        <f>IF('saisie mathématiques'!AH10=1,1,(IF('saisie mathématiques'!AH10=3,0.5,(IF('saisie mathématiques'!AH10=4,0.5,(IF('saisie mathématiques'!AH10=9,0,(IF('saisie mathématiques'!AH10=0,0,(IF('saisie mathématiques'!AH10="A","Abst",(IF('saisie mathématiques'!AH10="N","non év","attente")))))))))))))</f>
        <v>Abst</v>
      </c>
      <c r="AI10" s="67" t="str">
        <f>IF('saisie mathématiques'!AI10=1,1,(IF('saisie mathématiques'!AI10=3,0.5,(IF('saisie mathématiques'!AI10=4,0.5,(IF('saisie mathématiques'!AI10=9,0,(IF('saisie mathématiques'!AI10=0,0,(IF('saisie mathématiques'!AI10="A","Abst",(IF('saisie mathématiques'!AI10="N","non év","attente")))))))))))))</f>
        <v>Abst</v>
      </c>
      <c r="AJ10" s="67" t="str">
        <f>IF('saisie mathématiques'!AJ10=1,1,(IF('saisie mathématiques'!AJ10=3,0.5,(IF('saisie mathématiques'!AJ10=4,0.5,(IF('saisie mathématiques'!AJ10=9,0,(IF('saisie mathématiques'!AJ10=0,0,(IF('saisie mathématiques'!AJ10="A","Abst",(IF('saisie mathématiques'!AJ10="N","non év","attente")))))))))))))</f>
        <v>Abst</v>
      </c>
      <c r="AK10" s="67" t="str">
        <f>IF('saisie mathématiques'!AK10=1,1,(IF('saisie mathématiques'!AK10=3,0.5,(IF('saisie mathématiques'!AK10=4,0.5,(IF('saisie mathématiques'!AK10=9,0,(IF('saisie mathématiques'!AK10=0,0,(IF('saisie mathématiques'!AK10="A","Abst",(IF('saisie mathématiques'!AK10="N","non év","attente")))))))))))))</f>
        <v>Abst</v>
      </c>
      <c r="AL10" s="67" t="str">
        <f>IF('saisie mathématiques'!AL10=1,1,(IF('saisie mathématiques'!AL10=3,0.5,(IF('saisie mathématiques'!AL10=4,0.5,(IF('saisie mathématiques'!AL10=9,0,(IF('saisie mathématiques'!AL10=0,0,(IF('saisie mathématiques'!AL10="A","Abst",(IF('saisie mathématiques'!AL10="N","non év","attente")))))))))))))</f>
        <v>Abst</v>
      </c>
      <c r="AM10" s="67" t="str">
        <f>IF('saisie mathématiques'!AM10=1,1,(IF('saisie mathématiques'!AM10=3,0.5,(IF('saisie mathématiques'!AM10=4,0.5,(IF('saisie mathématiques'!AM10=9,0,(IF('saisie mathématiques'!AM10=0,0,(IF('saisie mathématiques'!AM10="A","Abst",(IF('saisie mathématiques'!AM10="N","non év","attente")))))))))))))</f>
        <v>Abst</v>
      </c>
      <c r="AN10" s="67" t="str">
        <f>IF('saisie mathématiques'!AN10=1,1,(IF('saisie mathématiques'!AN10=3,0.5,(IF('saisie mathématiques'!AN10=4,0.5,(IF('saisie mathématiques'!AN10=9,0,(IF('saisie mathématiques'!AN10=0,0,(IF('saisie mathématiques'!AN10="A","Abst",(IF('saisie mathématiques'!AN10="N","non év","attente")))))))))))))</f>
        <v>Abst</v>
      </c>
      <c r="AO10" s="67" t="str">
        <f>IF('saisie mathématiques'!AO10=1,1,(IF('saisie mathématiques'!AO10=3,0.5,(IF('saisie mathématiques'!AO10=4,0.5,(IF('saisie mathématiques'!AO10=9,0,(IF('saisie mathématiques'!AO10=0,0,(IF('saisie mathématiques'!AO10="A","Abst",(IF('saisie mathématiques'!AO10="N","non év","attente")))))))))))))</f>
        <v>Abst</v>
      </c>
      <c r="AP10" s="67" t="str">
        <f>IF('saisie mathématiques'!AP10=1,1,(IF('saisie mathématiques'!AP10=3,0.5,(IF('saisie mathématiques'!AP10=4,0.5,(IF('saisie mathématiques'!AP10=9,0,(IF('saisie mathématiques'!AP10=0,0,(IF('saisie mathématiques'!AP10="A","Abst",(IF('saisie mathématiques'!AP10="N","non év","attente")))))))))))))</f>
        <v>Abst</v>
      </c>
      <c r="AQ10" s="67" t="str">
        <f>IF('saisie mathématiques'!AQ10=1,1,(IF('saisie mathématiques'!AQ10=3,0.5,(IF('saisie mathématiques'!AQ10=4,0.5,(IF('saisie mathématiques'!AQ10=9,0,(IF('saisie mathématiques'!AQ10=0,0,(IF('saisie mathématiques'!AQ10="A","Abst",(IF('saisie mathématiques'!AQ10="N","non év","attente")))))))))))))</f>
        <v>Abst</v>
      </c>
      <c r="AR10" s="67" t="str">
        <f>IF('saisie mathématiques'!AR10=1,1,(IF('saisie mathématiques'!AR10=3,0.5,(IF('saisie mathématiques'!AR10=4,0.5,(IF('saisie mathématiques'!AR10=9,0,(IF('saisie mathématiques'!AR10=0,0,(IF('saisie mathématiques'!AR10="A","Abst",(IF('saisie mathématiques'!AR10="N","non év","attente")))))))))))))</f>
        <v>Abst</v>
      </c>
      <c r="AS10" s="67" t="str">
        <f>IF('saisie mathématiques'!AS10=1,1,(IF('saisie mathématiques'!AS10=3,0.5,(IF('saisie mathématiques'!AS10=4,0.5,(IF('saisie mathématiques'!AS10=9,0,(IF('saisie mathématiques'!AS10=0,0,(IF('saisie mathématiques'!AS10="A","Abst",(IF('saisie mathématiques'!AS10="N","non év","attente")))))))))))))</f>
        <v>Abst</v>
      </c>
      <c r="AT10" s="67" t="str">
        <f>IF('saisie mathématiques'!AT10=1,1,(IF('saisie mathématiques'!AT10=3,0.5,(IF('saisie mathématiques'!AT10=4,0.5,(IF('saisie mathématiques'!AT10=9,0,(IF('saisie mathématiques'!AT10=0,0,(IF('saisie mathématiques'!AT10="A","Abst",(IF('saisie mathématiques'!AT10="N","non év","attente")))))))))))))</f>
        <v>Abst</v>
      </c>
      <c r="AU10" s="67" t="str">
        <f>IF('saisie mathématiques'!AU10=1,1,(IF('saisie mathématiques'!AU10=3,0.5,(IF('saisie mathématiques'!AU10=4,0.5,(IF('saisie mathématiques'!AU10=9,0,(IF('saisie mathématiques'!AU10=0,0,(IF('saisie mathématiques'!AU10="A","Abst",(IF('saisie mathématiques'!AU10="N","non év","attente")))))))))))))</f>
        <v>Abst</v>
      </c>
      <c r="AV10" s="67" t="str">
        <f>IF('saisie mathématiques'!AV10=1,1,(IF('saisie mathématiques'!AV10=3,0.5,(IF('saisie mathématiques'!AV10=4,0.5,(IF('saisie mathématiques'!AV10=9,0,(IF('saisie mathématiques'!AV10=0,0,(IF('saisie mathématiques'!AV10="A","Abst",(IF('saisie mathématiques'!AV10="N","non év","attente")))))))))))))</f>
        <v>Abst</v>
      </c>
      <c r="AW10" s="67" t="str">
        <f>IF('saisie mathématiques'!AW10=1,1,(IF('saisie mathématiques'!AW10=3,0.5,(IF('saisie mathématiques'!AW10=4,0.5,(IF('saisie mathématiques'!AW10=9,0,(IF('saisie mathématiques'!AW10=0,0,(IF('saisie mathématiques'!AW10="A","Abst",(IF('saisie mathématiques'!AW10="N","non év","attente")))))))))))))</f>
        <v>Abst</v>
      </c>
      <c r="AX10" s="67" t="str">
        <f>IF('saisie mathématiques'!AX10=1,1,(IF('saisie mathématiques'!AX10=3,0.5,(IF('saisie mathématiques'!AX10=4,0.5,(IF('saisie mathématiques'!AX10=9,0,(IF('saisie mathématiques'!AX10=0,0,(IF('saisie mathématiques'!AX10="A","Abst",(IF('saisie mathématiques'!AX10="N","non év","attente")))))))))))))</f>
        <v>Abst</v>
      </c>
      <c r="AY10" s="67" t="str">
        <f>IF('saisie mathématiques'!AY10=1,1,(IF('saisie mathématiques'!AY10=3,0.5,(IF('saisie mathématiques'!AY10=4,0.5,(IF('saisie mathématiques'!AY10=9,0,(IF('saisie mathématiques'!AY10=0,0,(IF('saisie mathématiques'!AY10="A","Abst",(IF('saisie mathématiques'!AY10="N","non év","attente")))))))))))))</f>
        <v>Abst</v>
      </c>
      <c r="AZ10" s="67" t="str">
        <f>IF('saisie mathématiques'!AZ10=1,1,(IF('saisie mathématiques'!AZ10=3,0.5,(IF('saisie mathématiques'!AZ10=4,0.5,(IF('saisie mathématiques'!AZ10=9,0,(IF('saisie mathématiques'!AZ10=0,0,(IF('saisie mathématiques'!AZ10="A","Abst",(IF('saisie mathématiques'!AZ10="N","non év","attente")))))))))))))</f>
        <v>Abst</v>
      </c>
      <c r="BA10" s="67" t="str">
        <f>IF('saisie mathématiques'!BA10=1,1,(IF('saisie mathématiques'!BA10=3,0.5,(IF('saisie mathématiques'!BA10=4,0.5,(IF('saisie mathématiques'!BA10=9,0,(IF('saisie mathématiques'!BA10=0,0,(IF('saisie mathématiques'!BA10="A","Abst",(IF('saisie mathématiques'!BA10="N","non év","attente")))))))))))))</f>
        <v>Abst</v>
      </c>
      <c r="BB10" s="67" t="str">
        <f>IF('saisie mathématiques'!BB10=1,1,(IF('saisie mathématiques'!BB10=3,0.5,(IF('saisie mathématiques'!BB10=4,0.5,(IF('saisie mathématiques'!BB10=9,0,(IF('saisie mathématiques'!BB10=0,0,(IF('saisie mathématiques'!BB10="A","Abst",(IF('saisie mathématiques'!BB10="N","non év","attente")))))))))))))</f>
        <v>Abst</v>
      </c>
      <c r="BC10" s="67" t="str">
        <f>IF('saisie mathématiques'!BC10=1,1,(IF('saisie mathématiques'!BC10=3,0.5,(IF('saisie mathématiques'!BC10=4,0.5,(IF('saisie mathématiques'!BC10=9,0,(IF('saisie mathématiques'!BC10=0,0,(IF('saisie mathématiques'!BC10="A","Abst",(IF('saisie mathématiques'!BC10="N","non év","attente")))))))))))))</f>
        <v>Abst</v>
      </c>
      <c r="BD10" s="67" t="str">
        <f>IF('saisie mathématiques'!BD10=1,1,(IF('saisie mathématiques'!BD10=3,0.5,(IF('saisie mathématiques'!BD10=4,0.5,(IF('saisie mathématiques'!BD10=9,0,(IF('saisie mathématiques'!BD10=0,0,(IF('saisie mathématiques'!BD10="A","Abst",(IF('saisie mathématiques'!BD10="N","non év","attente")))))))))))))</f>
        <v>Abst</v>
      </c>
      <c r="BE10" s="67" t="str">
        <f>IF('saisie mathématiques'!BE10=1,1,(IF('saisie mathématiques'!BE10=3,0.5,(IF('saisie mathématiques'!BE10=4,0.5,(IF('saisie mathématiques'!BE10=9,0,(IF('saisie mathématiques'!BE10=0,0,(IF('saisie mathématiques'!BE10="A","Abst",(IF('saisie mathématiques'!BE10="N","non év","attente")))))))))))))</f>
        <v>Abst</v>
      </c>
      <c r="BF10" s="67" t="str">
        <f>IF('saisie mathématiques'!BF10=1,1,(IF('saisie mathématiques'!BF10=3,0.5,(IF('saisie mathématiques'!BF10=4,0.5,(IF('saisie mathématiques'!BF10=9,0,(IF('saisie mathématiques'!BF10=0,0,(IF('saisie mathématiques'!BF10="A","Abst",(IF('saisie mathématiques'!BF10="N","non év","attente")))))))))))))</f>
        <v>Abst</v>
      </c>
      <c r="BG10" s="67" t="str">
        <f>IF('saisie mathématiques'!BG10=1,1,(IF('saisie mathématiques'!BG10=3,0.5,(IF('saisie mathématiques'!BG10=4,0.5,(IF('saisie mathématiques'!BG10=9,0,(IF('saisie mathématiques'!BG10=0,0,(IF('saisie mathématiques'!BG10="A","Abst",(IF('saisie mathématiques'!BG10="N","non év","attente")))))))))))))</f>
        <v>Abst</v>
      </c>
      <c r="BH10" s="67" t="str">
        <f>IF('saisie mathématiques'!BH10=1,1,(IF('saisie mathématiques'!BH10=3,0.5,(IF('saisie mathématiques'!BH10=4,0.5,(IF('saisie mathématiques'!BH10=9,0,(IF('saisie mathématiques'!BH10=0,0,(IF('saisie mathématiques'!BH10="A","Abst",(IF('saisie mathématiques'!BH10="N","non év","attente")))))))))))))</f>
        <v>Abst</v>
      </c>
      <c r="BI10" s="67" t="str">
        <f>IF('saisie mathématiques'!BI10=1,1,(IF('saisie mathématiques'!BI10=3,0.5,(IF('saisie mathématiques'!BI10=4,0.5,(IF('saisie mathématiques'!BI10=9,0,(IF('saisie mathématiques'!BI10=0,0,(IF('saisie mathématiques'!BI10="A","Abst",(IF('saisie mathématiques'!BI10="N","non év","attente")))))))))))))</f>
        <v>Abst</v>
      </c>
      <c r="BJ10" s="67" t="str">
        <f>IF('saisie mathématiques'!BJ10=1,1,(IF('saisie mathématiques'!BJ10=3,0.5,(IF('saisie mathématiques'!BJ10=4,0.5,(IF('saisie mathématiques'!BJ10=9,0,(IF('saisie mathématiques'!BJ10=0,0,(IF('saisie mathématiques'!BJ10="A","Abst",(IF('saisie mathématiques'!BJ10="N","non év","attente")))))))))))))</f>
        <v>Abst</v>
      </c>
      <c r="BK10" s="67" t="str">
        <f>IF('saisie mathématiques'!BK10=1,1,(IF('saisie mathématiques'!BK10=3,0.5,(IF('saisie mathématiques'!BK10=4,0.5,(IF('saisie mathématiques'!BK10=9,0,(IF('saisie mathématiques'!BK10=0,0,(IF('saisie mathématiques'!BK10="A","Abst",(IF('saisie mathématiques'!BK10="N","non év","attente")))))))))))))</f>
        <v>Abst</v>
      </c>
    </row>
    <row r="11" spans="2:63">
      <c r="B11" s="67" t="str">
        <f>IF('Ma classe'!B10&lt;&gt;0,'Ma classe'!B10,"aucun élève")</f>
        <v>aucun élève</v>
      </c>
      <c r="C11" s="67" t="str">
        <f>IF('Ma classe'!C10&lt;&gt;0,'Ma classe'!C10,"aucun élève")</f>
        <v>aucun élève</v>
      </c>
      <c r="D11" s="67" t="str">
        <f>IF('saisie mathématiques'!D11=1,1,(IF('saisie mathématiques'!D11=3,0.5,(IF('saisie mathématiques'!D11=4,0.5,(IF('saisie mathématiques'!D11=9,0,(IF('saisie mathématiques'!D11=0,0,(IF('saisie mathématiques'!D11="A","Abst",(IF('saisie mathématiques'!D11="N","non év","attente")))))))))))))</f>
        <v>Abst</v>
      </c>
      <c r="E11" s="67" t="str">
        <f>IF('saisie mathématiques'!E11=1,1,(IF('saisie mathématiques'!E11=3,0.5,(IF('saisie mathématiques'!E11=4,0.5,(IF('saisie mathématiques'!E11=9,0,(IF('saisie mathématiques'!E11=0,0,(IF('saisie mathématiques'!E11="A","Abst",(IF('saisie mathématiques'!E11="N","non év","attente")))))))))))))</f>
        <v>Abst</v>
      </c>
      <c r="F11" s="67" t="str">
        <f>IF('saisie mathématiques'!F11=1,1,(IF('saisie mathématiques'!F11=3,0.5,(IF('saisie mathématiques'!F11=4,0.5,(IF('saisie mathématiques'!F11=9,0,(IF('saisie mathématiques'!F11=0,0,(IF('saisie mathématiques'!F11="A","Abst",(IF('saisie mathématiques'!F11="N","non év","attente")))))))))))))</f>
        <v>Abst</v>
      </c>
      <c r="G11" s="67" t="str">
        <f>IF('saisie mathématiques'!G11=1,1,(IF('saisie mathématiques'!G11=3,0.5,(IF('saisie mathématiques'!G11=4,0.5,(IF('saisie mathématiques'!G11=9,0,(IF('saisie mathématiques'!G11=0,0,(IF('saisie mathématiques'!G11="A","Abst",(IF('saisie mathématiques'!G11="N","non év","attente")))))))))))))</f>
        <v>Abst</v>
      </c>
      <c r="H11" s="67" t="str">
        <f>IF('saisie mathématiques'!H11=1,1,(IF('saisie mathématiques'!H11=3,0.5,(IF('saisie mathématiques'!H11=4,0.5,(IF('saisie mathématiques'!H11=9,0,(IF('saisie mathématiques'!H11=0,0,(IF('saisie mathématiques'!H11="A","Abst",(IF('saisie mathématiques'!H11="N","non év","attente")))))))))))))</f>
        <v>Abst</v>
      </c>
      <c r="I11" s="67" t="str">
        <f>IF('saisie mathématiques'!I11=1,1,(IF('saisie mathématiques'!I11=3,0.5,(IF('saisie mathématiques'!I11=4,0.5,(IF('saisie mathématiques'!I11=9,0,(IF('saisie mathématiques'!I11=0,0,(IF('saisie mathématiques'!I11="A","Abst",(IF('saisie mathématiques'!I11="N","non év","attente")))))))))))))</f>
        <v>Abst</v>
      </c>
      <c r="J11" s="67" t="str">
        <f>IF('saisie mathématiques'!J11=1,1,(IF('saisie mathématiques'!J11=3,0.5,(IF('saisie mathématiques'!J11=4,0.5,(IF('saisie mathématiques'!J11=9,0,(IF('saisie mathématiques'!J11=0,0,(IF('saisie mathématiques'!J11="A","Abst",(IF('saisie mathématiques'!J11="N","non év","attente")))))))))))))</f>
        <v>Abst</v>
      </c>
      <c r="K11" s="67" t="str">
        <f>IF('saisie mathématiques'!K11=1,1,(IF('saisie mathématiques'!K11=3,0.5,(IF('saisie mathématiques'!K11=4,0.5,(IF('saisie mathématiques'!K11=9,0,(IF('saisie mathématiques'!K11=0,0,(IF('saisie mathématiques'!K11="A","Abst",(IF('saisie mathématiques'!K11="N","non év","attente")))))))))))))</f>
        <v>Abst</v>
      </c>
      <c r="L11" s="67" t="str">
        <f>IF('saisie mathématiques'!L11=1,1,(IF('saisie mathématiques'!L11=3,0.5,(IF('saisie mathématiques'!L11=4,0.5,(IF('saisie mathématiques'!L11=9,0,(IF('saisie mathématiques'!L11=0,0,(IF('saisie mathématiques'!L11="A","Abst",(IF('saisie mathématiques'!L11="N","non év","attente")))))))))))))</f>
        <v>Abst</v>
      </c>
      <c r="M11" s="67" t="str">
        <f>IF('saisie mathématiques'!M11=1,1,(IF('saisie mathématiques'!M11=3,0.5,(IF('saisie mathématiques'!M11=4,0.5,(IF('saisie mathématiques'!M11=9,0,(IF('saisie mathématiques'!M11=0,0,(IF('saisie mathématiques'!M11="A","Abst",(IF('saisie mathématiques'!M11="N","non év","attente")))))))))))))</f>
        <v>Abst</v>
      </c>
      <c r="N11" s="67" t="str">
        <f>IF('saisie mathématiques'!N11=1,1,(IF('saisie mathématiques'!N11=3,0.5,(IF('saisie mathématiques'!N11=4,0.5,(IF('saisie mathématiques'!N11=9,0,(IF('saisie mathématiques'!N11=0,0,(IF('saisie mathématiques'!N11="A","Abst",(IF('saisie mathématiques'!N11="N","non év","attente")))))))))))))</f>
        <v>Abst</v>
      </c>
      <c r="O11" s="67" t="str">
        <f>IF('saisie mathématiques'!O11=1,1,(IF('saisie mathématiques'!O11=3,0.5,(IF('saisie mathématiques'!O11=4,0.5,(IF('saisie mathématiques'!O11=9,0,(IF('saisie mathématiques'!O11=0,0,(IF('saisie mathématiques'!O11="A","Abst",(IF('saisie mathématiques'!O11="N","non év","attente")))))))))))))</f>
        <v>Abst</v>
      </c>
      <c r="P11" s="67" t="str">
        <f>IF('saisie mathématiques'!P11=1,1,(IF('saisie mathématiques'!P11=3,0.5,(IF('saisie mathématiques'!P11=4,0.5,(IF('saisie mathématiques'!P11=9,0,(IF('saisie mathématiques'!P11=0,0,(IF('saisie mathématiques'!P11="A","Abst",(IF('saisie mathématiques'!P11="N","non év","attente")))))))))))))</f>
        <v>Abst</v>
      </c>
      <c r="Q11" s="67" t="str">
        <f>IF('saisie mathématiques'!Q11=1,1,(IF('saisie mathématiques'!Q11=3,0.5,(IF('saisie mathématiques'!Q11=4,0.5,(IF('saisie mathématiques'!Q11=9,0,(IF('saisie mathématiques'!Q11=0,0,(IF('saisie mathématiques'!Q11="A","Abst",(IF('saisie mathématiques'!Q11="N","non év","attente")))))))))))))</f>
        <v>Abst</v>
      </c>
      <c r="R11" s="67" t="str">
        <f>IF('saisie mathématiques'!R11=1,1,(IF('saisie mathématiques'!R11=3,0.5,(IF('saisie mathématiques'!R11=4,0.5,(IF('saisie mathématiques'!R11=9,0,(IF('saisie mathématiques'!R11=0,0,(IF('saisie mathématiques'!R11="A","Abst",(IF('saisie mathématiques'!R11="N","non év","attente")))))))))))))</f>
        <v>Abst</v>
      </c>
      <c r="S11" s="67" t="str">
        <f>IF('saisie mathématiques'!S11=1,1,(IF('saisie mathématiques'!S11=3,0.5,(IF('saisie mathématiques'!S11=4,0.5,(IF('saisie mathématiques'!S11=9,0,(IF('saisie mathématiques'!S11=0,0,(IF('saisie mathématiques'!S11="A","Abst",(IF('saisie mathématiques'!S11="N","non év","attente")))))))))))))</f>
        <v>Abst</v>
      </c>
      <c r="T11" s="67" t="str">
        <f>IF('saisie mathématiques'!T11=1,1,(IF('saisie mathématiques'!T11=3,0.5,(IF('saisie mathématiques'!T11=4,0.5,(IF('saisie mathématiques'!T11=9,0,(IF('saisie mathématiques'!T11=0,0,(IF('saisie mathématiques'!T11="A","Abst",(IF('saisie mathématiques'!T11="N","non év","attente")))))))))))))</f>
        <v>Abst</v>
      </c>
      <c r="U11" s="67" t="str">
        <f>IF('saisie mathématiques'!U11=1,1,(IF('saisie mathématiques'!U11=3,0.5,(IF('saisie mathématiques'!U11=4,0.5,(IF('saisie mathématiques'!U11=9,0,(IF('saisie mathématiques'!U11=0,0,(IF('saisie mathématiques'!U11="A","Abst",(IF('saisie mathématiques'!U11="N","non év","attente")))))))))))))</f>
        <v>Abst</v>
      </c>
      <c r="V11" s="67" t="str">
        <f>IF('saisie mathématiques'!V11=1,1,(IF('saisie mathématiques'!V11=3,0.5,(IF('saisie mathématiques'!V11=4,0.5,(IF('saisie mathématiques'!V11=9,0,(IF('saisie mathématiques'!V11=0,0,(IF('saisie mathématiques'!V11="A","Abst",(IF('saisie mathématiques'!V11="N","non év","attente")))))))))))))</f>
        <v>Abst</v>
      </c>
      <c r="W11" s="67" t="str">
        <f>IF('saisie mathématiques'!W11=1,1,(IF('saisie mathématiques'!W11=3,0.5,(IF('saisie mathématiques'!W11=4,0.5,(IF('saisie mathématiques'!W11=9,0,(IF('saisie mathématiques'!W11=0,0,(IF('saisie mathématiques'!W11="A","Abst",(IF('saisie mathématiques'!W11="N","non év","attente")))))))))))))</f>
        <v>Abst</v>
      </c>
      <c r="X11" s="67" t="str">
        <f>IF('saisie mathématiques'!X11=1,1,(IF('saisie mathématiques'!X11=3,0.5,(IF('saisie mathématiques'!X11=4,0.5,(IF('saisie mathématiques'!X11=9,0,(IF('saisie mathématiques'!X11=0,0,(IF('saisie mathématiques'!X11="A","Abst",(IF('saisie mathématiques'!X11="N","non év","attente")))))))))))))</f>
        <v>Abst</v>
      </c>
      <c r="Y11" s="67" t="str">
        <f>IF('saisie mathématiques'!Y11=1,1,(IF('saisie mathématiques'!Y11=3,0.5,(IF('saisie mathématiques'!Y11=4,0.5,(IF('saisie mathématiques'!Y11=9,0,(IF('saisie mathématiques'!Y11=0,0,(IF('saisie mathématiques'!Y11="A","Abst",(IF('saisie mathématiques'!Y11="N","non év","attente")))))))))))))</f>
        <v>Abst</v>
      </c>
      <c r="Z11" s="67" t="str">
        <f>IF('saisie mathématiques'!Z11=1,1,(IF('saisie mathématiques'!Z11=3,0.5,(IF('saisie mathématiques'!Z11=4,0.5,(IF('saisie mathématiques'!Z11=9,0,(IF('saisie mathématiques'!Z11=0,0,(IF('saisie mathématiques'!Z11="A","Abst",(IF('saisie mathématiques'!Z11="N","non év","attente")))))))))))))</f>
        <v>Abst</v>
      </c>
      <c r="AA11" s="67" t="str">
        <f>IF('saisie mathématiques'!AA11=1,1,(IF('saisie mathématiques'!AA11=3,0.5,(IF('saisie mathématiques'!AA11=4,0.5,(IF('saisie mathématiques'!AA11=9,0,(IF('saisie mathématiques'!AA11=0,0,(IF('saisie mathématiques'!AA11="A","Abst",(IF('saisie mathématiques'!AA11="N","non év","attente")))))))))))))</f>
        <v>Abst</v>
      </c>
      <c r="AB11" s="67" t="str">
        <f>IF('saisie mathématiques'!AB11=1,1,(IF('saisie mathématiques'!AB11=3,0.5,(IF('saisie mathématiques'!AB11=4,0.5,(IF('saisie mathématiques'!AB11=9,0,(IF('saisie mathématiques'!AB11=0,0,(IF('saisie mathématiques'!AB11="A","Abst",(IF('saisie mathématiques'!AB11="N","non év","attente")))))))))))))</f>
        <v>Abst</v>
      </c>
      <c r="AC11" s="67" t="str">
        <f>IF('saisie mathématiques'!AC11=1,1,(IF('saisie mathématiques'!AC11=3,0.5,(IF('saisie mathématiques'!AC11=4,0.5,(IF('saisie mathématiques'!AC11=9,0,(IF('saisie mathématiques'!AC11=0,0,(IF('saisie mathématiques'!AC11="A","Abst",(IF('saisie mathématiques'!AC11="N","non év","attente")))))))))))))</f>
        <v>Abst</v>
      </c>
      <c r="AD11" s="67" t="str">
        <f>IF('saisie mathématiques'!AD11=1,1,(IF('saisie mathématiques'!AD11=3,0.5,(IF('saisie mathématiques'!AD11=4,0.5,(IF('saisie mathématiques'!AD11=9,0,(IF('saisie mathématiques'!AD11=0,0,(IF('saisie mathématiques'!AD11="A","Abst",(IF('saisie mathématiques'!AD11="N","non év","attente")))))))))))))</f>
        <v>Abst</v>
      </c>
      <c r="AE11" s="67" t="str">
        <f>IF('saisie mathématiques'!AE11=1,1,(IF('saisie mathématiques'!AE11=3,0.5,(IF('saisie mathématiques'!AE11=4,0.5,(IF('saisie mathématiques'!AE11=9,0,(IF('saisie mathématiques'!AE11=0,0,(IF('saisie mathématiques'!AE11="A","Abst",(IF('saisie mathématiques'!AE11="N","non év","attente")))))))))))))</f>
        <v>Abst</v>
      </c>
      <c r="AF11" s="67" t="str">
        <f>IF('saisie mathématiques'!AF11=1,1,(IF('saisie mathématiques'!AF11=3,0.5,(IF('saisie mathématiques'!AF11=4,0.5,(IF('saisie mathématiques'!AF11=9,0,(IF('saisie mathématiques'!AF11=0,0,(IF('saisie mathématiques'!AF11="A","Abst",(IF('saisie mathématiques'!AF11="N","non év","attente")))))))))))))</f>
        <v>Abst</v>
      </c>
      <c r="AG11" s="67" t="str">
        <f>IF('saisie mathématiques'!AG11=1,1,(IF('saisie mathématiques'!AG11=3,0.5,(IF('saisie mathématiques'!AG11=4,0.5,(IF('saisie mathématiques'!AG11=9,0,(IF('saisie mathématiques'!AG11=0,0,(IF('saisie mathématiques'!AG11="A","Abst",(IF('saisie mathématiques'!AG11="N","non év","attente")))))))))))))</f>
        <v>Abst</v>
      </c>
      <c r="AH11" s="67" t="str">
        <f>IF('saisie mathématiques'!AH11=1,1,(IF('saisie mathématiques'!AH11=3,0.5,(IF('saisie mathématiques'!AH11=4,0.5,(IF('saisie mathématiques'!AH11=9,0,(IF('saisie mathématiques'!AH11=0,0,(IF('saisie mathématiques'!AH11="A","Abst",(IF('saisie mathématiques'!AH11="N","non év","attente")))))))))))))</f>
        <v>Abst</v>
      </c>
      <c r="AI11" s="67" t="str">
        <f>IF('saisie mathématiques'!AI11=1,1,(IF('saisie mathématiques'!AI11=3,0.5,(IF('saisie mathématiques'!AI11=4,0.5,(IF('saisie mathématiques'!AI11=9,0,(IF('saisie mathématiques'!AI11=0,0,(IF('saisie mathématiques'!AI11="A","Abst",(IF('saisie mathématiques'!AI11="N","non év","attente")))))))))))))</f>
        <v>Abst</v>
      </c>
      <c r="AJ11" s="67" t="str">
        <f>IF('saisie mathématiques'!AJ11=1,1,(IF('saisie mathématiques'!AJ11=3,0.5,(IF('saisie mathématiques'!AJ11=4,0.5,(IF('saisie mathématiques'!AJ11=9,0,(IF('saisie mathématiques'!AJ11=0,0,(IF('saisie mathématiques'!AJ11="A","Abst",(IF('saisie mathématiques'!AJ11="N","non év","attente")))))))))))))</f>
        <v>Abst</v>
      </c>
      <c r="AK11" s="67" t="str">
        <f>IF('saisie mathématiques'!AK11=1,1,(IF('saisie mathématiques'!AK11=3,0.5,(IF('saisie mathématiques'!AK11=4,0.5,(IF('saisie mathématiques'!AK11=9,0,(IF('saisie mathématiques'!AK11=0,0,(IF('saisie mathématiques'!AK11="A","Abst",(IF('saisie mathématiques'!AK11="N","non év","attente")))))))))))))</f>
        <v>Abst</v>
      </c>
      <c r="AL11" s="67" t="str">
        <f>IF('saisie mathématiques'!AL11=1,1,(IF('saisie mathématiques'!AL11=3,0.5,(IF('saisie mathématiques'!AL11=4,0.5,(IF('saisie mathématiques'!AL11=9,0,(IF('saisie mathématiques'!AL11=0,0,(IF('saisie mathématiques'!AL11="A","Abst",(IF('saisie mathématiques'!AL11="N","non év","attente")))))))))))))</f>
        <v>Abst</v>
      </c>
      <c r="AM11" s="67" t="str">
        <f>IF('saisie mathématiques'!AM11=1,1,(IF('saisie mathématiques'!AM11=3,0.5,(IF('saisie mathématiques'!AM11=4,0.5,(IF('saisie mathématiques'!AM11=9,0,(IF('saisie mathématiques'!AM11=0,0,(IF('saisie mathématiques'!AM11="A","Abst",(IF('saisie mathématiques'!AM11="N","non év","attente")))))))))))))</f>
        <v>Abst</v>
      </c>
      <c r="AN11" s="67" t="str">
        <f>IF('saisie mathématiques'!AN11=1,1,(IF('saisie mathématiques'!AN11=3,0.5,(IF('saisie mathématiques'!AN11=4,0.5,(IF('saisie mathématiques'!AN11=9,0,(IF('saisie mathématiques'!AN11=0,0,(IF('saisie mathématiques'!AN11="A","Abst",(IF('saisie mathématiques'!AN11="N","non év","attente")))))))))))))</f>
        <v>Abst</v>
      </c>
      <c r="AO11" s="67" t="str">
        <f>IF('saisie mathématiques'!AO11=1,1,(IF('saisie mathématiques'!AO11=3,0.5,(IF('saisie mathématiques'!AO11=4,0.5,(IF('saisie mathématiques'!AO11=9,0,(IF('saisie mathématiques'!AO11=0,0,(IF('saisie mathématiques'!AO11="A","Abst",(IF('saisie mathématiques'!AO11="N","non év","attente")))))))))))))</f>
        <v>Abst</v>
      </c>
      <c r="AP11" s="67" t="str">
        <f>IF('saisie mathématiques'!AP11=1,1,(IF('saisie mathématiques'!AP11=3,0.5,(IF('saisie mathématiques'!AP11=4,0.5,(IF('saisie mathématiques'!AP11=9,0,(IF('saisie mathématiques'!AP11=0,0,(IF('saisie mathématiques'!AP11="A","Abst",(IF('saisie mathématiques'!AP11="N","non év","attente")))))))))))))</f>
        <v>Abst</v>
      </c>
      <c r="AQ11" s="67" t="str">
        <f>IF('saisie mathématiques'!AQ11=1,1,(IF('saisie mathématiques'!AQ11=3,0.5,(IF('saisie mathématiques'!AQ11=4,0.5,(IF('saisie mathématiques'!AQ11=9,0,(IF('saisie mathématiques'!AQ11=0,0,(IF('saisie mathématiques'!AQ11="A","Abst",(IF('saisie mathématiques'!AQ11="N","non év","attente")))))))))))))</f>
        <v>Abst</v>
      </c>
      <c r="AR11" s="67" t="str">
        <f>IF('saisie mathématiques'!AR11=1,1,(IF('saisie mathématiques'!AR11=3,0.5,(IF('saisie mathématiques'!AR11=4,0.5,(IF('saisie mathématiques'!AR11=9,0,(IF('saisie mathématiques'!AR11=0,0,(IF('saisie mathématiques'!AR11="A","Abst",(IF('saisie mathématiques'!AR11="N","non év","attente")))))))))))))</f>
        <v>Abst</v>
      </c>
      <c r="AS11" s="67" t="str">
        <f>IF('saisie mathématiques'!AS11=1,1,(IF('saisie mathématiques'!AS11=3,0.5,(IF('saisie mathématiques'!AS11=4,0.5,(IF('saisie mathématiques'!AS11=9,0,(IF('saisie mathématiques'!AS11=0,0,(IF('saisie mathématiques'!AS11="A","Abst",(IF('saisie mathématiques'!AS11="N","non év","attente")))))))))))))</f>
        <v>Abst</v>
      </c>
      <c r="AT11" s="67" t="str">
        <f>IF('saisie mathématiques'!AT11=1,1,(IF('saisie mathématiques'!AT11=3,0.5,(IF('saisie mathématiques'!AT11=4,0.5,(IF('saisie mathématiques'!AT11=9,0,(IF('saisie mathématiques'!AT11=0,0,(IF('saisie mathématiques'!AT11="A","Abst",(IF('saisie mathématiques'!AT11="N","non év","attente")))))))))))))</f>
        <v>Abst</v>
      </c>
      <c r="AU11" s="67" t="str">
        <f>IF('saisie mathématiques'!AU11=1,1,(IF('saisie mathématiques'!AU11=3,0.5,(IF('saisie mathématiques'!AU11=4,0.5,(IF('saisie mathématiques'!AU11=9,0,(IF('saisie mathématiques'!AU11=0,0,(IF('saisie mathématiques'!AU11="A","Abst",(IF('saisie mathématiques'!AU11="N","non év","attente")))))))))))))</f>
        <v>Abst</v>
      </c>
      <c r="AV11" s="67" t="str">
        <f>IF('saisie mathématiques'!AV11=1,1,(IF('saisie mathématiques'!AV11=3,0.5,(IF('saisie mathématiques'!AV11=4,0.5,(IF('saisie mathématiques'!AV11=9,0,(IF('saisie mathématiques'!AV11=0,0,(IF('saisie mathématiques'!AV11="A","Abst",(IF('saisie mathématiques'!AV11="N","non év","attente")))))))))))))</f>
        <v>Abst</v>
      </c>
      <c r="AW11" s="67" t="str">
        <f>IF('saisie mathématiques'!AW11=1,1,(IF('saisie mathématiques'!AW11=3,0.5,(IF('saisie mathématiques'!AW11=4,0.5,(IF('saisie mathématiques'!AW11=9,0,(IF('saisie mathématiques'!AW11=0,0,(IF('saisie mathématiques'!AW11="A","Abst",(IF('saisie mathématiques'!AW11="N","non év","attente")))))))))))))</f>
        <v>Abst</v>
      </c>
      <c r="AX11" s="67" t="str">
        <f>IF('saisie mathématiques'!AX11=1,1,(IF('saisie mathématiques'!AX11=3,0.5,(IF('saisie mathématiques'!AX11=4,0.5,(IF('saisie mathématiques'!AX11=9,0,(IF('saisie mathématiques'!AX11=0,0,(IF('saisie mathématiques'!AX11="A","Abst",(IF('saisie mathématiques'!AX11="N","non év","attente")))))))))))))</f>
        <v>Abst</v>
      </c>
      <c r="AY11" s="67" t="str">
        <f>IF('saisie mathématiques'!AY11=1,1,(IF('saisie mathématiques'!AY11=3,0.5,(IF('saisie mathématiques'!AY11=4,0.5,(IF('saisie mathématiques'!AY11=9,0,(IF('saisie mathématiques'!AY11=0,0,(IF('saisie mathématiques'!AY11="A","Abst",(IF('saisie mathématiques'!AY11="N","non év","attente")))))))))))))</f>
        <v>Abst</v>
      </c>
      <c r="AZ11" s="67" t="str">
        <f>IF('saisie mathématiques'!AZ11=1,1,(IF('saisie mathématiques'!AZ11=3,0.5,(IF('saisie mathématiques'!AZ11=4,0.5,(IF('saisie mathématiques'!AZ11=9,0,(IF('saisie mathématiques'!AZ11=0,0,(IF('saisie mathématiques'!AZ11="A","Abst",(IF('saisie mathématiques'!AZ11="N","non év","attente")))))))))))))</f>
        <v>Abst</v>
      </c>
      <c r="BA11" s="67" t="str">
        <f>IF('saisie mathématiques'!BA11=1,1,(IF('saisie mathématiques'!BA11=3,0.5,(IF('saisie mathématiques'!BA11=4,0.5,(IF('saisie mathématiques'!BA11=9,0,(IF('saisie mathématiques'!BA11=0,0,(IF('saisie mathématiques'!BA11="A","Abst",(IF('saisie mathématiques'!BA11="N","non év","attente")))))))))))))</f>
        <v>Abst</v>
      </c>
      <c r="BB11" s="67" t="str">
        <f>IF('saisie mathématiques'!BB11=1,1,(IF('saisie mathématiques'!BB11=3,0.5,(IF('saisie mathématiques'!BB11=4,0.5,(IF('saisie mathématiques'!BB11=9,0,(IF('saisie mathématiques'!BB11=0,0,(IF('saisie mathématiques'!BB11="A","Abst",(IF('saisie mathématiques'!BB11="N","non év","attente")))))))))))))</f>
        <v>Abst</v>
      </c>
      <c r="BC11" s="67" t="str">
        <f>IF('saisie mathématiques'!BC11=1,1,(IF('saisie mathématiques'!BC11=3,0.5,(IF('saisie mathématiques'!BC11=4,0.5,(IF('saisie mathématiques'!BC11=9,0,(IF('saisie mathématiques'!BC11=0,0,(IF('saisie mathématiques'!BC11="A","Abst",(IF('saisie mathématiques'!BC11="N","non év","attente")))))))))))))</f>
        <v>Abst</v>
      </c>
      <c r="BD11" s="67" t="str">
        <f>IF('saisie mathématiques'!BD11=1,1,(IF('saisie mathématiques'!BD11=3,0.5,(IF('saisie mathématiques'!BD11=4,0.5,(IF('saisie mathématiques'!BD11=9,0,(IF('saisie mathématiques'!BD11=0,0,(IF('saisie mathématiques'!BD11="A","Abst",(IF('saisie mathématiques'!BD11="N","non év","attente")))))))))))))</f>
        <v>Abst</v>
      </c>
      <c r="BE11" s="67" t="str">
        <f>IF('saisie mathématiques'!BE11=1,1,(IF('saisie mathématiques'!BE11=3,0.5,(IF('saisie mathématiques'!BE11=4,0.5,(IF('saisie mathématiques'!BE11=9,0,(IF('saisie mathématiques'!BE11=0,0,(IF('saisie mathématiques'!BE11="A","Abst",(IF('saisie mathématiques'!BE11="N","non év","attente")))))))))))))</f>
        <v>Abst</v>
      </c>
      <c r="BF11" s="67" t="str">
        <f>IF('saisie mathématiques'!BF11=1,1,(IF('saisie mathématiques'!BF11=3,0.5,(IF('saisie mathématiques'!BF11=4,0.5,(IF('saisie mathématiques'!BF11=9,0,(IF('saisie mathématiques'!BF11=0,0,(IF('saisie mathématiques'!BF11="A","Abst",(IF('saisie mathématiques'!BF11="N","non év","attente")))))))))))))</f>
        <v>Abst</v>
      </c>
      <c r="BG11" s="67" t="str">
        <f>IF('saisie mathématiques'!BG11=1,1,(IF('saisie mathématiques'!BG11=3,0.5,(IF('saisie mathématiques'!BG11=4,0.5,(IF('saisie mathématiques'!BG11=9,0,(IF('saisie mathématiques'!BG11=0,0,(IF('saisie mathématiques'!BG11="A","Abst",(IF('saisie mathématiques'!BG11="N","non év","attente")))))))))))))</f>
        <v>Abst</v>
      </c>
      <c r="BH11" s="67" t="str">
        <f>IF('saisie mathématiques'!BH11=1,1,(IF('saisie mathématiques'!BH11=3,0.5,(IF('saisie mathématiques'!BH11=4,0.5,(IF('saisie mathématiques'!BH11=9,0,(IF('saisie mathématiques'!BH11=0,0,(IF('saisie mathématiques'!BH11="A","Abst",(IF('saisie mathématiques'!BH11="N","non év","attente")))))))))))))</f>
        <v>Abst</v>
      </c>
      <c r="BI11" s="67" t="str">
        <f>IF('saisie mathématiques'!BI11=1,1,(IF('saisie mathématiques'!BI11=3,0.5,(IF('saisie mathématiques'!BI11=4,0.5,(IF('saisie mathématiques'!BI11=9,0,(IF('saisie mathématiques'!BI11=0,0,(IF('saisie mathématiques'!BI11="A","Abst",(IF('saisie mathématiques'!BI11="N","non év","attente")))))))))))))</f>
        <v>Abst</v>
      </c>
      <c r="BJ11" s="67" t="str">
        <f>IF('saisie mathématiques'!BJ11=1,1,(IF('saisie mathématiques'!BJ11=3,0.5,(IF('saisie mathématiques'!BJ11=4,0.5,(IF('saisie mathématiques'!BJ11=9,0,(IF('saisie mathématiques'!BJ11=0,0,(IF('saisie mathématiques'!BJ11="A","Abst",(IF('saisie mathématiques'!BJ11="N","non év","attente")))))))))))))</f>
        <v>Abst</v>
      </c>
      <c r="BK11" s="67" t="str">
        <f>IF('saisie mathématiques'!BK11=1,1,(IF('saisie mathématiques'!BK11=3,0.5,(IF('saisie mathématiques'!BK11=4,0.5,(IF('saisie mathématiques'!BK11=9,0,(IF('saisie mathématiques'!BK11=0,0,(IF('saisie mathématiques'!BK11="A","Abst",(IF('saisie mathématiques'!BK11="N","non év","attente")))))))))))))</f>
        <v>Abst</v>
      </c>
    </row>
    <row r="12" spans="2:63">
      <c r="B12" s="67" t="str">
        <f>IF('Ma classe'!B11&lt;&gt;0,'Ma classe'!B11,"aucun élève")</f>
        <v>aucun élève</v>
      </c>
      <c r="C12" s="67" t="str">
        <f>IF('Ma classe'!C11&lt;&gt;0,'Ma classe'!C11,"aucun élève")</f>
        <v>aucun élève</v>
      </c>
      <c r="D12" s="67" t="str">
        <f>IF('saisie mathématiques'!D12=1,1,(IF('saisie mathématiques'!D12=3,0.5,(IF('saisie mathématiques'!D12=4,0.5,(IF('saisie mathématiques'!D12=9,0,(IF('saisie mathématiques'!D12=0,0,(IF('saisie mathématiques'!D12="A","Abst",(IF('saisie mathématiques'!D12="N","non év","attente")))))))))))))</f>
        <v>Abst</v>
      </c>
      <c r="E12" s="67" t="str">
        <f>IF('saisie mathématiques'!E12=1,1,(IF('saisie mathématiques'!E12=3,0.5,(IF('saisie mathématiques'!E12=4,0.5,(IF('saisie mathématiques'!E12=9,0,(IF('saisie mathématiques'!E12=0,0,(IF('saisie mathématiques'!E12="A","Abst",(IF('saisie mathématiques'!E12="N","non év","attente")))))))))))))</f>
        <v>Abst</v>
      </c>
      <c r="F12" s="67" t="str">
        <f>IF('saisie mathématiques'!F12=1,1,(IF('saisie mathématiques'!F12=3,0.5,(IF('saisie mathématiques'!F12=4,0.5,(IF('saisie mathématiques'!F12=9,0,(IF('saisie mathématiques'!F12=0,0,(IF('saisie mathématiques'!F12="A","Abst",(IF('saisie mathématiques'!F12="N","non év","attente")))))))))))))</f>
        <v>Abst</v>
      </c>
      <c r="G12" s="67" t="str">
        <f>IF('saisie mathématiques'!G12=1,1,(IF('saisie mathématiques'!G12=3,0.5,(IF('saisie mathématiques'!G12=4,0.5,(IF('saisie mathématiques'!G12=9,0,(IF('saisie mathématiques'!G12=0,0,(IF('saisie mathématiques'!G12="A","Abst",(IF('saisie mathématiques'!G12="N","non év","attente")))))))))))))</f>
        <v>Abst</v>
      </c>
      <c r="H12" s="67" t="str">
        <f>IF('saisie mathématiques'!H12=1,1,(IF('saisie mathématiques'!H12=3,0.5,(IF('saisie mathématiques'!H12=4,0.5,(IF('saisie mathématiques'!H12=9,0,(IF('saisie mathématiques'!H12=0,0,(IF('saisie mathématiques'!H12="A","Abst",(IF('saisie mathématiques'!H12="N","non év","attente")))))))))))))</f>
        <v>Abst</v>
      </c>
      <c r="I12" s="67" t="str">
        <f>IF('saisie mathématiques'!I12=1,1,(IF('saisie mathématiques'!I12=3,0.5,(IF('saisie mathématiques'!I12=4,0.5,(IF('saisie mathématiques'!I12=9,0,(IF('saisie mathématiques'!I12=0,0,(IF('saisie mathématiques'!I12="A","Abst",(IF('saisie mathématiques'!I12="N","non év","attente")))))))))))))</f>
        <v>Abst</v>
      </c>
      <c r="J12" s="67" t="str">
        <f>IF('saisie mathématiques'!J12=1,1,(IF('saisie mathématiques'!J12=3,0.5,(IF('saisie mathématiques'!J12=4,0.5,(IF('saisie mathématiques'!J12=9,0,(IF('saisie mathématiques'!J12=0,0,(IF('saisie mathématiques'!J12="A","Abst",(IF('saisie mathématiques'!J12="N","non év","attente")))))))))))))</f>
        <v>Abst</v>
      </c>
      <c r="K12" s="67" t="str">
        <f>IF('saisie mathématiques'!K12=1,1,(IF('saisie mathématiques'!K12=3,0.5,(IF('saisie mathématiques'!K12=4,0.5,(IF('saisie mathématiques'!K12=9,0,(IF('saisie mathématiques'!K12=0,0,(IF('saisie mathématiques'!K12="A","Abst",(IF('saisie mathématiques'!K12="N","non év","attente")))))))))))))</f>
        <v>Abst</v>
      </c>
      <c r="L12" s="67" t="str">
        <f>IF('saisie mathématiques'!L12=1,1,(IF('saisie mathématiques'!L12=3,0.5,(IF('saisie mathématiques'!L12=4,0.5,(IF('saisie mathématiques'!L12=9,0,(IF('saisie mathématiques'!L12=0,0,(IF('saisie mathématiques'!L12="A","Abst",(IF('saisie mathématiques'!L12="N","non év","attente")))))))))))))</f>
        <v>Abst</v>
      </c>
      <c r="M12" s="67" t="str">
        <f>IF('saisie mathématiques'!M12=1,1,(IF('saisie mathématiques'!M12=3,0.5,(IF('saisie mathématiques'!M12=4,0.5,(IF('saisie mathématiques'!M12=9,0,(IF('saisie mathématiques'!M12=0,0,(IF('saisie mathématiques'!M12="A","Abst",(IF('saisie mathématiques'!M12="N","non év","attente")))))))))))))</f>
        <v>Abst</v>
      </c>
      <c r="N12" s="67" t="str">
        <f>IF('saisie mathématiques'!N12=1,1,(IF('saisie mathématiques'!N12=3,0.5,(IF('saisie mathématiques'!N12=4,0.5,(IF('saisie mathématiques'!N12=9,0,(IF('saisie mathématiques'!N12=0,0,(IF('saisie mathématiques'!N12="A","Abst",(IF('saisie mathématiques'!N12="N","non év","attente")))))))))))))</f>
        <v>Abst</v>
      </c>
      <c r="O12" s="67" t="str">
        <f>IF('saisie mathématiques'!O12=1,1,(IF('saisie mathématiques'!O12=3,0.5,(IF('saisie mathématiques'!O12=4,0.5,(IF('saisie mathématiques'!O12=9,0,(IF('saisie mathématiques'!O12=0,0,(IF('saisie mathématiques'!O12="A","Abst",(IF('saisie mathématiques'!O12="N","non év","attente")))))))))))))</f>
        <v>Abst</v>
      </c>
      <c r="P12" s="67" t="str">
        <f>IF('saisie mathématiques'!P12=1,1,(IF('saisie mathématiques'!P12=3,0.5,(IF('saisie mathématiques'!P12=4,0.5,(IF('saisie mathématiques'!P12=9,0,(IF('saisie mathématiques'!P12=0,0,(IF('saisie mathématiques'!P12="A","Abst",(IF('saisie mathématiques'!P12="N","non év","attente")))))))))))))</f>
        <v>Abst</v>
      </c>
      <c r="Q12" s="67" t="str">
        <f>IF('saisie mathématiques'!Q12=1,1,(IF('saisie mathématiques'!Q12=3,0.5,(IF('saisie mathématiques'!Q12=4,0.5,(IF('saisie mathématiques'!Q12=9,0,(IF('saisie mathématiques'!Q12=0,0,(IF('saisie mathématiques'!Q12="A","Abst",(IF('saisie mathématiques'!Q12="N","non év","attente")))))))))))))</f>
        <v>Abst</v>
      </c>
      <c r="R12" s="67" t="str">
        <f>IF('saisie mathématiques'!R12=1,1,(IF('saisie mathématiques'!R12=3,0.5,(IF('saisie mathématiques'!R12=4,0.5,(IF('saisie mathématiques'!R12=9,0,(IF('saisie mathématiques'!R12=0,0,(IF('saisie mathématiques'!R12="A","Abst",(IF('saisie mathématiques'!R12="N","non év","attente")))))))))))))</f>
        <v>Abst</v>
      </c>
      <c r="S12" s="67" t="str">
        <f>IF('saisie mathématiques'!S12=1,1,(IF('saisie mathématiques'!S12=3,0.5,(IF('saisie mathématiques'!S12=4,0.5,(IF('saisie mathématiques'!S12=9,0,(IF('saisie mathématiques'!S12=0,0,(IF('saisie mathématiques'!S12="A","Abst",(IF('saisie mathématiques'!S12="N","non év","attente")))))))))))))</f>
        <v>Abst</v>
      </c>
      <c r="T12" s="67" t="str">
        <f>IF('saisie mathématiques'!T12=1,1,(IF('saisie mathématiques'!T12=3,0.5,(IF('saisie mathématiques'!T12=4,0.5,(IF('saisie mathématiques'!T12=9,0,(IF('saisie mathématiques'!T12=0,0,(IF('saisie mathématiques'!T12="A","Abst",(IF('saisie mathématiques'!T12="N","non év","attente")))))))))))))</f>
        <v>Abst</v>
      </c>
      <c r="U12" s="67" t="str">
        <f>IF('saisie mathématiques'!U12=1,1,(IF('saisie mathématiques'!U12=3,0.5,(IF('saisie mathématiques'!U12=4,0.5,(IF('saisie mathématiques'!U12=9,0,(IF('saisie mathématiques'!U12=0,0,(IF('saisie mathématiques'!U12="A","Abst",(IF('saisie mathématiques'!U12="N","non év","attente")))))))))))))</f>
        <v>Abst</v>
      </c>
      <c r="V12" s="67" t="str">
        <f>IF('saisie mathématiques'!V12=1,1,(IF('saisie mathématiques'!V12=3,0.5,(IF('saisie mathématiques'!V12=4,0.5,(IF('saisie mathématiques'!V12=9,0,(IF('saisie mathématiques'!V12=0,0,(IF('saisie mathématiques'!V12="A","Abst",(IF('saisie mathématiques'!V12="N","non év","attente")))))))))))))</f>
        <v>Abst</v>
      </c>
      <c r="W12" s="67" t="str">
        <f>IF('saisie mathématiques'!W12=1,1,(IF('saisie mathématiques'!W12=3,0.5,(IF('saisie mathématiques'!W12=4,0.5,(IF('saisie mathématiques'!W12=9,0,(IF('saisie mathématiques'!W12=0,0,(IF('saisie mathématiques'!W12="A","Abst",(IF('saisie mathématiques'!W12="N","non év","attente")))))))))))))</f>
        <v>Abst</v>
      </c>
      <c r="X12" s="67" t="str">
        <f>IF('saisie mathématiques'!X12=1,1,(IF('saisie mathématiques'!X12=3,0.5,(IF('saisie mathématiques'!X12=4,0.5,(IF('saisie mathématiques'!X12=9,0,(IF('saisie mathématiques'!X12=0,0,(IF('saisie mathématiques'!X12="A","Abst",(IF('saisie mathématiques'!X12="N","non év","attente")))))))))))))</f>
        <v>Abst</v>
      </c>
      <c r="Y12" s="67" t="str">
        <f>IF('saisie mathématiques'!Y12=1,1,(IF('saisie mathématiques'!Y12=3,0.5,(IF('saisie mathématiques'!Y12=4,0.5,(IF('saisie mathématiques'!Y12=9,0,(IF('saisie mathématiques'!Y12=0,0,(IF('saisie mathématiques'!Y12="A","Abst",(IF('saisie mathématiques'!Y12="N","non év","attente")))))))))))))</f>
        <v>Abst</v>
      </c>
      <c r="Z12" s="67" t="str">
        <f>IF('saisie mathématiques'!Z12=1,1,(IF('saisie mathématiques'!Z12=3,0.5,(IF('saisie mathématiques'!Z12=4,0.5,(IF('saisie mathématiques'!Z12=9,0,(IF('saisie mathématiques'!Z12=0,0,(IF('saisie mathématiques'!Z12="A","Abst",(IF('saisie mathématiques'!Z12="N","non év","attente")))))))))))))</f>
        <v>Abst</v>
      </c>
      <c r="AA12" s="67" t="str">
        <f>IF('saisie mathématiques'!AA12=1,1,(IF('saisie mathématiques'!AA12=3,0.5,(IF('saisie mathématiques'!AA12=4,0.5,(IF('saisie mathématiques'!AA12=9,0,(IF('saisie mathématiques'!AA12=0,0,(IF('saisie mathématiques'!AA12="A","Abst",(IF('saisie mathématiques'!AA12="N","non év","attente")))))))))))))</f>
        <v>Abst</v>
      </c>
      <c r="AB12" s="67" t="str">
        <f>IF('saisie mathématiques'!AB12=1,1,(IF('saisie mathématiques'!AB12=3,0.5,(IF('saisie mathématiques'!AB12=4,0.5,(IF('saisie mathématiques'!AB12=9,0,(IF('saisie mathématiques'!AB12=0,0,(IF('saisie mathématiques'!AB12="A","Abst",(IF('saisie mathématiques'!AB12="N","non év","attente")))))))))))))</f>
        <v>Abst</v>
      </c>
      <c r="AC12" s="67" t="str">
        <f>IF('saisie mathématiques'!AC12=1,1,(IF('saisie mathématiques'!AC12=3,0.5,(IF('saisie mathématiques'!AC12=4,0.5,(IF('saisie mathématiques'!AC12=9,0,(IF('saisie mathématiques'!AC12=0,0,(IF('saisie mathématiques'!AC12="A","Abst",(IF('saisie mathématiques'!AC12="N","non év","attente")))))))))))))</f>
        <v>Abst</v>
      </c>
      <c r="AD12" s="67" t="str">
        <f>IF('saisie mathématiques'!AD12=1,1,(IF('saisie mathématiques'!AD12=3,0.5,(IF('saisie mathématiques'!AD12=4,0.5,(IF('saisie mathématiques'!AD12=9,0,(IF('saisie mathématiques'!AD12=0,0,(IF('saisie mathématiques'!AD12="A","Abst",(IF('saisie mathématiques'!AD12="N","non év","attente")))))))))))))</f>
        <v>Abst</v>
      </c>
      <c r="AE12" s="67" t="str">
        <f>IF('saisie mathématiques'!AE12=1,1,(IF('saisie mathématiques'!AE12=3,0.5,(IF('saisie mathématiques'!AE12=4,0.5,(IF('saisie mathématiques'!AE12=9,0,(IF('saisie mathématiques'!AE12=0,0,(IF('saisie mathématiques'!AE12="A","Abst",(IF('saisie mathématiques'!AE12="N","non év","attente")))))))))))))</f>
        <v>Abst</v>
      </c>
      <c r="AF12" s="67" t="str">
        <f>IF('saisie mathématiques'!AF12=1,1,(IF('saisie mathématiques'!AF12=3,0.5,(IF('saisie mathématiques'!AF12=4,0.5,(IF('saisie mathématiques'!AF12=9,0,(IF('saisie mathématiques'!AF12=0,0,(IF('saisie mathématiques'!AF12="A","Abst",(IF('saisie mathématiques'!AF12="N","non év","attente")))))))))))))</f>
        <v>Abst</v>
      </c>
      <c r="AG12" s="67" t="str">
        <f>IF('saisie mathématiques'!AG12=1,1,(IF('saisie mathématiques'!AG12=3,0.5,(IF('saisie mathématiques'!AG12=4,0.5,(IF('saisie mathématiques'!AG12=9,0,(IF('saisie mathématiques'!AG12=0,0,(IF('saisie mathématiques'!AG12="A","Abst",(IF('saisie mathématiques'!AG12="N","non év","attente")))))))))))))</f>
        <v>Abst</v>
      </c>
      <c r="AH12" s="67" t="str">
        <f>IF('saisie mathématiques'!AH12=1,1,(IF('saisie mathématiques'!AH12=3,0.5,(IF('saisie mathématiques'!AH12=4,0.5,(IF('saisie mathématiques'!AH12=9,0,(IF('saisie mathématiques'!AH12=0,0,(IF('saisie mathématiques'!AH12="A","Abst",(IF('saisie mathématiques'!AH12="N","non év","attente")))))))))))))</f>
        <v>Abst</v>
      </c>
      <c r="AI12" s="67" t="str">
        <f>IF('saisie mathématiques'!AI12=1,1,(IF('saisie mathématiques'!AI12=3,0.5,(IF('saisie mathématiques'!AI12=4,0.5,(IF('saisie mathématiques'!AI12=9,0,(IF('saisie mathématiques'!AI12=0,0,(IF('saisie mathématiques'!AI12="A","Abst",(IF('saisie mathématiques'!AI12="N","non év","attente")))))))))))))</f>
        <v>Abst</v>
      </c>
      <c r="AJ12" s="67" t="str">
        <f>IF('saisie mathématiques'!AJ12=1,1,(IF('saisie mathématiques'!AJ12=3,0.5,(IF('saisie mathématiques'!AJ12=4,0.5,(IF('saisie mathématiques'!AJ12=9,0,(IF('saisie mathématiques'!AJ12=0,0,(IF('saisie mathématiques'!AJ12="A","Abst",(IF('saisie mathématiques'!AJ12="N","non év","attente")))))))))))))</f>
        <v>Abst</v>
      </c>
      <c r="AK12" s="67" t="str">
        <f>IF('saisie mathématiques'!AK12=1,1,(IF('saisie mathématiques'!AK12=3,0.5,(IF('saisie mathématiques'!AK12=4,0.5,(IF('saisie mathématiques'!AK12=9,0,(IF('saisie mathématiques'!AK12=0,0,(IF('saisie mathématiques'!AK12="A","Abst",(IF('saisie mathématiques'!AK12="N","non év","attente")))))))))))))</f>
        <v>Abst</v>
      </c>
      <c r="AL12" s="67" t="str">
        <f>IF('saisie mathématiques'!AL12=1,1,(IF('saisie mathématiques'!AL12=3,0.5,(IF('saisie mathématiques'!AL12=4,0.5,(IF('saisie mathématiques'!AL12=9,0,(IF('saisie mathématiques'!AL12=0,0,(IF('saisie mathématiques'!AL12="A","Abst",(IF('saisie mathématiques'!AL12="N","non év","attente")))))))))))))</f>
        <v>Abst</v>
      </c>
      <c r="AM12" s="67" t="str">
        <f>IF('saisie mathématiques'!AM12=1,1,(IF('saisie mathématiques'!AM12=3,0.5,(IF('saisie mathématiques'!AM12=4,0.5,(IF('saisie mathématiques'!AM12=9,0,(IF('saisie mathématiques'!AM12=0,0,(IF('saisie mathématiques'!AM12="A","Abst",(IF('saisie mathématiques'!AM12="N","non év","attente")))))))))))))</f>
        <v>Abst</v>
      </c>
      <c r="AN12" s="67" t="str">
        <f>IF('saisie mathématiques'!AN12=1,1,(IF('saisie mathématiques'!AN12=3,0.5,(IF('saisie mathématiques'!AN12=4,0.5,(IF('saisie mathématiques'!AN12=9,0,(IF('saisie mathématiques'!AN12=0,0,(IF('saisie mathématiques'!AN12="A","Abst",(IF('saisie mathématiques'!AN12="N","non év","attente")))))))))))))</f>
        <v>Abst</v>
      </c>
      <c r="AO12" s="67" t="str">
        <f>IF('saisie mathématiques'!AO12=1,1,(IF('saisie mathématiques'!AO12=3,0.5,(IF('saisie mathématiques'!AO12=4,0.5,(IF('saisie mathématiques'!AO12=9,0,(IF('saisie mathématiques'!AO12=0,0,(IF('saisie mathématiques'!AO12="A","Abst",(IF('saisie mathématiques'!AO12="N","non év","attente")))))))))))))</f>
        <v>Abst</v>
      </c>
      <c r="AP12" s="67" t="str">
        <f>IF('saisie mathématiques'!AP12=1,1,(IF('saisie mathématiques'!AP12=3,0.5,(IF('saisie mathématiques'!AP12=4,0.5,(IF('saisie mathématiques'!AP12=9,0,(IF('saisie mathématiques'!AP12=0,0,(IF('saisie mathématiques'!AP12="A","Abst",(IF('saisie mathématiques'!AP12="N","non év","attente")))))))))))))</f>
        <v>Abst</v>
      </c>
      <c r="AQ12" s="67" t="str">
        <f>IF('saisie mathématiques'!AQ12=1,1,(IF('saisie mathématiques'!AQ12=3,0.5,(IF('saisie mathématiques'!AQ12=4,0.5,(IF('saisie mathématiques'!AQ12=9,0,(IF('saisie mathématiques'!AQ12=0,0,(IF('saisie mathématiques'!AQ12="A","Abst",(IF('saisie mathématiques'!AQ12="N","non év","attente")))))))))))))</f>
        <v>Abst</v>
      </c>
      <c r="AR12" s="67" t="str">
        <f>IF('saisie mathématiques'!AR12=1,1,(IF('saisie mathématiques'!AR12=3,0.5,(IF('saisie mathématiques'!AR12=4,0.5,(IF('saisie mathématiques'!AR12=9,0,(IF('saisie mathématiques'!AR12=0,0,(IF('saisie mathématiques'!AR12="A","Abst",(IF('saisie mathématiques'!AR12="N","non év","attente")))))))))))))</f>
        <v>Abst</v>
      </c>
      <c r="AS12" s="67" t="str">
        <f>IF('saisie mathématiques'!AS12=1,1,(IF('saisie mathématiques'!AS12=3,0.5,(IF('saisie mathématiques'!AS12=4,0.5,(IF('saisie mathématiques'!AS12=9,0,(IF('saisie mathématiques'!AS12=0,0,(IF('saisie mathématiques'!AS12="A","Abst",(IF('saisie mathématiques'!AS12="N","non év","attente")))))))))))))</f>
        <v>Abst</v>
      </c>
      <c r="AT12" s="67" t="str">
        <f>IF('saisie mathématiques'!AT12=1,1,(IF('saisie mathématiques'!AT12=3,0.5,(IF('saisie mathématiques'!AT12=4,0.5,(IF('saisie mathématiques'!AT12=9,0,(IF('saisie mathématiques'!AT12=0,0,(IF('saisie mathématiques'!AT12="A","Abst",(IF('saisie mathématiques'!AT12="N","non év","attente")))))))))))))</f>
        <v>Abst</v>
      </c>
      <c r="AU12" s="67" t="str">
        <f>IF('saisie mathématiques'!AU12=1,1,(IF('saisie mathématiques'!AU12=3,0.5,(IF('saisie mathématiques'!AU12=4,0.5,(IF('saisie mathématiques'!AU12=9,0,(IF('saisie mathématiques'!AU12=0,0,(IF('saisie mathématiques'!AU12="A","Abst",(IF('saisie mathématiques'!AU12="N","non év","attente")))))))))))))</f>
        <v>Abst</v>
      </c>
      <c r="AV12" s="67" t="str">
        <f>IF('saisie mathématiques'!AV12=1,1,(IF('saisie mathématiques'!AV12=3,0.5,(IF('saisie mathématiques'!AV12=4,0.5,(IF('saisie mathématiques'!AV12=9,0,(IF('saisie mathématiques'!AV12=0,0,(IF('saisie mathématiques'!AV12="A","Abst",(IF('saisie mathématiques'!AV12="N","non év","attente")))))))))))))</f>
        <v>Abst</v>
      </c>
      <c r="AW12" s="67" t="str">
        <f>IF('saisie mathématiques'!AW12=1,1,(IF('saisie mathématiques'!AW12=3,0.5,(IF('saisie mathématiques'!AW12=4,0.5,(IF('saisie mathématiques'!AW12=9,0,(IF('saisie mathématiques'!AW12=0,0,(IF('saisie mathématiques'!AW12="A","Abst",(IF('saisie mathématiques'!AW12="N","non év","attente")))))))))))))</f>
        <v>Abst</v>
      </c>
      <c r="AX12" s="67" t="str">
        <f>IF('saisie mathématiques'!AX12=1,1,(IF('saisie mathématiques'!AX12=3,0.5,(IF('saisie mathématiques'!AX12=4,0.5,(IF('saisie mathématiques'!AX12=9,0,(IF('saisie mathématiques'!AX12=0,0,(IF('saisie mathématiques'!AX12="A","Abst",(IF('saisie mathématiques'!AX12="N","non év","attente")))))))))))))</f>
        <v>Abst</v>
      </c>
      <c r="AY12" s="67" t="str">
        <f>IF('saisie mathématiques'!AY12=1,1,(IF('saisie mathématiques'!AY12=3,0.5,(IF('saisie mathématiques'!AY12=4,0.5,(IF('saisie mathématiques'!AY12=9,0,(IF('saisie mathématiques'!AY12=0,0,(IF('saisie mathématiques'!AY12="A","Abst",(IF('saisie mathématiques'!AY12="N","non év","attente")))))))))))))</f>
        <v>Abst</v>
      </c>
      <c r="AZ12" s="67" t="str">
        <f>IF('saisie mathématiques'!AZ12=1,1,(IF('saisie mathématiques'!AZ12=3,0.5,(IF('saisie mathématiques'!AZ12=4,0.5,(IF('saisie mathématiques'!AZ12=9,0,(IF('saisie mathématiques'!AZ12=0,0,(IF('saisie mathématiques'!AZ12="A","Abst",(IF('saisie mathématiques'!AZ12="N","non év","attente")))))))))))))</f>
        <v>Abst</v>
      </c>
      <c r="BA12" s="67" t="str">
        <f>IF('saisie mathématiques'!BA12=1,1,(IF('saisie mathématiques'!BA12=3,0.5,(IF('saisie mathématiques'!BA12=4,0.5,(IF('saisie mathématiques'!BA12=9,0,(IF('saisie mathématiques'!BA12=0,0,(IF('saisie mathématiques'!BA12="A","Abst",(IF('saisie mathématiques'!BA12="N","non év","attente")))))))))))))</f>
        <v>Abst</v>
      </c>
      <c r="BB12" s="67" t="str">
        <f>IF('saisie mathématiques'!BB12=1,1,(IF('saisie mathématiques'!BB12=3,0.5,(IF('saisie mathématiques'!BB12=4,0.5,(IF('saisie mathématiques'!BB12=9,0,(IF('saisie mathématiques'!BB12=0,0,(IF('saisie mathématiques'!BB12="A","Abst",(IF('saisie mathématiques'!BB12="N","non év","attente")))))))))))))</f>
        <v>Abst</v>
      </c>
      <c r="BC12" s="67" t="str">
        <f>IF('saisie mathématiques'!BC12=1,1,(IF('saisie mathématiques'!BC12=3,0.5,(IF('saisie mathématiques'!BC12=4,0.5,(IF('saisie mathématiques'!BC12=9,0,(IF('saisie mathématiques'!BC12=0,0,(IF('saisie mathématiques'!BC12="A","Abst",(IF('saisie mathématiques'!BC12="N","non év","attente")))))))))))))</f>
        <v>Abst</v>
      </c>
      <c r="BD12" s="67" t="str">
        <f>IF('saisie mathématiques'!BD12=1,1,(IF('saisie mathématiques'!BD12=3,0.5,(IF('saisie mathématiques'!BD12=4,0.5,(IF('saisie mathématiques'!BD12=9,0,(IF('saisie mathématiques'!BD12=0,0,(IF('saisie mathématiques'!BD12="A","Abst",(IF('saisie mathématiques'!BD12="N","non év","attente")))))))))))))</f>
        <v>Abst</v>
      </c>
      <c r="BE12" s="67" t="str">
        <f>IF('saisie mathématiques'!BE12=1,1,(IF('saisie mathématiques'!BE12=3,0.5,(IF('saisie mathématiques'!BE12=4,0.5,(IF('saisie mathématiques'!BE12=9,0,(IF('saisie mathématiques'!BE12=0,0,(IF('saisie mathématiques'!BE12="A","Abst",(IF('saisie mathématiques'!BE12="N","non év","attente")))))))))))))</f>
        <v>Abst</v>
      </c>
      <c r="BF12" s="67" t="str">
        <f>IF('saisie mathématiques'!BF12=1,1,(IF('saisie mathématiques'!BF12=3,0.5,(IF('saisie mathématiques'!BF12=4,0.5,(IF('saisie mathématiques'!BF12=9,0,(IF('saisie mathématiques'!BF12=0,0,(IF('saisie mathématiques'!BF12="A","Abst",(IF('saisie mathématiques'!BF12="N","non év","attente")))))))))))))</f>
        <v>Abst</v>
      </c>
      <c r="BG12" s="67" t="str">
        <f>IF('saisie mathématiques'!BG12=1,1,(IF('saisie mathématiques'!BG12=3,0.5,(IF('saisie mathématiques'!BG12=4,0.5,(IF('saisie mathématiques'!BG12=9,0,(IF('saisie mathématiques'!BG12=0,0,(IF('saisie mathématiques'!BG12="A","Abst",(IF('saisie mathématiques'!BG12="N","non év","attente")))))))))))))</f>
        <v>Abst</v>
      </c>
      <c r="BH12" s="67" t="str">
        <f>IF('saisie mathématiques'!BH12=1,1,(IF('saisie mathématiques'!BH12=3,0.5,(IF('saisie mathématiques'!BH12=4,0.5,(IF('saisie mathématiques'!BH12=9,0,(IF('saisie mathématiques'!BH12=0,0,(IF('saisie mathématiques'!BH12="A","Abst",(IF('saisie mathématiques'!BH12="N","non év","attente")))))))))))))</f>
        <v>Abst</v>
      </c>
      <c r="BI12" s="67" t="str">
        <f>IF('saisie mathématiques'!BI12=1,1,(IF('saisie mathématiques'!BI12=3,0.5,(IF('saisie mathématiques'!BI12=4,0.5,(IF('saisie mathématiques'!BI12=9,0,(IF('saisie mathématiques'!BI12=0,0,(IF('saisie mathématiques'!BI12="A","Abst",(IF('saisie mathématiques'!BI12="N","non év","attente")))))))))))))</f>
        <v>Abst</v>
      </c>
      <c r="BJ12" s="67" t="str">
        <f>IF('saisie mathématiques'!BJ12=1,1,(IF('saisie mathématiques'!BJ12=3,0.5,(IF('saisie mathématiques'!BJ12=4,0.5,(IF('saisie mathématiques'!BJ12=9,0,(IF('saisie mathématiques'!BJ12=0,0,(IF('saisie mathématiques'!BJ12="A","Abst",(IF('saisie mathématiques'!BJ12="N","non év","attente")))))))))))))</f>
        <v>Abst</v>
      </c>
      <c r="BK12" s="67" t="str">
        <f>IF('saisie mathématiques'!BK12=1,1,(IF('saisie mathématiques'!BK12=3,0.5,(IF('saisie mathématiques'!BK12=4,0.5,(IF('saisie mathématiques'!BK12=9,0,(IF('saisie mathématiques'!BK12=0,0,(IF('saisie mathématiques'!BK12="A","Abst",(IF('saisie mathématiques'!BK12="N","non év","attente")))))))))))))</f>
        <v>Abst</v>
      </c>
    </row>
    <row r="13" spans="2:63">
      <c r="B13" s="67" t="str">
        <f>IF('Ma classe'!B12&lt;&gt;0,'Ma classe'!B12,"aucun élève")</f>
        <v>aucun élève</v>
      </c>
      <c r="C13" s="67" t="str">
        <f>IF('Ma classe'!C12&lt;&gt;0,'Ma classe'!C12,"aucun élève")</f>
        <v>aucun élève</v>
      </c>
      <c r="D13" s="67" t="str">
        <f>IF('saisie mathématiques'!D13=1,1,(IF('saisie mathématiques'!D13=3,0.5,(IF('saisie mathématiques'!D13=4,0.5,(IF('saisie mathématiques'!D13=9,0,(IF('saisie mathématiques'!D13=0,0,(IF('saisie mathématiques'!D13="A","Abst",(IF('saisie mathématiques'!D13="N","non év","attente")))))))))))))</f>
        <v>Abst</v>
      </c>
      <c r="E13" s="67" t="str">
        <f>IF('saisie mathématiques'!E13=1,1,(IF('saisie mathématiques'!E13=3,0.5,(IF('saisie mathématiques'!E13=4,0.5,(IF('saisie mathématiques'!E13=9,0,(IF('saisie mathématiques'!E13=0,0,(IF('saisie mathématiques'!E13="A","Abst",(IF('saisie mathématiques'!E13="N","non év","attente")))))))))))))</f>
        <v>Abst</v>
      </c>
      <c r="F13" s="67" t="str">
        <f>IF('saisie mathématiques'!F13=1,1,(IF('saisie mathématiques'!F13=3,0.5,(IF('saisie mathématiques'!F13=4,0.5,(IF('saisie mathématiques'!F13=9,0,(IF('saisie mathématiques'!F13=0,0,(IF('saisie mathématiques'!F13="A","Abst",(IF('saisie mathématiques'!F13="N","non év","attente")))))))))))))</f>
        <v>Abst</v>
      </c>
      <c r="G13" s="67" t="str">
        <f>IF('saisie mathématiques'!G13=1,1,(IF('saisie mathématiques'!G13=3,0.5,(IF('saisie mathématiques'!G13=4,0.5,(IF('saisie mathématiques'!G13=9,0,(IF('saisie mathématiques'!G13=0,0,(IF('saisie mathématiques'!G13="A","Abst",(IF('saisie mathématiques'!G13="N","non év","attente")))))))))))))</f>
        <v>Abst</v>
      </c>
      <c r="H13" s="67" t="str">
        <f>IF('saisie mathématiques'!H13=1,1,(IF('saisie mathématiques'!H13=3,0.5,(IF('saisie mathématiques'!H13=4,0.5,(IF('saisie mathématiques'!H13=9,0,(IF('saisie mathématiques'!H13=0,0,(IF('saisie mathématiques'!H13="A","Abst",(IF('saisie mathématiques'!H13="N","non év","attente")))))))))))))</f>
        <v>Abst</v>
      </c>
      <c r="I13" s="67" t="str">
        <f>IF('saisie mathématiques'!I13=1,1,(IF('saisie mathématiques'!I13=3,0.5,(IF('saisie mathématiques'!I13=4,0.5,(IF('saisie mathématiques'!I13=9,0,(IF('saisie mathématiques'!I13=0,0,(IF('saisie mathématiques'!I13="A","Abst",(IF('saisie mathématiques'!I13="N","non év","attente")))))))))))))</f>
        <v>Abst</v>
      </c>
      <c r="J13" s="67" t="str">
        <f>IF('saisie mathématiques'!J13=1,1,(IF('saisie mathématiques'!J13=3,0.5,(IF('saisie mathématiques'!J13=4,0.5,(IF('saisie mathématiques'!J13=9,0,(IF('saisie mathématiques'!J13=0,0,(IF('saisie mathématiques'!J13="A","Abst",(IF('saisie mathématiques'!J13="N","non év","attente")))))))))))))</f>
        <v>Abst</v>
      </c>
      <c r="K13" s="67" t="str">
        <f>IF('saisie mathématiques'!K13=1,1,(IF('saisie mathématiques'!K13=3,0.5,(IF('saisie mathématiques'!K13=4,0.5,(IF('saisie mathématiques'!K13=9,0,(IF('saisie mathématiques'!K13=0,0,(IF('saisie mathématiques'!K13="A","Abst",(IF('saisie mathématiques'!K13="N","non év","attente")))))))))))))</f>
        <v>Abst</v>
      </c>
      <c r="L13" s="67" t="str">
        <f>IF('saisie mathématiques'!L13=1,1,(IF('saisie mathématiques'!L13=3,0.5,(IF('saisie mathématiques'!L13=4,0.5,(IF('saisie mathématiques'!L13=9,0,(IF('saisie mathématiques'!L13=0,0,(IF('saisie mathématiques'!L13="A","Abst",(IF('saisie mathématiques'!L13="N","non év","attente")))))))))))))</f>
        <v>Abst</v>
      </c>
      <c r="M13" s="67" t="str">
        <f>IF('saisie mathématiques'!M13=1,1,(IF('saisie mathématiques'!M13=3,0.5,(IF('saisie mathématiques'!M13=4,0.5,(IF('saisie mathématiques'!M13=9,0,(IF('saisie mathématiques'!M13=0,0,(IF('saisie mathématiques'!M13="A","Abst",(IF('saisie mathématiques'!M13="N","non év","attente")))))))))))))</f>
        <v>Abst</v>
      </c>
      <c r="N13" s="67" t="str">
        <f>IF('saisie mathématiques'!N13=1,1,(IF('saisie mathématiques'!N13=3,0.5,(IF('saisie mathématiques'!N13=4,0.5,(IF('saisie mathématiques'!N13=9,0,(IF('saisie mathématiques'!N13=0,0,(IF('saisie mathématiques'!N13="A","Abst",(IF('saisie mathématiques'!N13="N","non év","attente")))))))))))))</f>
        <v>Abst</v>
      </c>
      <c r="O13" s="67" t="str">
        <f>IF('saisie mathématiques'!O13=1,1,(IF('saisie mathématiques'!O13=3,0.5,(IF('saisie mathématiques'!O13=4,0.5,(IF('saisie mathématiques'!O13=9,0,(IF('saisie mathématiques'!O13=0,0,(IF('saisie mathématiques'!O13="A","Abst",(IF('saisie mathématiques'!O13="N","non év","attente")))))))))))))</f>
        <v>Abst</v>
      </c>
      <c r="P13" s="67" t="str">
        <f>IF('saisie mathématiques'!P13=1,1,(IF('saisie mathématiques'!P13=3,0.5,(IF('saisie mathématiques'!P13=4,0.5,(IF('saisie mathématiques'!P13=9,0,(IF('saisie mathématiques'!P13=0,0,(IF('saisie mathématiques'!P13="A","Abst",(IF('saisie mathématiques'!P13="N","non év","attente")))))))))))))</f>
        <v>Abst</v>
      </c>
      <c r="Q13" s="67" t="str">
        <f>IF('saisie mathématiques'!Q13=1,1,(IF('saisie mathématiques'!Q13=3,0.5,(IF('saisie mathématiques'!Q13=4,0.5,(IF('saisie mathématiques'!Q13=9,0,(IF('saisie mathématiques'!Q13=0,0,(IF('saisie mathématiques'!Q13="A","Abst",(IF('saisie mathématiques'!Q13="N","non év","attente")))))))))))))</f>
        <v>Abst</v>
      </c>
      <c r="R13" s="67" t="str">
        <f>IF('saisie mathématiques'!R13=1,1,(IF('saisie mathématiques'!R13=3,0.5,(IF('saisie mathématiques'!R13=4,0.5,(IF('saisie mathématiques'!R13=9,0,(IF('saisie mathématiques'!R13=0,0,(IF('saisie mathématiques'!R13="A","Abst",(IF('saisie mathématiques'!R13="N","non év","attente")))))))))))))</f>
        <v>Abst</v>
      </c>
      <c r="S13" s="67" t="str">
        <f>IF('saisie mathématiques'!S13=1,1,(IF('saisie mathématiques'!S13=3,0.5,(IF('saisie mathématiques'!S13=4,0.5,(IF('saisie mathématiques'!S13=9,0,(IF('saisie mathématiques'!S13=0,0,(IF('saisie mathématiques'!S13="A","Abst",(IF('saisie mathématiques'!S13="N","non év","attente")))))))))))))</f>
        <v>Abst</v>
      </c>
      <c r="T13" s="67" t="str">
        <f>IF('saisie mathématiques'!T13=1,1,(IF('saisie mathématiques'!T13=3,0.5,(IF('saisie mathématiques'!T13=4,0.5,(IF('saisie mathématiques'!T13=9,0,(IF('saisie mathématiques'!T13=0,0,(IF('saisie mathématiques'!T13="A","Abst",(IF('saisie mathématiques'!T13="N","non év","attente")))))))))))))</f>
        <v>Abst</v>
      </c>
      <c r="U13" s="67" t="str">
        <f>IF('saisie mathématiques'!U13=1,1,(IF('saisie mathématiques'!U13=3,0.5,(IF('saisie mathématiques'!U13=4,0.5,(IF('saisie mathématiques'!U13=9,0,(IF('saisie mathématiques'!U13=0,0,(IF('saisie mathématiques'!U13="A","Abst",(IF('saisie mathématiques'!U13="N","non év","attente")))))))))))))</f>
        <v>Abst</v>
      </c>
      <c r="V13" s="67" t="str">
        <f>IF('saisie mathématiques'!V13=1,1,(IF('saisie mathématiques'!V13=3,0.5,(IF('saisie mathématiques'!V13=4,0.5,(IF('saisie mathématiques'!V13=9,0,(IF('saisie mathématiques'!V13=0,0,(IF('saisie mathématiques'!V13="A","Abst",(IF('saisie mathématiques'!V13="N","non év","attente")))))))))))))</f>
        <v>Abst</v>
      </c>
      <c r="W13" s="67" t="str">
        <f>IF('saisie mathématiques'!W13=1,1,(IF('saisie mathématiques'!W13=3,0.5,(IF('saisie mathématiques'!W13=4,0.5,(IF('saisie mathématiques'!W13=9,0,(IF('saisie mathématiques'!W13=0,0,(IF('saisie mathématiques'!W13="A","Abst",(IF('saisie mathématiques'!W13="N","non év","attente")))))))))))))</f>
        <v>Abst</v>
      </c>
      <c r="X13" s="67" t="str">
        <f>IF('saisie mathématiques'!X13=1,1,(IF('saisie mathématiques'!X13=3,0.5,(IF('saisie mathématiques'!X13=4,0.5,(IF('saisie mathématiques'!X13=9,0,(IF('saisie mathématiques'!X13=0,0,(IF('saisie mathématiques'!X13="A","Abst",(IF('saisie mathématiques'!X13="N","non év","attente")))))))))))))</f>
        <v>Abst</v>
      </c>
      <c r="Y13" s="67" t="str">
        <f>IF('saisie mathématiques'!Y13=1,1,(IF('saisie mathématiques'!Y13=3,0.5,(IF('saisie mathématiques'!Y13=4,0.5,(IF('saisie mathématiques'!Y13=9,0,(IF('saisie mathématiques'!Y13=0,0,(IF('saisie mathématiques'!Y13="A","Abst",(IF('saisie mathématiques'!Y13="N","non év","attente")))))))))))))</f>
        <v>Abst</v>
      </c>
      <c r="Z13" s="67" t="str">
        <f>IF('saisie mathématiques'!Z13=1,1,(IF('saisie mathématiques'!Z13=3,0.5,(IF('saisie mathématiques'!Z13=4,0.5,(IF('saisie mathématiques'!Z13=9,0,(IF('saisie mathématiques'!Z13=0,0,(IF('saisie mathématiques'!Z13="A","Abst",(IF('saisie mathématiques'!Z13="N","non év","attente")))))))))))))</f>
        <v>Abst</v>
      </c>
      <c r="AA13" s="67" t="str">
        <f>IF('saisie mathématiques'!AA13=1,1,(IF('saisie mathématiques'!AA13=3,0.5,(IF('saisie mathématiques'!AA13=4,0.5,(IF('saisie mathématiques'!AA13=9,0,(IF('saisie mathématiques'!AA13=0,0,(IF('saisie mathématiques'!AA13="A","Abst",(IF('saisie mathématiques'!AA13="N","non év","attente")))))))))))))</f>
        <v>Abst</v>
      </c>
      <c r="AB13" s="67" t="str">
        <f>IF('saisie mathématiques'!AB13=1,1,(IF('saisie mathématiques'!AB13=3,0.5,(IF('saisie mathématiques'!AB13=4,0.5,(IF('saisie mathématiques'!AB13=9,0,(IF('saisie mathématiques'!AB13=0,0,(IF('saisie mathématiques'!AB13="A","Abst",(IF('saisie mathématiques'!AB13="N","non év","attente")))))))))))))</f>
        <v>Abst</v>
      </c>
      <c r="AC13" s="67" t="str">
        <f>IF('saisie mathématiques'!AC13=1,1,(IF('saisie mathématiques'!AC13=3,0.5,(IF('saisie mathématiques'!AC13=4,0.5,(IF('saisie mathématiques'!AC13=9,0,(IF('saisie mathématiques'!AC13=0,0,(IF('saisie mathématiques'!AC13="A","Abst",(IF('saisie mathématiques'!AC13="N","non év","attente")))))))))))))</f>
        <v>Abst</v>
      </c>
      <c r="AD13" s="67" t="str">
        <f>IF('saisie mathématiques'!AD13=1,1,(IF('saisie mathématiques'!AD13=3,0.5,(IF('saisie mathématiques'!AD13=4,0.5,(IF('saisie mathématiques'!AD13=9,0,(IF('saisie mathématiques'!AD13=0,0,(IF('saisie mathématiques'!AD13="A","Abst",(IF('saisie mathématiques'!AD13="N","non év","attente")))))))))))))</f>
        <v>Abst</v>
      </c>
      <c r="AE13" s="67" t="str">
        <f>IF('saisie mathématiques'!AE13=1,1,(IF('saisie mathématiques'!AE13=3,0.5,(IF('saisie mathématiques'!AE13=4,0.5,(IF('saisie mathématiques'!AE13=9,0,(IF('saisie mathématiques'!AE13=0,0,(IF('saisie mathématiques'!AE13="A","Abst",(IF('saisie mathématiques'!AE13="N","non év","attente")))))))))))))</f>
        <v>Abst</v>
      </c>
      <c r="AF13" s="67" t="str">
        <f>IF('saisie mathématiques'!AF13=1,1,(IF('saisie mathématiques'!AF13=3,0.5,(IF('saisie mathématiques'!AF13=4,0.5,(IF('saisie mathématiques'!AF13=9,0,(IF('saisie mathématiques'!AF13=0,0,(IF('saisie mathématiques'!AF13="A","Abst",(IF('saisie mathématiques'!AF13="N","non év","attente")))))))))))))</f>
        <v>Abst</v>
      </c>
      <c r="AG13" s="67" t="str">
        <f>IF('saisie mathématiques'!AG13=1,1,(IF('saisie mathématiques'!AG13=3,0.5,(IF('saisie mathématiques'!AG13=4,0.5,(IF('saisie mathématiques'!AG13=9,0,(IF('saisie mathématiques'!AG13=0,0,(IF('saisie mathématiques'!AG13="A","Abst",(IF('saisie mathématiques'!AG13="N","non év","attente")))))))))))))</f>
        <v>Abst</v>
      </c>
      <c r="AH13" s="67" t="str">
        <f>IF('saisie mathématiques'!AH13=1,1,(IF('saisie mathématiques'!AH13=3,0.5,(IF('saisie mathématiques'!AH13=4,0.5,(IF('saisie mathématiques'!AH13=9,0,(IF('saisie mathématiques'!AH13=0,0,(IF('saisie mathématiques'!AH13="A","Abst",(IF('saisie mathématiques'!AH13="N","non év","attente")))))))))))))</f>
        <v>Abst</v>
      </c>
      <c r="AI13" s="67" t="str">
        <f>IF('saisie mathématiques'!AI13=1,1,(IF('saisie mathématiques'!AI13=3,0.5,(IF('saisie mathématiques'!AI13=4,0.5,(IF('saisie mathématiques'!AI13=9,0,(IF('saisie mathématiques'!AI13=0,0,(IF('saisie mathématiques'!AI13="A","Abst",(IF('saisie mathématiques'!AI13="N","non év","attente")))))))))))))</f>
        <v>Abst</v>
      </c>
      <c r="AJ13" s="67" t="str">
        <f>IF('saisie mathématiques'!AJ13=1,1,(IF('saisie mathématiques'!AJ13=3,0.5,(IF('saisie mathématiques'!AJ13=4,0.5,(IF('saisie mathématiques'!AJ13=9,0,(IF('saisie mathématiques'!AJ13=0,0,(IF('saisie mathématiques'!AJ13="A","Abst",(IF('saisie mathématiques'!AJ13="N","non év","attente")))))))))))))</f>
        <v>Abst</v>
      </c>
      <c r="AK13" s="67" t="str">
        <f>IF('saisie mathématiques'!AK13=1,1,(IF('saisie mathématiques'!AK13=3,0.5,(IF('saisie mathématiques'!AK13=4,0.5,(IF('saisie mathématiques'!AK13=9,0,(IF('saisie mathématiques'!AK13=0,0,(IF('saisie mathématiques'!AK13="A","Abst",(IF('saisie mathématiques'!AK13="N","non év","attente")))))))))))))</f>
        <v>Abst</v>
      </c>
      <c r="AL13" s="67" t="str">
        <f>IF('saisie mathématiques'!AL13=1,1,(IF('saisie mathématiques'!AL13=3,0.5,(IF('saisie mathématiques'!AL13=4,0.5,(IF('saisie mathématiques'!AL13=9,0,(IF('saisie mathématiques'!AL13=0,0,(IF('saisie mathématiques'!AL13="A","Abst",(IF('saisie mathématiques'!AL13="N","non év","attente")))))))))))))</f>
        <v>Abst</v>
      </c>
      <c r="AM13" s="67" t="str">
        <f>IF('saisie mathématiques'!AM13=1,1,(IF('saisie mathématiques'!AM13=3,0.5,(IF('saisie mathématiques'!AM13=4,0.5,(IF('saisie mathématiques'!AM13=9,0,(IF('saisie mathématiques'!AM13=0,0,(IF('saisie mathématiques'!AM13="A","Abst",(IF('saisie mathématiques'!AM13="N","non év","attente")))))))))))))</f>
        <v>Abst</v>
      </c>
      <c r="AN13" s="67" t="str">
        <f>IF('saisie mathématiques'!AN13=1,1,(IF('saisie mathématiques'!AN13=3,0.5,(IF('saisie mathématiques'!AN13=4,0.5,(IF('saisie mathématiques'!AN13=9,0,(IF('saisie mathématiques'!AN13=0,0,(IF('saisie mathématiques'!AN13="A","Abst",(IF('saisie mathématiques'!AN13="N","non év","attente")))))))))))))</f>
        <v>Abst</v>
      </c>
      <c r="AO13" s="67" t="str">
        <f>IF('saisie mathématiques'!AO13=1,1,(IF('saisie mathématiques'!AO13=3,0.5,(IF('saisie mathématiques'!AO13=4,0.5,(IF('saisie mathématiques'!AO13=9,0,(IF('saisie mathématiques'!AO13=0,0,(IF('saisie mathématiques'!AO13="A","Abst",(IF('saisie mathématiques'!AO13="N","non év","attente")))))))))))))</f>
        <v>Abst</v>
      </c>
      <c r="AP13" s="67" t="str">
        <f>IF('saisie mathématiques'!AP13=1,1,(IF('saisie mathématiques'!AP13=3,0.5,(IF('saisie mathématiques'!AP13=4,0.5,(IF('saisie mathématiques'!AP13=9,0,(IF('saisie mathématiques'!AP13=0,0,(IF('saisie mathématiques'!AP13="A","Abst",(IF('saisie mathématiques'!AP13="N","non év","attente")))))))))))))</f>
        <v>Abst</v>
      </c>
      <c r="AQ13" s="67" t="str">
        <f>IF('saisie mathématiques'!AQ13=1,1,(IF('saisie mathématiques'!AQ13=3,0.5,(IF('saisie mathématiques'!AQ13=4,0.5,(IF('saisie mathématiques'!AQ13=9,0,(IF('saisie mathématiques'!AQ13=0,0,(IF('saisie mathématiques'!AQ13="A","Abst",(IF('saisie mathématiques'!AQ13="N","non év","attente")))))))))))))</f>
        <v>Abst</v>
      </c>
      <c r="AR13" s="67" t="str">
        <f>IF('saisie mathématiques'!AR13=1,1,(IF('saisie mathématiques'!AR13=3,0.5,(IF('saisie mathématiques'!AR13=4,0.5,(IF('saisie mathématiques'!AR13=9,0,(IF('saisie mathématiques'!AR13=0,0,(IF('saisie mathématiques'!AR13="A","Abst",(IF('saisie mathématiques'!AR13="N","non év","attente")))))))))))))</f>
        <v>Abst</v>
      </c>
      <c r="AS13" s="67" t="str">
        <f>IF('saisie mathématiques'!AS13=1,1,(IF('saisie mathématiques'!AS13=3,0.5,(IF('saisie mathématiques'!AS13=4,0.5,(IF('saisie mathématiques'!AS13=9,0,(IF('saisie mathématiques'!AS13=0,0,(IF('saisie mathématiques'!AS13="A","Abst",(IF('saisie mathématiques'!AS13="N","non év","attente")))))))))))))</f>
        <v>Abst</v>
      </c>
      <c r="AT13" s="67" t="str">
        <f>IF('saisie mathématiques'!AT13=1,1,(IF('saisie mathématiques'!AT13=3,0.5,(IF('saisie mathématiques'!AT13=4,0.5,(IF('saisie mathématiques'!AT13=9,0,(IF('saisie mathématiques'!AT13=0,0,(IF('saisie mathématiques'!AT13="A","Abst",(IF('saisie mathématiques'!AT13="N","non év","attente")))))))))))))</f>
        <v>Abst</v>
      </c>
      <c r="AU13" s="67" t="str">
        <f>IF('saisie mathématiques'!AU13=1,1,(IF('saisie mathématiques'!AU13=3,0.5,(IF('saisie mathématiques'!AU13=4,0.5,(IF('saisie mathématiques'!AU13=9,0,(IF('saisie mathématiques'!AU13=0,0,(IF('saisie mathématiques'!AU13="A","Abst",(IF('saisie mathématiques'!AU13="N","non év","attente")))))))))))))</f>
        <v>Abst</v>
      </c>
      <c r="AV13" s="67" t="str">
        <f>IF('saisie mathématiques'!AV13=1,1,(IF('saisie mathématiques'!AV13=3,0.5,(IF('saisie mathématiques'!AV13=4,0.5,(IF('saisie mathématiques'!AV13=9,0,(IF('saisie mathématiques'!AV13=0,0,(IF('saisie mathématiques'!AV13="A","Abst",(IF('saisie mathématiques'!AV13="N","non év","attente")))))))))))))</f>
        <v>Abst</v>
      </c>
      <c r="AW13" s="67" t="str">
        <f>IF('saisie mathématiques'!AW13=1,1,(IF('saisie mathématiques'!AW13=3,0.5,(IF('saisie mathématiques'!AW13=4,0.5,(IF('saisie mathématiques'!AW13=9,0,(IF('saisie mathématiques'!AW13=0,0,(IF('saisie mathématiques'!AW13="A","Abst",(IF('saisie mathématiques'!AW13="N","non év","attente")))))))))))))</f>
        <v>Abst</v>
      </c>
      <c r="AX13" s="67" t="str">
        <f>IF('saisie mathématiques'!AX13=1,1,(IF('saisie mathématiques'!AX13=3,0.5,(IF('saisie mathématiques'!AX13=4,0.5,(IF('saisie mathématiques'!AX13=9,0,(IF('saisie mathématiques'!AX13=0,0,(IF('saisie mathématiques'!AX13="A","Abst",(IF('saisie mathématiques'!AX13="N","non év","attente")))))))))))))</f>
        <v>Abst</v>
      </c>
      <c r="AY13" s="67" t="str">
        <f>IF('saisie mathématiques'!AY13=1,1,(IF('saisie mathématiques'!AY13=3,0.5,(IF('saisie mathématiques'!AY13=4,0.5,(IF('saisie mathématiques'!AY13=9,0,(IF('saisie mathématiques'!AY13=0,0,(IF('saisie mathématiques'!AY13="A","Abst",(IF('saisie mathématiques'!AY13="N","non év","attente")))))))))))))</f>
        <v>Abst</v>
      </c>
      <c r="AZ13" s="67" t="str">
        <f>IF('saisie mathématiques'!AZ13=1,1,(IF('saisie mathématiques'!AZ13=3,0.5,(IF('saisie mathématiques'!AZ13=4,0.5,(IF('saisie mathématiques'!AZ13=9,0,(IF('saisie mathématiques'!AZ13=0,0,(IF('saisie mathématiques'!AZ13="A","Abst",(IF('saisie mathématiques'!AZ13="N","non év","attente")))))))))))))</f>
        <v>Abst</v>
      </c>
      <c r="BA13" s="67" t="str">
        <f>IF('saisie mathématiques'!BA13=1,1,(IF('saisie mathématiques'!BA13=3,0.5,(IF('saisie mathématiques'!BA13=4,0.5,(IF('saisie mathématiques'!BA13=9,0,(IF('saisie mathématiques'!BA13=0,0,(IF('saisie mathématiques'!BA13="A","Abst",(IF('saisie mathématiques'!BA13="N","non év","attente")))))))))))))</f>
        <v>Abst</v>
      </c>
      <c r="BB13" s="67" t="str">
        <f>IF('saisie mathématiques'!BB13=1,1,(IF('saisie mathématiques'!BB13=3,0.5,(IF('saisie mathématiques'!BB13=4,0.5,(IF('saisie mathématiques'!BB13=9,0,(IF('saisie mathématiques'!BB13=0,0,(IF('saisie mathématiques'!BB13="A","Abst",(IF('saisie mathématiques'!BB13="N","non év","attente")))))))))))))</f>
        <v>Abst</v>
      </c>
      <c r="BC13" s="67" t="str">
        <f>IF('saisie mathématiques'!BC13=1,1,(IF('saisie mathématiques'!BC13=3,0.5,(IF('saisie mathématiques'!BC13=4,0.5,(IF('saisie mathématiques'!BC13=9,0,(IF('saisie mathématiques'!BC13=0,0,(IF('saisie mathématiques'!BC13="A","Abst",(IF('saisie mathématiques'!BC13="N","non év","attente")))))))))))))</f>
        <v>Abst</v>
      </c>
      <c r="BD13" s="67" t="str">
        <f>IF('saisie mathématiques'!BD13=1,1,(IF('saisie mathématiques'!BD13=3,0.5,(IF('saisie mathématiques'!BD13=4,0.5,(IF('saisie mathématiques'!BD13=9,0,(IF('saisie mathématiques'!BD13=0,0,(IF('saisie mathématiques'!BD13="A","Abst",(IF('saisie mathématiques'!BD13="N","non év","attente")))))))))))))</f>
        <v>Abst</v>
      </c>
      <c r="BE13" s="67" t="str">
        <f>IF('saisie mathématiques'!BE13=1,1,(IF('saisie mathématiques'!BE13=3,0.5,(IF('saisie mathématiques'!BE13=4,0.5,(IF('saisie mathématiques'!BE13=9,0,(IF('saisie mathématiques'!BE13=0,0,(IF('saisie mathématiques'!BE13="A","Abst",(IF('saisie mathématiques'!BE13="N","non év","attente")))))))))))))</f>
        <v>Abst</v>
      </c>
      <c r="BF13" s="67" t="str">
        <f>IF('saisie mathématiques'!BF13=1,1,(IF('saisie mathématiques'!BF13=3,0.5,(IF('saisie mathématiques'!BF13=4,0.5,(IF('saisie mathématiques'!BF13=9,0,(IF('saisie mathématiques'!BF13=0,0,(IF('saisie mathématiques'!BF13="A","Abst",(IF('saisie mathématiques'!BF13="N","non év","attente")))))))))))))</f>
        <v>Abst</v>
      </c>
      <c r="BG13" s="67" t="str">
        <f>IF('saisie mathématiques'!BG13=1,1,(IF('saisie mathématiques'!BG13=3,0.5,(IF('saisie mathématiques'!BG13=4,0.5,(IF('saisie mathématiques'!BG13=9,0,(IF('saisie mathématiques'!BG13=0,0,(IF('saisie mathématiques'!BG13="A","Abst",(IF('saisie mathématiques'!BG13="N","non év","attente")))))))))))))</f>
        <v>Abst</v>
      </c>
      <c r="BH13" s="67" t="str">
        <f>IF('saisie mathématiques'!BH13=1,1,(IF('saisie mathématiques'!BH13=3,0.5,(IF('saisie mathématiques'!BH13=4,0.5,(IF('saisie mathématiques'!BH13=9,0,(IF('saisie mathématiques'!BH13=0,0,(IF('saisie mathématiques'!BH13="A","Abst",(IF('saisie mathématiques'!BH13="N","non év","attente")))))))))))))</f>
        <v>Abst</v>
      </c>
      <c r="BI13" s="67" t="str">
        <f>IF('saisie mathématiques'!BI13=1,1,(IF('saisie mathématiques'!BI13=3,0.5,(IF('saisie mathématiques'!BI13=4,0.5,(IF('saisie mathématiques'!BI13=9,0,(IF('saisie mathématiques'!BI13=0,0,(IF('saisie mathématiques'!BI13="A","Abst",(IF('saisie mathématiques'!BI13="N","non év","attente")))))))))))))</f>
        <v>Abst</v>
      </c>
      <c r="BJ13" s="67" t="str">
        <f>IF('saisie mathématiques'!BJ13=1,1,(IF('saisie mathématiques'!BJ13=3,0.5,(IF('saisie mathématiques'!BJ13=4,0.5,(IF('saisie mathématiques'!BJ13=9,0,(IF('saisie mathématiques'!BJ13=0,0,(IF('saisie mathématiques'!BJ13="A","Abst",(IF('saisie mathématiques'!BJ13="N","non év","attente")))))))))))))</f>
        <v>Abst</v>
      </c>
      <c r="BK13" s="67" t="str">
        <f>IF('saisie mathématiques'!BK13=1,1,(IF('saisie mathématiques'!BK13=3,0.5,(IF('saisie mathématiques'!BK13=4,0.5,(IF('saisie mathématiques'!BK13=9,0,(IF('saisie mathématiques'!BK13=0,0,(IF('saisie mathématiques'!BK13="A","Abst",(IF('saisie mathématiques'!BK13="N","non év","attente")))))))))))))</f>
        <v>Abst</v>
      </c>
    </row>
    <row r="14" spans="2:63">
      <c r="B14" s="67" t="str">
        <f>IF('Ma classe'!B13&lt;&gt;0,'Ma classe'!B13,"aucun élève")</f>
        <v>aucun élève</v>
      </c>
      <c r="C14" s="67" t="str">
        <f>IF('Ma classe'!C13&lt;&gt;0,'Ma classe'!C13,"aucun élève")</f>
        <v>aucun élève</v>
      </c>
      <c r="D14" s="67" t="str">
        <f>IF('saisie mathématiques'!D14=1,1,(IF('saisie mathématiques'!D14=3,0.5,(IF('saisie mathématiques'!D14=4,0.5,(IF('saisie mathématiques'!D14=9,0,(IF('saisie mathématiques'!D14=0,0,(IF('saisie mathématiques'!D14="A","Abst",(IF('saisie mathématiques'!D14="N","non év","attente")))))))))))))</f>
        <v>Abst</v>
      </c>
      <c r="E14" s="67" t="str">
        <f>IF('saisie mathématiques'!E14=1,1,(IF('saisie mathématiques'!E14=3,0.5,(IF('saisie mathématiques'!E14=4,0.5,(IF('saisie mathématiques'!E14=9,0,(IF('saisie mathématiques'!E14=0,0,(IF('saisie mathématiques'!E14="A","Abst",(IF('saisie mathématiques'!E14="N","non év","attente")))))))))))))</f>
        <v>Abst</v>
      </c>
      <c r="F14" s="67" t="str">
        <f>IF('saisie mathématiques'!F14=1,1,(IF('saisie mathématiques'!F14=3,0.5,(IF('saisie mathématiques'!F14=4,0.5,(IF('saisie mathématiques'!F14=9,0,(IF('saisie mathématiques'!F14=0,0,(IF('saisie mathématiques'!F14="A","Abst",(IF('saisie mathématiques'!F14="N","non év","attente")))))))))))))</f>
        <v>Abst</v>
      </c>
      <c r="G14" s="67" t="str">
        <f>IF('saisie mathématiques'!G14=1,1,(IF('saisie mathématiques'!G14=3,0.5,(IF('saisie mathématiques'!G14=4,0.5,(IF('saisie mathématiques'!G14=9,0,(IF('saisie mathématiques'!G14=0,0,(IF('saisie mathématiques'!G14="A","Abst",(IF('saisie mathématiques'!G14="N","non év","attente")))))))))))))</f>
        <v>Abst</v>
      </c>
      <c r="H14" s="67" t="str">
        <f>IF('saisie mathématiques'!H14=1,1,(IF('saisie mathématiques'!H14=3,0.5,(IF('saisie mathématiques'!H14=4,0.5,(IF('saisie mathématiques'!H14=9,0,(IF('saisie mathématiques'!H14=0,0,(IF('saisie mathématiques'!H14="A","Abst",(IF('saisie mathématiques'!H14="N","non év","attente")))))))))))))</f>
        <v>Abst</v>
      </c>
      <c r="I14" s="67" t="str">
        <f>IF('saisie mathématiques'!I14=1,1,(IF('saisie mathématiques'!I14=3,0.5,(IF('saisie mathématiques'!I14=4,0.5,(IF('saisie mathématiques'!I14=9,0,(IF('saisie mathématiques'!I14=0,0,(IF('saisie mathématiques'!I14="A","Abst",(IF('saisie mathématiques'!I14="N","non év","attente")))))))))))))</f>
        <v>Abst</v>
      </c>
      <c r="J14" s="67" t="str">
        <f>IF('saisie mathématiques'!J14=1,1,(IF('saisie mathématiques'!J14=3,0.5,(IF('saisie mathématiques'!J14=4,0.5,(IF('saisie mathématiques'!J14=9,0,(IF('saisie mathématiques'!J14=0,0,(IF('saisie mathématiques'!J14="A","Abst",(IF('saisie mathématiques'!J14="N","non év","attente")))))))))))))</f>
        <v>Abst</v>
      </c>
      <c r="K14" s="67" t="str">
        <f>IF('saisie mathématiques'!K14=1,1,(IF('saisie mathématiques'!K14=3,0.5,(IF('saisie mathématiques'!K14=4,0.5,(IF('saisie mathématiques'!K14=9,0,(IF('saisie mathématiques'!K14=0,0,(IF('saisie mathématiques'!K14="A","Abst",(IF('saisie mathématiques'!K14="N","non év","attente")))))))))))))</f>
        <v>Abst</v>
      </c>
      <c r="L14" s="67" t="str">
        <f>IF('saisie mathématiques'!L14=1,1,(IF('saisie mathématiques'!L14=3,0.5,(IF('saisie mathématiques'!L14=4,0.5,(IF('saisie mathématiques'!L14=9,0,(IF('saisie mathématiques'!L14=0,0,(IF('saisie mathématiques'!L14="A","Abst",(IF('saisie mathématiques'!L14="N","non év","attente")))))))))))))</f>
        <v>Abst</v>
      </c>
      <c r="M14" s="67" t="str">
        <f>IF('saisie mathématiques'!M14=1,1,(IF('saisie mathématiques'!M14=3,0.5,(IF('saisie mathématiques'!M14=4,0.5,(IF('saisie mathématiques'!M14=9,0,(IF('saisie mathématiques'!M14=0,0,(IF('saisie mathématiques'!M14="A","Abst",(IF('saisie mathématiques'!M14="N","non év","attente")))))))))))))</f>
        <v>Abst</v>
      </c>
      <c r="N14" s="67" t="str">
        <f>IF('saisie mathématiques'!N14=1,1,(IF('saisie mathématiques'!N14=3,0.5,(IF('saisie mathématiques'!N14=4,0.5,(IF('saisie mathématiques'!N14=9,0,(IF('saisie mathématiques'!N14=0,0,(IF('saisie mathématiques'!N14="A","Abst",(IF('saisie mathématiques'!N14="N","non év","attente")))))))))))))</f>
        <v>Abst</v>
      </c>
      <c r="O14" s="67" t="str">
        <f>IF('saisie mathématiques'!O14=1,1,(IF('saisie mathématiques'!O14=3,0.5,(IF('saisie mathématiques'!O14=4,0.5,(IF('saisie mathématiques'!O14=9,0,(IF('saisie mathématiques'!O14=0,0,(IF('saisie mathématiques'!O14="A","Abst",(IF('saisie mathématiques'!O14="N","non év","attente")))))))))))))</f>
        <v>Abst</v>
      </c>
      <c r="P14" s="67" t="str">
        <f>IF('saisie mathématiques'!P14=1,1,(IF('saisie mathématiques'!P14=3,0.5,(IF('saisie mathématiques'!P14=4,0.5,(IF('saisie mathématiques'!P14=9,0,(IF('saisie mathématiques'!P14=0,0,(IF('saisie mathématiques'!P14="A","Abst",(IF('saisie mathématiques'!P14="N","non év","attente")))))))))))))</f>
        <v>Abst</v>
      </c>
      <c r="Q14" s="67" t="str">
        <f>IF('saisie mathématiques'!Q14=1,1,(IF('saisie mathématiques'!Q14=3,0.5,(IF('saisie mathématiques'!Q14=4,0.5,(IF('saisie mathématiques'!Q14=9,0,(IF('saisie mathématiques'!Q14=0,0,(IF('saisie mathématiques'!Q14="A","Abst",(IF('saisie mathématiques'!Q14="N","non év","attente")))))))))))))</f>
        <v>Abst</v>
      </c>
      <c r="R14" s="67" t="str">
        <f>IF('saisie mathématiques'!R14=1,1,(IF('saisie mathématiques'!R14=3,0.5,(IF('saisie mathématiques'!R14=4,0.5,(IF('saisie mathématiques'!R14=9,0,(IF('saisie mathématiques'!R14=0,0,(IF('saisie mathématiques'!R14="A","Abst",(IF('saisie mathématiques'!R14="N","non év","attente")))))))))))))</f>
        <v>Abst</v>
      </c>
      <c r="S14" s="67" t="str">
        <f>IF('saisie mathématiques'!S14=1,1,(IF('saisie mathématiques'!S14=3,0.5,(IF('saisie mathématiques'!S14=4,0.5,(IF('saisie mathématiques'!S14=9,0,(IF('saisie mathématiques'!S14=0,0,(IF('saisie mathématiques'!S14="A","Abst",(IF('saisie mathématiques'!S14="N","non év","attente")))))))))))))</f>
        <v>Abst</v>
      </c>
      <c r="T14" s="67" t="str">
        <f>IF('saisie mathématiques'!T14=1,1,(IF('saisie mathématiques'!T14=3,0.5,(IF('saisie mathématiques'!T14=4,0.5,(IF('saisie mathématiques'!T14=9,0,(IF('saisie mathématiques'!T14=0,0,(IF('saisie mathématiques'!T14="A","Abst",(IF('saisie mathématiques'!T14="N","non év","attente")))))))))))))</f>
        <v>Abst</v>
      </c>
      <c r="U14" s="67" t="str">
        <f>IF('saisie mathématiques'!U14=1,1,(IF('saisie mathématiques'!U14=3,0.5,(IF('saisie mathématiques'!U14=4,0.5,(IF('saisie mathématiques'!U14=9,0,(IF('saisie mathématiques'!U14=0,0,(IF('saisie mathématiques'!U14="A","Abst",(IF('saisie mathématiques'!U14="N","non év","attente")))))))))))))</f>
        <v>Abst</v>
      </c>
      <c r="V14" s="67" t="str">
        <f>IF('saisie mathématiques'!V14=1,1,(IF('saisie mathématiques'!V14=3,0.5,(IF('saisie mathématiques'!V14=4,0.5,(IF('saisie mathématiques'!V14=9,0,(IF('saisie mathématiques'!V14=0,0,(IF('saisie mathématiques'!V14="A","Abst",(IF('saisie mathématiques'!V14="N","non év","attente")))))))))))))</f>
        <v>Abst</v>
      </c>
      <c r="W14" s="67" t="str">
        <f>IF('saisie mathématiques'!W14=1,1,(IF('saisie mathématiques'!W14=3,0.5,(IF('saisie mathématiques'!W14=4,0.5,(IF('saisie mathématiques'!W14=9,0,(IF('saisie mathématiques'!W14=0,0,(IF('saisie mathématiques'!W14="A","Abst",(IF('saisie mathématiques'!W14="N","non év","attente")))))))))))))</f>
        <v>Abst</v>
      </c>
      <c r="X14" s="67" t="str">
        <f>IF('saisie mathématiques'!X14=1,1,(IF('saisie mathématiques'!X14=3,0.5,(IF('saisie mathématiques'!X14=4,0.5,(IF('saisie mathématiques'!X14=9,0,(IF('saisie mathématiques'!X14=0,0,(IF('saisie mathématiques'!X14="A","Abst",(IF('saisie mathématiques'!X14="N","non év","attente")))))))))))))</f>
        <v>Abst</v>
      </c>
      <c r="Y14" s="67" t="str">
        <f>IF('saisie mathématiques'!Y14=1,1,(IF('saisie mathématiques'!Y14=3,0.5,(IF('saisie mathématiques'!Y14=4,0.5,(IF('saisie mathématiques'!Y14=9,0,(IF('saisie mathématiques'!Y14=0,0,(IF('saisie mathématiques'!Y14="A","Abst",(IF('saisie mathématiques'!Y14="N","non év","attente")))))))))))))</f>
        <v>Abst</v>
      </c>
      <c r="Z14" s="67" t="str">
        <f>IF('saisie mathématiques'!Z14=1,1,(IF('saisie mathématiques'!Z14=3,0.5,(IF('saisie mathématiques'!Z14=4,0.5,(IF('saisie mathématiques'!Z14=9,0,(IF('saisie mathématiques'!Z14=0,0,(IF('saisie mathématiques'!Z14="A","Abst",(IF('saisie mathématiques'!Z14="N","non év","attente")))))))))))))</f>
        <v>Abst</v>
      </c>
      <c r="AA14" s="67" t="str">
        <f>IF('saisie mathématiques'!AA14=1,1,(IF('saisie mathématiques'!AA14=3,0.5,(IF('saisie mathématiques'!AA14=4,0.5,(IF('saisie mathématiques'!AA14=9,0,(IF('saisie mathématiques'!AA14=0,0,(IF('saisie mathématiques'!AA14="A","Abst",(IF('saisie mathématiques'!AA14="N","non év","attente")))))))))))))</f>
        <v>Abst</v>
      </c>
      <c r="AB14" s="67" t="str">
        <f>IF('saisie mathématiques'!AB14=1,1,(IF('saisie mathématiques'!AB14=3,0.5,(IF('saisie mathématiques'!AB14=4,0.5,(IF('saisie mathématiques'!AB14=9,0,(IF('saisie mathématiques'!AB14=0,0,(IF('saisie mathématiques'!AB14="A","Abst",(IF('saisie mathématiques'!AB14="N","non év","attente")))))))))))))</f>
        <v>Abst</v>
      </c>
      <c r="AC14" s="67" t="str">
        <f>IF('saisie mathématiques'!AC14=1,1,(IF('saisie mathématiques'!AC14=3,0.5,(IF('saisie mathématiques'!AC14=4,0.5,(IF('saisie mathématiques'!AC14=9,0,(IF('saisie mathématiques'!AC14=0,0,(IF('saisie mathématiques'!AC14="A","Abst",(IF('saisie mathématiques'!AC14="N","non év","attente")))))))))))))</f>
        <v>Abst</v>
      </c>
      <c r="AD14" s="67" t="str">
        <f>IF('saisie mathématiques'!AD14=1,1,(IF('saisie mathématiques'!AD14=3,0.5,(IF('saisie mathématiques'!AD14=4,0.5,(IF('saisie mathématiques'!AD14=9,0,(IF('saisie mathématiques'!AD14=0,0,(IF('saisie mathématiques'!AD14="A","Abst",(IF('saisie mathématiques'!AD14="N","non év","attente")))))))))))))</f>
        <v>Abst</v>
      </c>
      <c r="AE14" s="67" t="str">
        <f>IF('saisie mathématiques'!AE14=1,1,(IF('saisie mathématiques'!AE14=3,0.5,(IF('saisie mathématiques'!AE14=4,0.5,(IF('saisie mathématiques'!AE14=9,0,(IF('saisie mathématiques'!AE14=0,0,(IF('saisie mathématiques'!AE14="A","Abst",(IF('saisie mathématiques'!AE14="N","non év","attente")))))))))))))</f>
        <v>Abst</v>
      </c>
      <c r="AF14" s="67" t="str">
        <f>IF('saisie mathématiques'!AF14=1,1,(IF('saisie mathématiques'!AF14=3,0.5,(IF('saisie mathématiques'!AF14=4,0.5,(IF('saisie mathématiques'!AF14=9,0,(IF('saisie mathématiques'!AF14=0,0,(IF('saisie mathématiques'!AF14="A","Abst",(IF('saisie mathématiques'!AF14="N","non év","attente")))))))))))))</f>
        <v>Abst</v>
      </c>
      <c r="AG14" s="67" t="str">
        <f>IF('saisie mathématiques'!AG14=1,1,(IF('saisie mathématiques'!AG14=3,0.5,(IF('saisie mathématiques'!AG14=4,0.5,(IF('saisie mathématiques'!AG14=9,0,(IF('saisie mathématiques'!AG14=0,0,(IF('saisie mathématiques'!AG14="A","Abst",(IF('saisie mathématiques'!AG14="N","non év","attente")))))))))))))</f>
        <v>Abst</v>
      </c>
      <c r="AH14" s="67" t="str">
        <f>IF('saisie mathématiques'!AH14=1,1,(IF('saisie mathématiques'!AH14=3,0.5,(IF('saisie mathématiques'!AH14=4,0.5,(IF('saisie mathématiques'!AH14=9,0,(IF('saisie mathématiques'!AH14=0,0,(IF('saisie mathématiques'!AH14="A","Abst",(IF('saisie mathématiques'!AH14="N","non év","attente")))))))))))))</f>
        <v>Abst</v>
      </c>
      <c r="AI14" s="67" t="str">
        <f>IF('saisie mathématiques'!AI14=1,1,(IF('saisie mathématiques'!AI14=3,0.5,(IF('saisie mathématiques'!AI14=4,0.5,(IF('saisie mathématiques'!AI14=9,0,(IF('saisie mathématiques'!AI14=0,0,(IF('saisie mathématiques'!AI14="A","Abst",(IF('saisie mathématiques'!AI14="N","non év","attente")))))))))))))</f>
        <v>Abst</v>
      </c>
      <c r="AJ14" s="67" t="str">
        <f>IF('saisie mathématiques'!AJ14=1,1,(IF('saisie mathématiques'!AJ14=3,0.5,(IF('saisie mathématiques'!AJ14=4,0.5,(IF('saisie mathématiques'!AJ14=9,0,(IF('saisie mathématiques'!AJ14=0,0,(IF('saisie mathématiques'!AJ14="A","Abst",(IF('saisie mathématiques'!AJ14="N","non év","attente")))))))))))))</f>
        <v>Abst</v>
      </c>
      <c r="AK14" s="67" t="str">
        <f>IF('saisie mathématiques'!AK14=1,1,(IF('saisie mathématiques'!AK14=3,0.5,(IF('saisie mathématiques'!AK14=4,0.5,(IF('saisie mathématiques'!AK14=9,0,(IF('saisie mathématiques'!AK14=0,0,(IF('saisie mathématiques'!AK14="A","Abst",(IF('saisie mathématiques'!AK14="N","non év","attente")))))))))))))</f>
        <v>Abst</v>
      </c>
      <c r="AL14" s="67" t="str">
        <f>IF('saisie mathématiques'!AL14=1,1,(IF('saisie mathématiques'!AL14=3,0.5,(IF('saisie mathématiques'!AL14=4,0.5,(IF('saisie mathématiques'!AL14=9,0,(IF('saisie mathématiques'!AL14=0,0,(IF('saisie mathématiques'!AL14="A","Abst",(IF('saisie mathématiques'!AL14="N","non év","attente")))))))))))))</f>
        <v>Abst</v>
      </c>
      <c r="AM14" s="67" t="str">
        <f>IF('saisie mathématiques'!AM14=1,1,(IF('saisie mathématiques'!AM14=3,0.5,(IF('saisie mathématiques'!AM14=4,0.5,(IF('saisie mathématiques'!AM14=9,0,(IF('saisie mathématiques'!AM14=0,0,(IF('saisie mathématiques'!AM14="A","Abst",(IF('saisie mathématiques'!AM14="N","non év","attente")))))))))))))</f>
        <v>Abst</v>
      </c>
      <c r="AN14" s="67" t="str">
        <f>IF('saisie mathématiques'!AN14=1,1,(IF('saisie mathématiques'!AN14=3,0.5,(IF('saisie mathématiques'!AN14=4,0.5,(IF('saisie mathématiques'!AN14=9,0,(IF('saisie mathématiques'!AN14=0,0,(IF('saisie mathématiques'!AN14="A","Abst",(IF('saisie mathématiques'!AN14="N","non év","attente")))))))))))))</f>
        <v>Abst</v>
      </c>
      <c r="AO14" s="67" t="str">
        <f>IF('saisie mathématiques'!AO14=1,1,(IF('saisie mathématiques'!AO14=3,0.5,(IF('saisie mathématiques'!AO14=4,0.5,(IF('saisie mathématiques'!AO14=9,0,(IF('saisie mathématiques'!AO14=0,0,(IF('saisie mathématiques'!AO14="A","Abst",(IF('saisie mathématiques'!AO14="N","non év","attente")))))))))))))</f>
        <v>Abst</v>
      </c>
      <c r="AP14" s="67" t="str">
        <f>IF('saisie mathématiques'!AP14=1,1,(IF('saisie mathématiques'!AP14=3,0.5,(IF('saisie mathématiques'!AP14=4,0.5,(IF('saisie mathématiques'!AP14=9,0,(IF('saisie mathématiques'!AP14=0,0,(IF('saisie mathématiques'!AP14="A","Abst",(IF('saisie mathématiques'!AP14="N","non év","attente")))))))))))))</f>
        <v>Abst</v>
      </c>
      <c r="AQ14" s="67" t="str">
        <f>IF('saisie mathématiques'!AQ14=1,1,(IF('saisie mathématiques'!AQ14=3,0.5,(IF('saisie mathématiques'!AQ14=4,0.5,(IF('saisie mathématiques'!AQ14=9,0,(IF('saisie mathématiques'!AQ14=0,0,(IF('saisie mathématiques'!AQ14="A","Abst",(IF('saisie mathématiques'!AQ14="N","non év","attente")))))))))))))</f>
        <v>Abst</v>
      </c>
      <c r="AR14" s="67" t="str">
        <f>IF('saisie mathématiques'!AR14=1,1,(IF('saisie mathématiques'!AR14=3,0.5,(IF('saisie mathématiques'!AR14=4,0.5,(IF('saisie mathématiques'!AR14=9,0,(IF('saisie mathématiques'!AR14=0,0,(IF('saisie mathématiques'!AR14="A","Abst",(IF('saisie mathématiques'!AR14="N","non év","attente")))))))))))))</f>
        <v>Abst</v>
      </c>
      <c r="AS14" s="67" t="str">
        <f>IF('saisie mathématiques'!AS14=1,1,(IF('saisie mathématiques'!AS14=3,0.5,(IF('saisie mathématiques'!AS14=4,0.5,(IF('saisie mathématiques'!AS14=9,0,(IF('saisie mathématiques'!AS14=0,0,(IF('saisie mathématiques'!AS14="A","Abst",(IF('saisie mathématiques'!AS14="N","non év","attente")))))))))))))</f>
        <v>Abst</v>
      </c>
      <c r="AT14" s="67" t="str">
        <f>IF('saisie mathématiques'!AT14=1,1,(IF('saisie mathématiques'!AT14=3,0.5,(IF('saisie mathématiques'!AT14=4,0.5,(IF('saisie mathématiques'!AT14=9,0,(IF('saisie mathématiques'!AT14=0,0,(IF('saisie mathématiques'!AT14="A","Abst",(IF('saisie mathématiques'!AT14="N","non év","attente")))))))))))))</f>
        <v>Abst</v>
      </c>
      <c r="AU14" s="67" t="str">
        <f>IF('saisie mathématiques'!AU14=1,1,(IF('saisie mathématiques'!AU14=3,0.5,(IF('saisie mathématiques'!AU14=4,0.5,(IF('saisie mathématiques'!AU14=9,0,(IF('saisie mathématiques'!AU14=0,0,(IF('saisie mathématiques'!AU14="A","Abst",(IF('saisie mathématiques'!AU14="N","non év","attente")))))))))))))</f>
        <v>Abst</v>
      </c>
      <c r="AV14" s="67" t="str">
        <f>IF('saisie mathématiques'!AV14=1,1,(IF('saisie mathématiques'!AV14=3,0.5,(IF('saisie mathématiques'!AV14=4,0.5,(IF('saisie mathématiques'!AV14=9,0,(IF('saisie mathématiques'!AV14=0,0,(IF('saisie mathématiques'!AV14="A","Abst",(IF('saisie mathématiques'!AV14="N","non év","attente")))))))))))))</f>
        <v>Abst</v>
      </c>
      <c r="AW14" s="67" t="str">
        <f>IF('saisie mathématiques'!AW14=1,1,(IF('saisie mathématiques'!AW14=3,0.5,(IF('saisie mathématiques'!AW14=4,0.5,(IF('saisie mathématiques'!AW14=9,0,(IF('saisie mathématiques'!AW14=0,0,(IF('saisie mathématiques'!AW14="A","Abst",(IF('saisie mathématiques'!AW14="N","non év","attente")))))))))))))</f>
        <v>Abst</v>
      </c>
      <c r="AX14" s="67" t="str">
        <f>IF('saisie mathématiques'!AX14=1,1,(IF('saisie mathématiques'!AX14=3,0.5,(IF('saisie mathématiques'!AX14=4,0.5,(IF('saisie mathématiques'!AX14=9,0,(IF('saisie mathématiques'!AX14=0,0,(IF('saisie mathématiques'!AX14="A","Abst",(IF('saisie mathématiques'!AX14="N","non év","attente")))))))))))))</f>
        <v>Abst</v>
      </c>
      <c r="AY14" s="67" t="str">
        <f>IF('saisie mathématiques'!AY14=1,1,(IF('saisie mathématiques'!AY14=3,0.5,(IF('saisie mathématiques'!AY14=4,0.5,(IF('saisie mathématiques'!AY14=9,0,(IF('saisie mathématiques'!AY14=0,0,(IF('saisie mathématiques'!AY14="A","Abst",(IF('saisie mathématiques'!AY14="N","non év","attente")))))))))))))</f>
        <v>Abst</v>
      </c>
      <c r="AZ14" s="67" t="str">
        <f>IF('saisie mathématiques'!AZ14=1,1,(IF('saisie mathématiques'!AZ14=3,0.5,(IF('saisie mathématiques'!AZ14=4,0.5,(IF('saisie mathématiques'!AZ14=9,0,(IF('saisie mathématiques'!AZ14=0,0,(IF('saisie mathématiques'!AZ14="A","Abst",(IF('saisie mathématiques'!AZ14="N","non év","attente")))))))))))))</f>
        <v>Abst</v>
      </c>
      <c r="BA14" s="67" t="str">
        <f>IF('saisie mathématiques'!BA14=1,1,(IF('saisie mathématiques'!BA14=3,0.5,(IF('saisie mathématiques'!BA14=4,0.5,(IF('saisie mathématiques'!BA14=9,0,(IF('saisie mathématiques'!BA14=0,0,(IF('saisie mathématiques'!BA14="A","Abst",(IF('saisie mathématiques'!BA14="N","non év","attente")))))))))))))</f>
        <v>Abst</v>
      </c>
      <c r="BB14" s="67" t="str">
        <f>IF('saisie mathématiques'!BB14=1,1,(IF('saisie mathématiques'!BB14=3,0.5,(IF('saisie mathématiques'!BB14=4,0.5,(IF('saisie mathématiques'!BB14=9,0,(IF('saisie mathématiques'!BB14=0,0,(IF('saisie mathématiques'!BB14="A","Abst",(IF('saisie mathématiques'!BB14="N","non év","attente")))))))))))))</f>
        <v>Abst</v>
      </c>
      <c r="BC14" s="67" t="str">
        <f>IF('saisie mathématiques'!BC14=1,1,(IF('saisie mathématiques'!BC14=3,0.5,(IF('saisie mathématiques'!BC14=4,0.5,(IF('saisie mathématiques'!BC14=9,0,(IF('saisie mathématiques'!BC14=0,0,(IF('saisie mathématiques'!BC14="A","Abst",(IF('saisie mathématiques'!BC14="N","non év","attente")))))))))))))</f>
        <v>Abst</v>
      </c>
      <c r="BD14" s="67" t="str">
        <f>IF('saisie mathématiques'!BD14=1,1,(IF('saisie mathématiques'!BD14=3,0.5,(IF('saisie mathématiques'!BD14=4,0.5,(IF('saisie mathématiques'!BD14=9,0,(IF('saisie mathématiques'!BD14=0,0,(IF('saisie mathématiques'!BD14="A","Abst",(IF('saisie mathématiques'!BD14="N","non év","attente")))))))))))))</f>
        <v>Abst</v>
      </c>
      <c r="BE14" s="67" t="str">
        <f>IF('saisie mathématiques'!BE14=1,1,(IF('saisie mathématiques'!BE14=3,0.5,(IF('saisie mathématiques'!BE14=4,0.5,(IF('saisie mathématiques'!BE14=9,0,(IF('saisie mathématiques'!BE14=0,0,(IF('saisie mathématiques'!BE14="A","Abst",(IF('saisie mathématiques'!BE14="N","non év","attente")))))))))))))</f>
        <v>Abst</v>
      </c>
      <c r="BF14" s="67" t="str">
        <f>IF('saisie mathématiques'!BF14=1,1,(IF('saisie mathématiques'!BF14=3,0.5,(IF('saisie mathématiques'!BF14=4,0.5,(IF('saisie mathématiques'!BF14=9,0,(IF('saisie mathématiques'!BF14=0,0,(IF('saisie mathématiques'!BF14="A","Abst",(IF('saisie mathématiques'!BF14="N","non év","attente")))))))))))))</f>
        <v>Abst</v>
      </c>
      <c r="BG14" s="67" t="str">
        <f>IF('saisie mathématiques'!BG14=1,1,(IF('saisie mathématiques'!BG14=3,0.5,(IF('saisie mathématiques'!BG14=4,0.5,(IF('saisie mathématiques'!BG14=9,0,(IF('saisie mathématiques'!BG14=0,0,(IF('saisie mathématiques'!BG14="A","Abst",(IF('saisie mathématiques'!BG14="N","non év","attente")))))))))))))</f>
        <v>Abst</v>
      </c>
      <c r="BH14" s="67" t="str">
        <f>IF('saisie mathématiques'!BH14=1,1,(IF('saisie mathématiques'!BH14=3,0.5,(IF('saisie mathématiques'!BH14=4,0.5,(IF('saisie mathématiques'!BH14=9,0,(IF('saisie mathématiques'!BH14=0,0,(IF('saisie mathématiques'!BH14="A","Abst",(IF('saisie mathématiques'!BH14="N","non év","attente")))))))))))))</f>
        <v>Abst</v>
      </c>
      <c r="BI14" s="67" t="str">
        <f>IF('saisie mathématiques'!BI14=1,1,(IF('saisie mathématiques'!BI14=3,0.5,(IF('saisie mathématiques'!BI14=4,0.5,(IF('saisie mathématiques'!BI14=9,0,(IF('saisie mathématiques'!BI14=0,0,(IF('saisie mathématiques'!BI14="A","Abst",(IF('saisie mathématiques'!BI14="N","non év","attente")))))))))))))</f>
        <v>Abst</v>
      </c>
      <c r="BJ14" s="67" t="str">
        <f>IF('saisie mathématiques'!BJ14=1,1,(IF('saisie mathématiques'!BJ14=3,0.5,(IF('saisie mathématiques'!BJ14=4,0.5,(IF('saisie mathématiques'!BJ14=9,0,(IF('saisie mathématiques'!BJ14=0,0,(IF('saisie mathématiques'!BJ14="A","Abst",(IF('saisie mathématiques'!BJ14="N","non év","attente")))))))))))))</f>
        <v>Abst</v>
      </c>
      <c r="BK14" s="67" t="str">
        <f>IF('saisie mathématiques'!BK14=1,1,(IF('saisie mathématiques'!BK14=3,0.5,(IF('saisie mathématiques'!BK14=4,0.5,(IF('saisie mathématiques'!BK14=9,0,(IF('saisie mathématiques'!BK14=0,0,(IF('saisie mathématiques'!BK14="A","Abst",(IF('saisie mathématiques'!BK14="N","non év","attente")))))))))))))</f>
        <v>Abst</v>
      </c>
    </row>
    <row r="15" spans="2:63">
      <c r="B15" s="67" t="str">
        <f>IF('Ma classe'!B14&lt;&gt;0,'Ma classe'!B14,"aucun élève")</f>
        <v>aucun élève</v>
      </c>
      <c r="C15" s="67" t="str">
        <f>IF('Ma classe'!C14&lt;&gt;0,'Ma classe'!C14,"aucun élève")</f>
        <v>aucun élève</v>
      </c>
      <c r="D15" s="67" t="str">
        <f>IF('saisie mathématiques'!D15=1,1,(IF('saisie mathématiques'!D15=3,0.5,(IF('saisie mathématiques'!D15=4,0.5,(IF('saisie mathématiques'!D15=9,0,(IF('saisie mathématiques'!D15=0,0,(IF('saisie mathématiques'!D15="A","Abst",(IF('saisie mathématiques'!D15="N","non év","attente")))))))))))))</f>
        <v>Abst</v>
      </c>
      <c r="E15" s="67" t="str">
        <f>IF('saisie mathématiques'!E15=1,1,(IF('saisie mathématiques'!E15=3,0.5,(IF('saisie mathématiques'!E15=4,0.5,(IF('saisie mathématiques'!E15=9,0,(IF('saisie mathématiques'!E15=0,0,(IF('saisie mathématiques'!E15="A","Abst",(IF('saisie mathématiques'!E15="N","non év","attente")))))))))))))</f>
        <v>Abst</v>
      </c>
      <c r="F15" s="67" t="str">
        <f>IF('saisie mathématiques'!F15=1,1,(IF('saisie mathématiques'!F15=3,0.5,(IF('saisie mathématiques'!F15=4,0.5,(IF('saisie mathématiques'!F15=9,0,(IF('saisie mathématiques'!F15=0,0,(IF('saisie mathématiques'!F15="A","Abst",(IF('saisie mathématiques'!F15="N","non év","attente")))))))))))))</f>
        <v>Abst</v>
      </c>
      <c r="G15" s="67" t="str">
        <f>IF('saisie mathématiques'!G15=1,1,(IF('saisie mathématiques'!G15=3,0.5,(IF('saisie mathématiques'!G15=4,0.5,(IF('saisie mathématiques'!G15=9,0,(IF('saisie mathématiques'!G15=0,0,(IF('saisie mathématiques'!G15="A","Abst",(IF('saisie mathématiques'!G15="N","non év","attente")))))))))))))</f>
        <v>Abst</v>
      </c>
      <c r="H15" s="67" t="str">
        <f>IF('saisie mathématiques'!H15=1,1,(IF('saisie mathématiques'!H15=3,0.5,(IF('saisie mathématiques'!H15=4,0.5,(IF('saisie mathématiques'!H15=9,0,(IF('saisie mathématiques'!H15=0,0,(IF('saisie mathématiques'!H15="A","Abst",(IF('saisie mathématiques'!H15="N","non év","attente")))))))))))))</f>
        <v>Abst</v>
      </c>
      <c r="I15" s="67" t="str">
        <f>IF('saisie mathématiques'!I15=1,1,(IF('saisie mathématiques'!I15=3,0.5,(IF('saisie mathématiques'!I15=4,0.5,(IF('saisie mathématiques'!I15=9,0,(IF('saisie mathématiques'!I15=0,0,(IF('saisie mathématiques'!I15="A","Abst",(IF('saisie mathématiques'!I15="N","non év","attente")))))))))))))</f>
        <v>Abst</v>
      </c>
      <c r="J15" s="67" t="str">
        <f>IF('saisie mathématiques'!J15=1,1,(IF('saisie mathématiques'!J15=3,0.5,(IF('saisie mathématiques'!J15=4,0.5,(IF('saisie mathématiques'!J15=9,0,(IF('saisie mathématiques'!J15=0,0,(IF('saisie mathématiques'!J15="A","Abst",(IF('saisie mathématiques'!J15="N","non év","attente")))))))))))))</f>
        <v>Abst</v>
      </c>
      <c r="K15" s="67" t="str">
        <f>IF('saisie mathématiques'!K15=1,1,(IF('saisie mathématiques'!K15=3,0.5,(IF('saisie mathématiques'!K15=4,0.5,(IF('saisie mathématiques'!K15=9,0,(IF('saisie mathématiques'!K15=0,0,(IF('saisie mathématiques'!K15="A","Abst",(IF('saisie mathématiques'!K15="N","non év","attente")))))))))))))</f>
        <v>Abst</v>
      </c>
      <c r="L15" s="67" t="str">
        <f>IF('saisie mathématiques'!L15=1,1,(IF('saisie mathématiques'!L15=3,0.5,(IF('saisie mathématiques'!L15=4,0.5,(IF('saisie mathématiques'!L15=9,0,(IF('saisie mathématiques'!L15=0,0,(IF('saisie mathématiques'!L15="A","Abst",(IF('saisie mathématiques'!L15="N","non év","attente")))))))))))))</f>
        <v>Abst</v>
      </c>
      <c r="M15" s="67" t="str">
        <f>IF('saisie mathématiques'!M15=1,1,(IF('saisie mathématiques'!M15=3,0.5,(IF('saisie mathématiques'!M15=4,0.5,(IF('saisie mathématiques'!M15=9,0,(IF('saisie mathématiques'!M15=0,0,(IF('saisie mathématiques'!M15="A","Abst",(IF('saisie mathématiques'!M15="N","non év","attente")))))))))))))</f>
        <v>Abst</v>
      </c>
      <c r="N15" s="67" t="str">
        <f>IF('saisie mathématiques'!N15=1,1,(IF('saisie mathématiques'!N15=3,0.5,(IF('saisie mathématiques'!N15=4,0.5,(IF('saisie mathématiques'!N15=9,0,(IF('saisie mathématiques'!N15=0,0,(IF('saisie mathématiques'!N15="A","Abst",(IF('saisie mathématiques'!N15="N","non év","attente")))))))))))))</f>
        <v>Abst</v>
      </c>
      <c r="O15" s="67" t="str">
        <f>IF('saisie mathématiques'!O15=1,1,(IF('saisie mathématiques'!O15=3,0.5,(IF('saisie mathématiques'!O15=4,0.5,(IF('saisie mathématiques'!O15=9,0,(IF('saisie mathématiques'!O15=0,0,(IF('saisie mathématiques'!O15="A","Abst",(IF('saisie mathématiques'!O15="N","non év","attente")))))))))))))</f>
        <v>Abst</v>
      </c>
      <c r="P15" s="67" t="str">
        <f>IF('saisie mathématiques'!P15=1,1,(IF('saisie mathématiques'!P15=3,0.5,(IF('saisie mathématiques'!P15=4,0.5,(IF('saisie mathématiques'!P15=9,0,(IF('saisie mathématiques'!P15=0,0,(IF('saisie mathématiques'!P15="A","Abst",(IF('saisie mathématiques'!P15="N","non év","attente")))))))))))))</f>
        <v>Abst</v>
      </c>
      <c r="Q15" s="67" t="str">
        <f>IF('saisie mathématiques'!Q15=1,1,(IF('saisie mathématiques'!Q15=3,0.5,(IF('saisie mathématiques'!Q15=4,0.5,(IF('saisie mathématiques'!Q15=9,0,(IF('saisie mathématiques'!Q15=0,0,(IF('saisie mathématiques'!Q15="A","Abst",(IF('saisie mathématiques'!Q15="N","non év","attente")))))))))))))</f>
        <v>Abst</v>
      </c>
      <c r="R15" s="67" t="str">
        <f>IF('saisie mathématiques'!R15=1,1,(IF('saisie mathématiques'!R15=3,0.5,(IF('saisie mathématiques'!R15=4,0.5,(IF('saisie mathématiques'!R15=9,0,(IF('saisie mathématiques'!R15=0,0,(IF('saisie mathématiques'!R15="A","Abst",(IF('saisie mathématiques'!R15="N","non év","attente")))))))))))))</f>
        <v>Abst</v>
      </c>
      <c r="S15" s="67" t="str">
        <f>IF('saisie mathématiques'!S15=1,1,(IF('saisie mathématiques'!S15=3,0.5,(IF('saisie mathématiques'!S15=4,0.5,(IF('saisie mathématiques'!S15=9,0,(IF('saisie mathématiques'!S15=0,0,(IF('saisie mathématiques'!S15="A","Abst",(IF('saisie mathématiques'!S15="N","non év","attente")))))))))))))</f>
        <v>Abst</v>
      </c>
      <c r="T15" s="67" t="str">
        <f>IF('saisie mathématiques'!T15=1,1,(IF('saisie mathématiques'!T15=3,0.5,(IF('saisie mathématiques'!T15=4,0.5,(IF('saisie mathématiques'!T15=9,0,(IF('saisie mathématiques'!T15=0,0,(IF('saisie mathématiques'!T15="A","Abst",(IF('saisie mathématiques'!T15="N","non év","attente")))))))))))))</f>
        <v>Abst</v>
      </c>
      <c r="U15" s="67" t="str">
        <f>IF('saisie mathématiques'!U15=1,1,(IF('saisie mathématiques'!U15=3,0.5,(IF('saisie mathématiques'!U15=4,0.5,(IF('saisie mathématiques'!U15=9,0,(IF('saisie mathématiques'!U15=0,0,(IF('saisie mathématiques'!U15="A","Abst",(IF('saisie mathématiques'!U15="N","non év","attente")))))))))))))</f>
        <v>Abst</v>
      </c>
      <c r="V15" s="67" t="str">
        <f>IF('saisie mathématiques'!V15=1,1,(IF('saisie mathématiques'!V15=3,0.5,(IF('saisie mathématiques'!V15=4,0.5,(IF('saisie mathématiques'!V15=9,0,(IF('saisie mathématiques'!V15=0,0,(IF('saisie mathématiques'!V15="A","Abst",(IF('saisie mathématiques'!V15="N","non év","attente")))))))))))))</f>
        <v>Abst</v>
      </c>
      <c r="W15" s="67" t="str">
        <f>IF('saisie mathématiques'!W15=1,1,(IF('saisie mathématiques'!W15=3,0.5,(IF('saisie mathématiques'!W15=4,0.5,(IF('saisie mathématiques'!W15=9,0,(IF('saisie mathématiques'!W15=0,0,(IF('saisie mathématiques'!W15="A","Abst",(IF('saisie mathématiques'!W15="N","non év","attente")))))))))))))</f>
        <v>Abst</v>
      </c>
      <c r="X15" s="67" t="str">
        <f>IF('saisie mathématiques'!X15=1,1,(IF('saisie mathématiques'!X15=3,0.5,(IF('saisie mathématiques'!X15=4,0.5,(IF('saisie mathématiques'!X15=9,0,(IF('saisie mathématiques'!X15=0,0,(IF('saisie mathématiques'!X15="A","Abst",(IF('saisie mathématiques'!X15="N","non év","attente")))))))))))))</f>
        <v>Abst</v>
      </c>
      <c r="Y15" s="67" t="str">
        <f>IF('saisie mathématiques'!Y15=1,1,(IF('saisie mathématiques'!Y15=3,0.5,(IF('saisie mathématiques'!Y15=4,0.5,(IF('saisie mathématiques'!Y15=9,0,(IF('saisie mathématiques'!Y15=0,0,(IF('saisie mathématiques'!Y15="A","Abst",(IF('saisie mathématiques'!Y15="N","non év","attente")))))))))))))</f>
        <v>Abst</v>
      </c>
      <c r="Z15" s="67" t="str">
        <f>IF('saisie mathématiques'!Z15=1,1,(IF('saisie mathématiques'!Z15=3,0.5,(IF('saisie mathématiques'!Z15=4,0.5,(IF('saisie mathématiques'!Z15=9,0,(IF('saisie mathématiques'!Z15=0,0,(IF('saisie mathématiques'!Z15="A","Abst",(IF('saisie mathématiques'!Z15="N","non év","attente")))))))))))))</f>
        <v>Abst</v>
      </c>
      <c r="AA15" s="67" t="str">
        <f>IF('saisie mathématiques'!AA15=1,1,(IF('saisie mathématiques'!AA15=3,0.5,(IF('saisie mathématiques'!AA15=4,0.5,(IF('saisie mathématiques'!AA15=9,0,(IF('saisie mathématiques'!AA15=0,0,(IF('saisie mathématiques'!AA15="A","Abst",(IF('saisie mathématiques'!AA15="N","non év","attente")))))))))))))</f>
        <v>Abst</v>
      </c>
      <c r="AB15" s="67" t="str">
        <f>IF('saisie mathématiques'!AB15=1,1,(IF('saisie mathématiques'!AB15=3,0.5,(IF('saisie mathématiques'!AB15=4,0.5,(IF('saisie mathématiques'!AB15=9,0,(IF('saisie mathématiques'!AB15=0,0,(IF('saisie mathématiques'!AB15="A","Abst",(IF('saisie mathématiques'!AB15="N","non év","attente")))))))))))))</f>
        <v>Abst</v>
      </c>
      <c r="AC15" s="67" t="str">
        <f>IF('saisie mathématiques'!AC15=1,1,(IF('saisie mathématiques'!AC15=3,0.5,(IF('saisie mathématiques'!AC15=4,0.5,(IF('saisie mathématiques'!AC15=9,0,(IF('saisie mathématiques'!AC15=0,0,(IF('saisie mathématiques'!AC15="A","Abst",(IF('saisie mathématiques'!AC15="N","non év","attente")))))))))))))</f>
        <v>Abst</v>
      </c>
      <c r="AD15" s="67" t="str">
        <f>IF('saisie mathématiques'!AD15=1,1,(IF('saisie mathématiques'!AD15=3,0.5,(IF('saisie mathématiques'!AD15=4,0.5,(IF('saisie mathématiques'!AD15=9,0,(IF('saisie mathématiques'!AD15=0,0,(IF('saisie mathématiques'!AD15="A","Abst",(IF('saisie mathématiques'!AD15="N","non év","attente")))))))))))))</f>
        <v>Abst</v>
      </c>
      <c r="AE15" s="67" t="str">
        <f>IF('saisie mathématiques'!AE15=1,1,(IF('saisie mathématiques'!AE15=3,0.5,(IF('saisie mathématiques'!AE15=4,0.5,(IF('saisie mathématiques'!AE15=9,0,(IF('saisie mathématiques'!AE15=0,0,(IF('saisie mathématiques'!AE15="A","Abst",(IF('saisie mathématiques'!AE15="N","non év","attente")))))))))))))</f>
        <v>Abst</v>
      </c>
      <c r="AF15" s="67" t="str">
        <f>IF('saisie mathématiques'!AF15=1,1,(IF('saisie mathématiques'!AF15=3,0.5,(IF('saisie mathématiques'!AF15=4,0.5,(IF('saisie mathématiques'!AF15=9,0,(IF('saisie mathématiques'!AF15=0,0,(IF('saisie mathématiques'!AF15="A","Abst",(IF('saisie mathématiques'!AF15="N","non év","attente")))))))))))))</f>
        <v>Abst</v>
      </c>
      <c r="AG15" s="67" t="str">
        <f>IF('saisie mathématiques'!AG15=1,1,(IF('saisie mathématiques'!AG15=3,0.5,(IF('saisie mathématiques'!AG15=4,0.5,(IF('saisie mathématiques'!AG15=9,0,(IF('saisie mathématiques'!AG15=0,0,(IF('saisie mathématiques'!AG15="A","Abst",(IF('saisie mathématiques'!AG15="N","non év","attente")))))))))))))</f>
        <v>Abst</v>
      </c>
      <c r="AH15" s="67" t="str">
        <f>IF('saisie mathématiques'!AH15=1,1,(IF('saisie mathématiques'!AH15=3,0.5,(IF('saisie mathématiques'!AH15=4,0.5,(IF('saisie mathématiques'!AH15=9,0,(IF('saisie mathématiques'!AH15=0,0,(IF('saisie mathématiques'!AH15="A","Abst",(IF('saisie mathématiques'!AH15="N","non év","attente")))))))))))))</f>
        <v>Abst</v>
      </c>
      <c r="AI15" s="67" t="str">
        <f>IF('saisie mathématiques'!AI15=1,1,(IF('saisie mathématiques'!AI15=3,0.5,(IF('saisie mathématiques'!AI15=4,0.5,(IF('saisie mathématiques'!AI15=9,0,(IF('saisie mathématiques'!AI15=0,0,(IF('saisie mathématiques'!AI15="A","Abst",(IF('saisie mathématiques'!AI15="N","non év","attente")))))))))))))</f>
        <v>Abst</v>
      </c>
      <c r="AJ15" s="67" t="str">
        <f>IF('saisie mathématiques'!AJ15=1,1,(IF('saisie mathématiques'!AJ15=3,0.5,(IF('saisie mathématiques'!AJ15=4,0.5,(IF('saisie mathématiques'!AJ15=9,0,(IF('saisie mathématiques'!AJ15=0,0,(IF('saisie mathématiques'!AJ15="A","Abst",(IF('saisie mathématiques'!AJ15="N","non év","attente")))))))))))))</f>
        <v>Abst</v>
      </c>
      <c r="AK15" s="67" t="str">
        <f>IF('saisie mathématiques'!AK15=1,1,(IF('saisie mathématiques'!AK15=3,0.5,(IF('saisie mathématiques'!AK15=4,0.5,(IF('saisie mathématiques'!AK15=9,0,(IF('saisie mathématiques'!AK15=0,0,(IF('saisie mathématiques'!AK15="A","Abst",(IF('saisie mathématiques'!AK15="N","non év","attente")))))))))))))</f>
        <v>Abst</v>
      </c>
      <c r="AL15" s="67" t="str">
        <f>IF('saisie mathématiques'!AL15=1,1,(IF('saisie mathématiques'!AL15=3,0.5,(IF('saisie mathématiques'!AL15=4,0.5,(IF('saisie mathématiques'!AL15=9,0,(IF('saisie mathématiques'!AL15=0,0,(IF('saisie mathématiques'!AL15="A","Abst",(IF('saisie mathématiques'!AL15="N","non év","attente")))))))))))))</f>
        <v>Abst</v>
      </c>
      <c r="AM15" s="67" t="str">
        <f>IF('saisie mathématiques'!AM15=1,1,(IF('saisie mathématiques'!AM15=3,0.5,(IF('saisie mathématiques'!AM15=4,0.5,(IF('saisie mathématiques'!AM15=9,0,(IF('saisie mathématiques'!AM15=0,0,(IF('saisie mathématiques'!AM15="A","Abst",(IF('saisie mathématiques'!AM15="N","non év","attente")))))))))))))</f>
        <v>Abst</v>
      </c>
      <c r="AN15" s="67" t="str">
        <f>IF('saisie mathématiques'!AN15=1,1,(IF('saisie mathématiques'!AN15=3,0.5,(IF('saisie mathématiques'!AN15=4,0.5,(IF('saisie mathématiques'!AN15=9,0,(IF('saisie mathématiques'!AN15=0,0,(IF('saisie mathématiques'!AN15="A","Abst",(IF('saisie mathématiques'!AN15="N","non év","attente")))))))))))))</f>
        <v>Abst</v>
      </c>
      <c r="AO15" s="67" t="str">
        <f>IF('saisie mathématiques'!AO15=1,1,(IF('saisie mathématiques'!AO15=3,0.5,(IF('saisie mathématiques'!AO15=4,0.5,(IF('saisie mathématiques'!AO15=9,0,(IF('saisie mathématiques'!AO15=0,0,(IF('saisie mathématiques'!AO15="A","Abst",(IF('saisie mathématiques'!AO15="N","non év","attente")))))))))))))</f>
        <v>Abst</v>
      </c>
      <c r="AP15" s="67" t="str">
        <f>IF('saisie mathématiques'!AP15=1,1,(IF('saisie mathématiques'!AP15=3,0.5,(IF('saisie mathématiques'!AP15=4,0.5,(IF('saisie mathématiques'!AP15=9,0,(IF('saisie mathématiques'!AP15=0,0,(IF('saisie mathématiques'!AP15="A","Abst",(IF('saisie mathématiques'!AP15="N","non év","attente")))))))))))))</f>
        <v>Abst</v>
      </c>
      <c r="AQ15" s="67" t="str">
        <f>IF('saisie mathématiques'!AQ15=1,1,(IF('saisie mathématiques'!AQ15=3,0.5,(IF('saisie mathématiques'!AQ15=4,0.5,(IF('saisie mathématiques'!AQ15=9,0,(IF('saisie mathématiques'!AQ15=0,0,(IF('saisie mathématiques'!AQ15="A","Abst",(IF('saisie mathématiques'!AQ15="N","non év","attente")))))))))))))</f>
        <v>Abst</v>
      </c>
      <c r="AR15" s="67" t="str">
        <f>IF('saisie mathématiques'!AR15=1,1,(IF('saisie mathématiques'!AR15=3,0.5,(IF('saisie mathématiques'!AR15=4,0.5,(IF('saisie mathématiques'!AR15=9,0,(IF('saisie mathématiques'!AR15=0,0,(IF('saisie mathématiques'!AR15="A","Abst",(IF('saisie mathématiques'!AR15="N","non év","attente")))))))))))))</f>
        <v>Abst</v>
      </c>
      <c r="AS15" s="67" t="str">
        <f>IF('saisie mathématiques'!AS15=1,1,(IF('saisie mathématiques'!AS15=3,0.5,(IF('saisie mathématiques'!AS15=4,0.5,(IF('saisie mathématiques'!AS15=9,0,(IF('saisie mathématiques'!AS15=0,0,(IF('saisie mathématiques'!AS15="A","Abst",(IF('saisie mathématiques'!AS15="N","non év","attente")))))))))))))</f>
        <v>Abst</v>
      </c>
      <c r="AT15" s="67" t="str">
        <f>IF('saisie mathématiques'!AT15=1,1,(IF('saisie mathématiques'!AT15=3,0.5,(IF('saisie mathématiques'!AT15=4,0.5,(IF('saisie mathématiques'!AT15=9,0,(IF('saisie mathématiques'!AT15=0,0,(IF('saisie mathématiques'!AT15="A","Abst",(IF('saisie mathématiques'!AT15="N","non év","attente")))))))))))))</f>
        <v>Abst</v>
      </c>
      <c r="AU15" s="67" t="str">
        <f>IF('saisie mathématiques'!AU15=1,1,(IF('saisie mathématiques'!AU15=3,0.5,(IF('saisie mathématiques'!AU15=4,0.5,(IF('saisie mathématiques'!AU15=9,0,(IF('saisie mathématiques'!AU15=0,0,(IF('saisie mathématiques'!AU15="A","Abst",(IF('saisie mathématiques'!AU15="N","non év","attente")))))))))))))</f>
        <v>Abst</v>
      </c>
      <c r="AV15" s="67" t="str">
        <f>IF('saisie mathématiques'!AV15=1,1,(IF('saisie mathématiques'!AV15=3,0.5,(IF('saisie mathématiques'!AV15=4,0.5,(IF('saisie mathématiques'!AV15=9,0,(IF('saisie mathématiques'!AV15=0,0,(IF('saisie mathématiques'!AV15="A","Abst",(IF('saisie mathématiques'!AV15="N","non év","attente")))))))))))))</f>
        <v>Abst</v>
      </c>
      <c r="AW15" s="67" t="str">
        <f>IF('saisie mathématiques'!AW15=1,1,(IF('saisie mathématiques'!AW15=3,0.5,(IF('saisie mathématiques'!AW15=4,0.5,(IF('saisie mathématiques'!AW15=9,0,(IF('saisie mathématiques'!AW15=0,0,(IF('saisie mathématiques'!AW15="A","Abst",(IF('saisie mathématiques'!AW15="N","non év","attente")))))))))))))</f>
        <v>Abst</v>
      </c>
      <c r="AX15" s="67" t="str">
        <f>IF('saisie mathématiques'!AX15=1,1,(IF('saisie mathématiques'!AX15=3,0.5,(IF('saisie mathématiques'!AX15=4,0.5,(IF('saisie mathématiques'!AX15=9,0,(IF('saisie mathématiques'!AX15=0,0,(IF('saisie mathématiques'!AX15="A","Abst",(IF('saisie mathématiques'!AX15="N","non év","attente")))))))))))))</f>
        <v>Abst</v>
      </c>
      <c r="AY15" s="67" t="str">
        <f>IF('saisie mathématiques'!AY15=1,1,(IF('saisie mathématiques'!AY15=3,0.5,(IF('saisie mathématiques'!AY15=4,0.5,(IF('saisie mathématiques'!AY15=9,0,(IF('saisie mathématiques'!AY15=0,0,(IF('saisie mathématiques'!AY15="A","Abst",(IF('saisie mathématiques'!AY15="N","non év","attente")))))))))))))</f>
        <v>Abst</v>
      </c>
      <c r="AZ15" s="67" t="str">
        <f>IF('saisie mathématiques'!AZ15=1,1,(IF('saisie mathématiques'!AZ15=3,0.5,(IF('saisie mathématiques'!AZ15=4,0.5,(IF('saisie mathématiques'!AZ15=9,0,(IF('saisie mathématiques'!AZ15=0,0,(IF('saisie mathématiques'!AZ15="A","Abst",(IF('saisie mathématiques'!AZ15="N","non év","attente")))))))))))))</f>
        <v>Abst</v>
      </c>
      <c r="BA15" s="67" t="str">
        <f>IF('saisie mathématiques'!BA15=1,1,(IF('saisie mathématiques'!BA15=3,0.5,(IF('saisie mathématiques'!BA15=4,0.5,(IF('saisie mathématiques'!BA15=9,0,(IF('saisie mathématiques'!BA15=0,0,(IF('saisie mathématiques'!BA15="A","Abst",(IF('saisie mathématiques'!BA15="N","non év","attente")))))))))))))</f>
        <v>Abst</v>
      </c>
      <c r="BB15" s="67" t="str">
        <f>IF('saisie mathématiques'!BB15=1,1,(IF('saisie mathématiques'!BB15=3,0.5,(IF('saisie mathématiques'!BB15=4,0.5,(IF('saisie mathématiques'!BB15=9,0,(IF('saisie mathématiques'!BB15=0,0,(IF('saisie mathématiques'!BB15="A","Abst",(IF('saisie mathématiques'!BB15="N","non év","attente")))))))))))))</f>
        <v>Abst</v>
      </c>
      <c r="BC15" s="67" t="str">
        <f>IF('saisie mathématiques'!BC15=1,1,(IF('saisie mathématiques'!BC15=3,0.5,(IF('saisie mathématiques'!BC15=4,0.5,(IF('saisie mathématiques'!BC15=9,0,(IF('saisie mathématiques'!BC15=0,0,(IF('saisie mathématiques'!BC15="A","Abst",(IF('saisie mathématiques'!BC15="N","non év","attente")))))))))))))</f>
        <v>Abst</v>
      </c>
      <c r="BD15" s="67" t="str">
        <f>IF('saisie mathématiques'!BD15=1,1,(IF('saisie mathématiques'!BD15=3,0.5,(IF('saisie mathématiques'!BD15=4,0.5,(IF('saisie mathématiques'!BD15=9,0,(IF('saisie mathématiques'!BD15=0,0,(IF('saisie mathématiques'!BD15="A","Abst",(IF('saisie mathématiques'!BD15="N","non év","attente")))))))))))))</f>
        <v>Abst</v>
      </c>
      <c r="BE15" s="67" t="str">
        <f>IF('saisie mathématiques'!BE15=1,1,(IF('saisie mathématiques'!BE15=3,0.5,(IF('saisie mathématiques'!BE15=4,0.5,(IF('saisie mathématiques'!BE15=9,0,(IF('saisie mathématiques'!BE15=0,0,(IF('saisie mathématiques'!BE15="A","Abst",(IF('saisie mathématiques'!BE15="N","non év","attente")))))))))))))</f>
        <v>Abst</v>
      </c>
      <c r="BF15" s="67" t="str">
        <f>IF('saisie mathématiques'!BF15=1,1,(IF('saisie mathématiques'!BF15=3,0.5,(IF('saisie mathématiques'!BF15=4,0.5,(IF('saisie mathématiques'!BF15=9,0,(IF('saisie mathématiques'!BF15=0,0,(IF('saisie mathématiques'!BF15="A","Abst",(IF('saisie mathématiques'!BF15="N","non év","attente")))))))))))))</f>
        <v>Abst</v>
      </c>
      <c r="BG15" s="67" t="str">
        <f>IF('saisie mathématiques'!BG15=1,1,(IF('saisie mathématiques'!BG15=3,0.5,(IF('saisie mathématiques'!BG15=4,0.5,(IF('saisie mathématiques'!BG15=9,0,(IF('saisie mathématiques'!BG15=0,0,(IF('saisie mathématiques'!BG15="A","Abst",(IF('saisie mathématiques'!BG15="N","non év","attente")))))))))))))</f>
        <v>Abst</v>
      </c>
      <c r="BH15" s="67" t="str">
        <f>IF('saisie mathématiques'!BH15=1,1,(IF('saisie mathématiques'!BH15=3,0.5,(IF('saisie mathématiques'!BH15=4,0.5,(IF('saisie mathématiques'!BH15=9,0,(IF('saisie mathématiques'!BH15=0,0,(IF('saisie mathématiques'!BH15="A","Abst",(IF('saisie mathématiques'!BH15="N","non év","attente")))))))))))))</f>
        <v>Abst</v>
      </c>
      <c r="BI15" s="67" t="str">
        <f>IF('saisie mathématiques'!BI15=1,1,(IF('saisie mathématiques'!BI15=3,0.5,(IF('saisie mathématiques'!BI15=4,0.5,(IF('saisie mathématiques'!BI15=9,0,(IF('saisie mathématiques'!BI15=0,0,(IF('saisie mathématiques'!BI15="A","Abst",(IF('saisie mathématiques'!BI15="N","non év","attente")))))))))))))</f>
        <v>Abst</v>
      </c>
      <c r="BJ15" s="67" t="str">
        <f>IF('saisie mathématiques'!BJ15=1,1,(IF('saisie mathématiques'!BJ15=3,0.5,(IF('saisie mathématiques'!BJ15=4,0.5,(IF('saisie mathématiques'!BJ15=9,0,(IF('saisie mathématiques'!BJ15=0,0,(IF('saisie mathématiques'!BJ15="A","Abst",(IF('saisie mathématiques'!BJ15="N","non év","attente")))))))))))))</f>
        <v>Abst</v>
      </c>
      <c r="BK15" s="67" t="str">
        <f>IF('saisie mathématiques'!BK15=1,1,(IF('saisie mathématiques'!BK15=3,0.5,(IF('saisie mathématiques'!BK15=4,0.5,(IF('saisie mathématiques'!BK15=9,0,(IF('saisie mathématiques'!BK15=0,0,(IF('saisie mathématiques'!BK15="A","Abst",(IF('saisie mathématiques'!BK15="N","non év","attente")))))))))))))</f>
        <v>Abst</v>
      </c>
    </row>
    <row r="16" spans="2:63">
      <c r="B16" s="67" t="str">
        <f>IF('Ma classe'!B15&lt;&gt;0,'Ma classe'!B15,"aucun élève")</f>
        <v>aucun élève</v>
      </c>
      <c r="C16" s="67" t="str">
        <f>IF('Ma classe'!C15&lt;&gt;0,'Ma classe'!C15,"aucun élève")</f>
        <v>aucun élève</v>
      </c>
      <c r="D16" s="67" t="str">
        <f>IF('saisie mathématiques'!D16=1,1,(IF('saisie mathématiques'!D16=3,0.5,(IF('saisie mathématiques'!D16=4,0.5,(IF('saisie mathématiques'!D16=9,0,(IF('saisie mathématiques'!D16=0,0,(IF('saisie mathématiques'!D16="A","Abst",(IF('saisie mathématiques'!D16="N","non év","attente")))))))))))))</f>
        <v>Abst</v>
      </c>
      <c r="E16" s="67" t="str">
        <f>IF('saisie mathématiques'!E16=1,1,(IF('saisie mathématiques'!E16=3,0.5,(IF('saisie mathématiques'!E16=4,0.5,(IF('saisie mathématiques'!E16=9,0,(IF('saisie mathématiques'!E16=0,0,(IF('saisie mathématiques'!E16="A","Abst",(IF('saisie mathématiques'!E16="N","non év","attente")))))))))))))</f>
        <v>Abst</v>
      </c>
      <c r="F16" s="67" t="str">
        <f>IF('saisie mathématiques'!F16=1,1,(IF('saisie mathématiques'!F16=3,0.5,(IF('saisie mathématiques'!F16=4,0.5,(IF('saisie mathématiques'!F16=9,0,(IF('saisie mathématiques'!F16=0,0,(IF('saisie mathématiques'!F16="A","Abst",(IF('saisie mathématiques'!F16="N","non év","attente")))))))))))))</f>
        <v>Abst</v>
      </c>
      <c r="G16" s="67" t="str">
        <f>IF('saisie mathématiques'!G16=1,1,(IF('saisie mathématiques'!G16=3,0.5,(IF('saisie mathématiques'!G16=4,0.5,(IF('saisie mathématiques'!G16=9,0,(IF('saisie mathématiques'!G16=0,0,(IF('saisie mathématiques'!G16="A","Abst",(IF('saisie mathématiques'!G16="N","non év","attente")))))))))))))</f>
        <v>Abst</v>
      </c>
      <c r="H16" s="67" t="str">
        <f>IF('saisie mathématiques'!H16=1,1,(IF('saisie mathématiques'!H16=3,0.5,(IF('saisie mathématiques'!H16=4,0.5,(IF('saisie mathématiques'!H16=9,0,(IF('saisie mathématiques'!H16=0,0,(IF('saisie mathématiques'!H16="A","Abst",(IF('saisie mathématiques'!H16="N","non év","attente")))))))))))))</f>
        <v>Abst</v>
      </c>
      <c r="I16" s="67" t="str">
        <f>IF('saisie mathématiques'!I16=1,1,(IF('saisie mathématiques'!I16=3,0.5,(IF('saisie mathématiques'!I16=4,0.5,(IF('saisie mathématiques'!I16=9,0,(IF('saisie mathématiques'!I16=0,0,(IF('saisie mathématiques'!I16="A","Abst",(IF('saisie mathématiques'!I16="N","non év","attente")))))))))))))</f>
        <v>Abst</v>
      </c>
      <c r="J16" s="67" t="str">
        <f>IF('saisie mathématiques'!J16=1,1,(IF('saisie mathématiques'!J16=3,0.5,(IF('saisie mathématiques'!J16=4,0.5,(IF('saisie mathématiques'!J16=9,0,(IF('saisie mathématiques'!J16=0,0,(IF('saisie mathématiques'!J16="A","Abst",(IF('saisie mathématiques'!J16="N","non év","attente")))))))))))))</f>
        <v>Abst</v>
      </c>
      <c r="K16" s="67" t="str">
        <f>IF('saisie mathématiques'!K16=1,1,(IF('saisie mathématiques'!K16=3,0.5,(IF('saisie mathématiques'!K16=4,0.5,(IF('saisie mathématiques'!K16=9,0,(IF('saisie mathématiques'!K16=0,0,(IF('saisie mathématiques'!K16="A","Abst",(IF('saisie mathématiques'!K16="N","non év","attente")))))))))))))</f>
        <v>Abst</v>
      </c>
      <c r="L16" s="67" t="str">
        <f>IF('saisie mathématiques'!L16=1,1,(IF('saisie mathématiques'!L16=3,0.5,(IF('saisie mathématiques'!L16=4,0.5,(IF('saisie mathématiques'!L16=9,0,(IF('saisie mathématiques'!L16=0,0,(IF('saisie mathématiques'!L16="A","Abst",(IF('saisie mathématiques'!L16="N","non év","attente")))))))))))))</f>
        <v>Abst</v>
      </c>
      <c r="M16" s="67" t="str">
        <f>IF('saisie mathématiques'!M16=1,1,(IF('saisie mathématiques'!M16=3,0.5,(IF('saisie mathématiques'!M16=4,0.5,(IF('saisie mathématiques'!M16=9,0,(IF('saisie mathématiques'!M16=0,0,(IF('saisie mathématiques'!M16="A","Abst",(IF('saisie mathématiques'!M16="N","non év","attente")))))))))))))</f>
        <v>Abst</v>
      </c>
      <c r="N16" s="67" t="str">
        <f>IF('saisie mathématiques'!N16=1,1,(IF('saisie mathématiques'!N16=3,0.5,(IF('saisie mathématiques'!N16=4,0.5,(IF('saisie mathématiques'!N16=9,0,(IF('saisie mathématiques'!N16=0,0,(IF('saisie mathématiques'!N16="A","Abst",(IF('saisie mathématiques'!N16="N","non év","attente")))))))))))))</f>
        <v>Abst</v>
      </c>
      <c r="O16" s="67" t="str">
        <f>IF('saisie mathématiques'!O16=1,1,(IF('saisie mathématiques'!O16=3,0.5,(IF('saisie mathématiques'!O16=4,0.5,(IF('saisie mathématiques'!O16=9,0,(IF('saisie mathématiques'!O16=0,0,(IF('saisie mathématiques'!O16="A","Abst",(IF('saisie mathématiques'!O16="N","non év","attente")))))))))))))</f>
        <v>Abst</v>
      </c>
      <c r="P16" s="67" t="str">
        <f>IF('saisie mathématiques'!P16=1,1,(IF('saisie mathématiques'!P16=3,0.5,(IF('saisie mathématiques'!P16=4,0.5,(IF('saisie mathématiques'!P16=9,0,(IF('saisie mathématiques'!P16=0,0,(IF('saisie mathématiques'!P16="A","Abst",(IF('saisie mathématiques'!P16="N","non év","attente")))))))))))))</f>
        <v>Abst</v>
      </c>
      <c r="Q16" s="67" t="str">
        <f>IF('saisie mathématiques'!Q16=1,1,(IF('saisie mathématiques'!Q16=3,0.5,(IF('saisie mathématiques'!Q16=4,0.5,(IF('saisie mathématiques'!Q16=9,0,(IF('saisie mathématiques'!Q16=0,0,(IF('saisie mathématiques'!Q16="A","Abst",(IF('saisie mathématiques'!Q16="N","non év","attente")))))))))))))</f>
        <v>Abst</v>
      </c>
      <c r="R16" s="67" t="str">
        <f>IF('saisie mathématiques'!R16=1,1,(IF('saisie mathématiques'!R16=3,0.5,(IF('saisie mathématiques'!R16=4,0.5,(IF('saisie mathématiques'!R16=9,0,(IF('saisie mathématiques'!R16=0,0,(IF('saisie mathématiques'!R16="A","Abst",(IF('saisie mathématiques'!R16="N","non év","attente")))))))))))))</f>
        <v>Abst</v>
      </c>
      <c r="S16" s="67" t="str">
        <f>IF('saisie mathématiques'!S16=1,1,(IF('saisie mathématiques'!S16=3,0.5,(IF('saisie mathématiques'!S16=4,0.5,(IF('saisie mathématiques'!S16=9,0,(IF('saisie mathématiques'!S16=0,0,(IF('saisie mathématiques'!S16="A","Abst",(IF('saisie mathématiques'!S16="N","non év","attente")))))))))))))</f>
        <v>Abst</v>
      </c>
      <c r="T16" s="67" t="str">
        <f>IF('saisie mathématiques'!T16=1,1,(IF('saisie mathématiques'!T16=3,0.5,(IF('saisie mathématiques'!T16=4,0.5,(IF('saisie mathématiques'!T16=9,0,(IF('saisie mathématiques'!T16=0,0,(IF('saisie mathématiques'!T16="A","Abst",(IF('saisie mathématiques'!T16="N","non év","attente")))))))))))))</f>
        <v>Abst</v>
      </c>
      <c r="U16" s="67" t="str">
        <f>IF('saisie mathématiques'!U16=1,1,(IF('saisie mathématiques'!U16=3,0.5,(IF('saisie mathématiques'!U16=4,0.5,(IF('saisie mathématiques'!U16=9,0,(IF('saisie mathématiques'!U16=0,0,(IF('saisie mathématiques'!U16="A","Abst",(IF('saisie mathématiques'!U16="N","non év","attente")))))))))))))</f>
        <v>Abst</v>
      </c>
      <c r="V16" s="67" t="str">
        <f>IF('saisie mathématiques'!V16=1,1,(IF('saisie mathématiques'!V16=3,0.5,(IF('saisie mathématiques'!V16=4,0.5,(IF('saisie mathématiques'!V16=9,0,(IF('saisie mathématiques'!V16=0,0,(IF('saisie mathématiques'!V16="A","Abst",(IF('saisie mathématiques'!V16="N","non év","attente")))))))))))))</f>
        <v>Abst</v>
      </c>
      <c r="W16" s="67" t="str">
        <f>IF('saisie mathématiques'!W16=1,1,(IF('saisie mathématiques'!W16=3,0.5,(IF('saisie mathématiques'!W16=4,0.5,(IF('saisie mathématiques'!W16=9,0,(IF('saisie mathématiques'!W16=0,0,(IF('saisie mathématiques'!W16="A","Abst",(IF('saisie mathématiques'!W16="N","non év","attente")))))))))))))</f>
        <v>Abst</v>
      </c>
      <c r="X16" s="67" t="str">
        <f>IF('saisie mathématiques'!X16=1,1,(IF('saisie mathématiques'!X16=3,0.5,(IF('saisie mathématiques'!X16=4,0.5,(IF('saisie mathématiques'!X16=9,0,(IF('saisie mathématiques'!X16=0,0,(IF('saisie mathématiques'!X16="A","Abst",(IF('saisie mathématiques'!X16="N","non év","attente")))))))))))))</f>
        <v>Abst</v>
      </c>
      <c r="Y16" s="67" t="str">
        <f>IF('saisie mathématiques'!Y16=1,1,(IF('saisie mathématiques'!Y16=3,0.5,(IF('saisie mathématiques'!Y16=4,0.5,(IF('saisie mathématiques'!Y16=9,0,(IF('saisie mathématiques'!Y16=0,0,(IF('saisie mathématiques'!Y16="A","Abst",(IF('saisie mathématiques'!Y16="N","non év","attente")))))))))))))</f>
        <v>Abst</v>
      </c>
      <c r="Z16" s="67" t="str">
        <f>IF('saisie mathématiques'!Z16=1,1,(IF('saisie mathématiques'!Z16=3,0.5,(IF('saisie mathématiques'!Z16=4,0.5,(IF('saisie mathématiques'!Z16=9,0,(IF('saisie mathématiques'!Z16=0,0,(IF('saisie mathématiques'!Z16="A","Abst",(IF('saisie mathématiques'!Z16="N","non év","attente")))))))))))))</f>
        <v>Abst</v>
      </c>
      <c r="AA16" s="67" t="str">
        <f>IF('saisie mathématiques'!AA16=1,1,(IF('saisie mathématiques'!AA16=3,0.5,(IF('saisie mathématiques'!AA16=4,0.5,(IF('saisie mathématiques'!AA16=9,0,(IF('saisie mathématiques'!AA16=0,0,(IF('saisie mathématiques'!AA16="A","Abst",(IF('saisie mathématiques'!AA16="N","non év","attente")))))))))))))</f>
        <v>Abst</v>
      </c>
      <c r="AB16" s="67" t="str">
        <f>IF('saisie mathématiques'!AB16=1,1,(IF('saisie mathématiques'!AB16=3,0.5,(IF('saisie mathématiques'!AB16=4,0.5,(IF('saisie mathématiques'!AB16=9,0,(IF('saisie mathématiques'!AB16=0,0,(IF('saisie mathématiques'!AB16="A","Abst",(IF('saisie mathématiques'!AB16="N","non év","attente")))))))))))))</f>
        <v>Abst</v>
      </c>
      <c r="AC16" s="67" t="str">
        <f>IF('saisie mathématiques'!AC16=1,1,(IF('saisie mathématiques'!AC16=3,0.5,(IF('saisie mathématiques'!AC16=4,0.5,(IF('saisie mathématiques'!AC16=9,0,(IF('saisie mathématiques'!AC16=0,0,(IF('saisie mathématiques'!AC16="A","Abst",(IF('saisie mathématiques'!AC16="N","non év","attente")))))))))))))</f>
        <v>Abst</v>
      </c>
      <c r="AD16" s="67" t="str">
        <f>IF('saisie mathématiques'!AD16=1,1,(IF('saisie mathématiques'!AD16=3,0.5,(IF('saisie mathématiques'!AD16=4,0.5,(IF('saisie mathématiques'!AD16=9,0,(IF('saisie mathématiques'!AD16=0,0,(IF('saisie mathématiques'!AD16="A","Abst",(IF('saisie mathématiques'!AD16="N","non év","attente")))))))))))))</f>
        <v>Abst</v>
      </c>
      <c r="AE16" s="67" t="str">
        <f>IF('saisie mathématiques'!AE16=1,1,(IF('saisie mathématiques'!AE16=3,0.5,(IF('saisie mathématiques'!AE16=4,0.5,(IF('saisie mathématiques'!AE16=9,0,(IF('saisie mathématiques'!AE16=0,0,(IF('saisie mathématiques'!AE16="A","Abst",(IF('saisie mathématiques'!AE16="N","non év","attente")))))))))))))</f>
        <v>Abst</v>
      </c>
      <c r="AF16" s="67" t="str">
        <f>IF('saisie mathématiques'!AF16=1,1,(IF('saisie mathématiques'!AF16=3,0.5,(IF('saisie mathématiques'!AF16=4,0.5,(IF('saisie mathématiques'!AF16=9,0,(IF('saisie mathématiques'!AF16=0,0,(IF('saisie mathématiques'!AF16="A","Abst",(IF('saisie mathématiques'!AF16="N","non év","attente")))))))))))))</f>
        <v>Abst</v>
      </c>
      <c r="AG16" s="67" t="str">
        <f>IF('saisie mathématiques'!AG16=1,1,(IF('saisie mathématiques'!AG16=3,0.5,(IF('saisie mathématiques'!AG16=4,0.5,(IF('saisie mathématiques'!AG16=9,0,(IF('saisie mathématiques'!AG16=0,0,(IF('saisie mathématiques'!AG16="A","Abst",(IF('saisie mathématiques'!AG16="N","non év","attente")))))))))))))</f>
        <v>Abst</v>
      </c>
      <c r="AH16" s="67" t="str">
        <f>IF('saisie mathématiques'!AH16=1,1,(IF('saisie mathématiques'!AH16=3,0.5,(IF('saisie mathématiques'!AH16=4,0.5,(IF('saisie mathématiques'!AH16=9,0,(IF('saisie mathématiques'!AH16=0,0,(IF('saisie mathématiques'!AH16="A","Abst",(IF('saisie mathématiques'!AH16="N","non év","attente")))))))))))))</f>
        <v>Abst</v>
      </c>
      <c r="AI16" s="67" t="str">
        <f>IF('saisie mathématiques'!AI16=1,1,(IF('saisie mathématiques'!AI16=3,0.5,(IF('saisie mathématiques'!AI16=4,0.5,(IF('saisie mathématiques'!AI16=9,0,(IF('saisie mathématiques'!AI16=0,0,(IF('saisie mathématiques'!AI16="A","Abst",(IF('saisie mathématiques'!AI16="N","non év","attente")))))))))))))</f>
        <v>Abst</v>
      </c>
      <c r="AJ16" s="67" t="str">
        <f>IF('saisie mathématiques'!AJ16=1,1,(IF('saisie mathématiques'!AJ16=3,0.5,(IF('saisie mathématiques'!AJ16=4,0.5,(IF('saisie mathématiques'!AJ16=9,0,(IF('saisie mathématiques'!AJ16=0,0,(IF('saisie mathématiques'!AJ16="A","Abst",(IF('saisie mathématiques'!AJ16="N","non év","attente")))))))))))))</f>
        <v>Abst</v>
      </c>
      <c r="AK16" s="67" t="str">
        <f>IF('saisie mathématiques'!AK16=1,1,(IF('saisie mathématiques'!AK16=3,0.5,(IF('saisie mathématiques'!AK16=4,0.5,(IF('saisie mathématiques'!AK16=9,0,(IF('saisie mathématiques'!AK16=0,0,(IF('saisie mathématiques'!AK16="A","Abst",(IF('saisie mathématiques'!AK16="N","non év","attente")))))))))))))</f>
        <v>Abst</v>
      </c>
      <c r="AL16" s="67" t="str">
        <f>IF('saisie mathématiques'!AL16=1,1,(IF('saisie mathématiques'!AL16=3,0.5,(IF('saisie mathématiques'!AL16=4,0.5,(IF('saisie mathématiques'!AL16=9,0,(IF('saisie mathématiques'!AL16=0,0,(IF('saisie mathématiques'!AL16="A","Abst",(IF('saisie mathématiques'!AL16="N","non év","attente")))))))))))))</f>
        <v>Abst</v>
      </c>
      <c r="AM16" s="67" t="str">
        <f>IF('saisie mathématiques'!AM16=1,1,(IF('saisie mathématiques'!AM16=3,0.5,(IF('saisie mathématiques'!AM16=4,0.5,(IF('saisie mathématiques'!AM16=9,0,(IF('saisie mathématiques'!AM16=0,0,(IF('saisie mathématiques'!AM16="A","Abst",(IF('saisie mathématiques'!AM16="N","non év","attente")))))))))))))</f>
        <v>Abst</v>
      </c>
      <c r="AN16" s="67" t="str">
        <f>IF('saisie mathématiques'!AN16=1,1,(IF('saisie mathématiques'!AN16=3,0.5,(IF('saisie mathématiques'!AN16=4,0.5,(IF('saisie mathématiques'!AN16=9,0,(IF('saisie mathématiques'!AN16=0,0,(IF('saisie mathématiques'!AN16="A","Abst",(IF('saisie mathématiques'!AN16="N","non év","attente")))))))))))))</f>
        <v>Abst</v>
      </c>
      <c r="AO16" s="67" t="str">
        <f>IF('saisie mathématiques'!AO16=1,1,(IF('saisie mathématiques'!AO16=3,0.5,(IF('saisie mathématiques'!AO16=4,0.5,(IF('saisie mathématiques'!AO16=9,0,(IF('saisie mathématiques'!AO16=0,0,(IF('saisie mathématiques'!AO16="A","Abst",(IF('saisie mathématiques'!AO16="N","non év","attente")))))))))))))</f>
        <v>Abst</v>
      </c>
      <c r="AP16" s="67" t="str">
        <f>IF('saisie mathématiques'!AP16=1,1,(IF('saisie mathématiques'!AP16=3,0.5,(IF('saisie mathématiques'!AP16=4,0.5,(IF('saisie mathématiques'!AP16=9,0,(IF('saisie mathématiques'!AP16=0,0,(IF('saisie mathématiques'!AP16="A","Abst",(IF('saisie mathématiques'!AP16="N","non év","attente")))))))))))))</f>
        <v>Abst</v>
      </c>
      <c r="AQ16" s="67" t="str">
        <f>IF('saisie mathématiques'!AQ16=1,1,(IF('saisie mathématiques'!AQ16=3,0.5,(IF('saisie mathématiques'!AQ16=4,0.5,(IF('saisie mathématiques'!AQ16=9,0,(IF('saisie mathématiques'!AQ16=0,0,(IF('saisie mathématiques'!AQ16="A","Abst",(IF('saisie mathématiques'!AQ16="N","non év","attente")))))))))))))</f>
        <v>Abst</v>
      </c>
      <c r="AR16" s="67" t="str">
        <f>IF('saisie mathématiques'!AR16=1,1,(IF('saisie mathématiques'!AR16=3,0.5,(IF('saisie mathématiques'!AR16=4,0.5,(IF('saisie mathématiques'!AR16=9,0,(IF('saisie mathématiques'!AR16=0,0,(IF('saisie mathématiques'!AR16="A","Abst",(IF('saisie mathématiques'!AR16="N","non év","attente")))))))))))))</f>
        <v>Abst</v>
      </c>
      <c r="AS16" s="67" t="str">
        <f>IF('saisie mathématiques'!AS16=1,1,(IF('saisie mathématiques'!AS16=3,0.5,(IF('saisie mathématiques'!AS16=4,0.5,(IF('saisie mathématiques'!AS16=9,0,(IF('saisie mathématiques'!AS16=0,0,(IF('saisie mathématiques'!AS16="A","Abst",(IF('saisie mathématiques'!AS16="N","non év","attente")))))))))))))</f>
        <v>Abst</v>
      </c>
      <c r="AT16" s="67" t="str">
        <f>IF('saisie mathématiques'!AT16=1,1,(IF('saisie mathématiques'!AT16=3,0.5,(IF('saisie mathématiques'!AT16=4,0.5,(IF('saisie mathématiques'!AT16=9,0,(IF('saisie mathématiques'!AT16=0,0,(IF('saisie mathématiques'!AT16="A","Abst",(IF('saisie mathématiques'!AT16="N","non év","attente")))))))))))))</f>
        <v>Abst</v>
      </c>
      <c r="AU16" s="67" t="str">
        <f>IF('saisie mathématiques'!AU16=1,1,(IF('saisie mathématiques'!AU16=3,0.5,(IF('saisie mathématiques'!AU16=4,0.5,(IF('saisie mathématiques'!AU16=9,0,(IF('saisie mathématiques'!AU16=0,0,(IF('saisie mathématiques'!AU16="A","Abst",(IF('saisie mathématiques'!AU16="N","non év","attente")))))))))))))</f>
        <v>Abst</v>
      </c>
      <c r="AV16" s="67" t="str">
        <f>IF('saisie mathématiques'!AV16=1,1,(IF('saisie mathématiques'!AV16=3,0.5,(IF('saisie mathématiques'!AV16=4,0.5,(IF('saisie mathématiques'!AV16=9,0,(IF('saisie mathématiques'!AV16=0,0,(IF('saisie mathématiques'!AV16="A","Abst",(IF('saisie mathématiques'!AV16="N","non év","attente")))))))))))))</f>
        <v>Abst</v>
      </c>
      <c r="AW16" s="67" t="str">
        <f>IF('saisie mathématiques'!AW16=1,1,(IF('saisie mathématiques'!AW16=3,0.5,(IF('saisie mathématiques'!AW16=4,0.5,(IF('saisie mathématiques'!AW16=9,0,(IF('saisie mathématiques'!AW16=0,0,(IF('saisie mathématiques'!AW16="A","Abst",(IF('saisie mathématiques'!AW16="N","non év","attente")))))))))))))</f>
        <v>Abst</v>
      </c>
      <c r="AX16" s="67" t="str">
        <f>IF('saisie mathématiques'!AX16=1,1,(IF('saisie mathématiques'!AX16=3,0.5,(IF('saisie mathématiques'!AX16=4,0.5,(IF('saisie mathématiques'!AX16=9,0,(IF('saisie mathématiques'!AX16=0,0,(IF('saisie mathématiques'!AX16="A","Abst",(IF('saisie mathématiques'!AX16="N","non év","attente")))))))))))))</f>
        <v>Abst</v>
      </c>
      <c r="AY16" s="67" t="str">
        <f>IF('saisie mathématiques'!AY16=1,1,(IF('saisie mathématiques'!AY16=3,0.5,(IF('saisie mathématiques'!AY16=4,0.5,(IF('saisie mathématiques'!AY16=9,0,(IF('saisie mathématiques'!AY16=0,0,(IF('saisie mathématiques'!AY16="A","Abst",(IF('saisie mathématiques'!AY16="N","non év","attente")))))))))))))</f>
        <v>Abst</v>
      </c>
      <c r="AZ16" s="67" t="str">
        <f>IF('saisie mathématiques'!AZ16=1,1,(IF('saisie mathématiques'!AZ16=3,0.5,(IF('saisie mathématiques'!AZ16=4,0.5,(IF('saisie mathématiques'!AZ16=9,0,(IF('saisie mathématiques'!AZ16=0,0,(IF('saisie mathématiques'!AZ16="A","Abst",(IF('saisie mathématiques'!AZ16="N","non év","attente")))))))))))))</f>
        <v>Abst</v>
      </c>
      <c r="BA16" s="67" t="str">
        <f>IF('saisie mathématiques'!BA16=1,1,(IF('saisie mathématiques'!BA16=3,0.5,(IF('saisie mathématiques'!BA16=4,0.5,(IF('saisie mathématiques'!BA16=9,0,(IF('saisie mathématiques'!BA16=0,0,(IF('saisie mathématiques'!BA16="A","Abst",(IF('saisie mathématiques'!BA16="N","non év","attente")))))))))))))</f>
        <v>Abst</v>
      </c>
      <c r="BB16" s="67" t="str">
        <f>IF('saisie mathématiques'!BB16=1,1,(IF('saisie mathématiques'!BB16=3,0.5,(IF('saisie mathématiques'!BB16=4,0.5,(IF('saisie mathématiques'!BB16=9,0,(IF('saisie mathématiques'!BB16=0,0,(IF('saisie mathématiques'!BB16="A","Abst",(IF('saisie mathématiques'!BB16="N","non év","attente")))))))))))))</f>
        <v>Abst</v>
      </c>
      <c r="BC16" s="67" t="str">
        <f>IF('saisie mathématiques'!BC16=1,1,(IF('saisie mathématiques'!BC16=3,0.5,(IF('saisie mathématiques'!BC16=4,0.5,(IF('saisie mathématiques'!BC16=9,0,(IF('saisie mathématiques'!BC16=0,0,(IF('saisie mathématiques'!BC16="A","Abst",(IF('saisie mathématiques'!BC16="N","non év","attente")))))))))))))</f>
        <v>Abst</v>
      </c>
      <c r="BD16" s="67" t="str">
        <f>IF('saisie mathématiques'!BD16=1,1,(IF('saisie mathématiques'!BD16=3,0.5,(IF('saisie mathématiques'!BD16=4,0.5,(IF('saisie mathématiques'!BD16=9,0,(IF('saisie mathématiques'!BD16=0,0,(IF('saisie mathématiques'!BD16="A","Abst",(IF('saisie mathématiques'!BD16="N","non év","attente")))))))))))))</f>
        <v>Abst</v>
      </c>
      <c r="BE16" s="67" t="str">
        <f>IF('saisie mathématiques'!BE16=1,1,(IF('saisie mathématiques'!BE16=3,0.5,(IF('saisie mathématiques'!BE16=4,0.5,(IF('saisie mathématiques'!BE16=9,0,(IF('saisie mathématiques'!BE16=0,0,(IF('saisie mathématiques'!BE16="A","Abst",(IF('saisie mathématiques'!BE16="N","non év","attente")))))))))))))</f>
        <v>Abst</v>
      </c>
      <c r="BF16" s="67" t="str">
        <f>IF('saisie mathématiques'!BF16=1,1,(IF('saisie mathématiques'!BF16=3,0.5,(IF('saisie mathématiques'!BF16=4,0.5,(IF('saisie mathématiques'!BF16=9,0,(IF('saisie mathématiques'!BF16=0,0,(IF('saisie mathématiques'!BF16="A","Abst",(IF('saisie mathématiques'!BF16="N","non év","attente")))))))))))))</f>
        <v>Abst</v>
      </c>
      <c r="BG16" s="67" t="str">
        <f>IF('saisie mathématiques'!BG16=1,1,(IF('saisie mathématiques'!BG16=3,0.5,(IF('saisie mathématiques'!BG16=4,0.5,(IF('saisie mathématiques'!BG16=9,0,(IF('saisie mathématiques'!BG16=0,0,(IF('saisie mathématiques'!BG16="A","Abst",(IF('saisie mathématiques'!BG16="N","non év","attente")))))))))))))</f>
        <v>Abst</v>
      </c>
      <c r="BH16" s="67" t="str">
        <f>IF('saisie mathématiques'!BH16=1,1,(IF('saisie mathématiques'!BH16=3,0.5,(IF('saisie mathématiques'!BH16=4,0.5,(IF('saisie mathématiques'!BH16=9,0,(IF('saisie mathématiques'!BH16=0,0,(IF('saisie mathématiques'!BH16="A","Abst",(IF('saisie mathématiques'!BH16="N","non év","attente")))))))))))))</f>
        <v>Abst</v>
      </c>
      <c r="BI16" s="67" t="str">
        <f>IF('saisie mathématiques'!BI16=1,1,(IF('saisie mathématiques'!BI16=3,0.5,(IF('saisie mathématiques'!BI16=4,0.5,(IF('saisie mathématiques'!BI16=9,0,(IF('saisie mathématiques'!BI16=0,0,(IF('saisie mathématiques'!BI16="A","Abst",(IF('saisie mathématiques'!BI16="N","non év","attente")))))))))))))</f>
        <v>Abst</v>
      </c>
      <c r="BJ16" s="67" t="str">
        <f>IF('saisie mathématiques'!BJ16=1,1,(IF('saisie mathématiques'!BJ16=3,0.5,(IF('saisie mathématiques'!BJ16=4,0.5,(IF('saisie mathématiques'!BJ16=9,0,(IF('saisie mathématiques'!BJ16=0,0,(IF('saisie mathématiques'!BJ16="A","Abst",(IF('saisie mathématiques'!BJ16="N","non év","attente")))))))))))))</f>
        <v>Abst</v>
      </c>
      <c r="BK16" s="67" t="str">
        <f>IF('saisie mathématiques'!BK16=1,1,(IF('saisie mathématiques'!BK16=3,0.5,(IF('saisie mathématiques'!BK16=4,0.5,(IF('saisie mathématiques'!BK16=9,0,(IF('saisie mathématiques'!BK16=0,0,(IF('saisie mathématiques'!BK16="A","Abst",(IF('saisie mathématiques'!BK16="N","non év","attente")))))))))))))</f>
        <v>Abst</v>
      </c>
    </row>
    <row r="17" spans="2:63">
      <c r="B17" s="67" t="str">
        <f>IF('Ma classe'!B16&lt;&gt;0,'Ma classe'!B16,"aucun élève")</f>
        <v>aucun élève</v>
      </c>
      <c r="C17" s="67" t="str">
        <f>IF('Ma classe'!C16&lt;&gt;0,'Ma classe'!C16,"aucun élève")</f>
        <v>aucun élève</v>
      </c>
      <c r="D17" s="67" t="str">
        <f>IF('saisie mathématiques'!D17=1,1,(IF('saisie mathématiques'!D17=3,0.5,(IF('saisie mathématiques'!D17=4,0.5,(IF('saisie mathématiques'!D17=9,0,(IF('saisie mathématiques'!D17=0,0,(IF('saisie mathématiques'!D17="A","Abst",(IF('saisie mathématiques'!D17="N","non év","attente")))))))))))))</f>
        <v>Abst</v>
      </c>
      <c r="E17" s="67" t="str">
        <f>IF('saisie mathématiques'!E17=1,1,(IF('saisie mathématiques'!E17=3,0.5,(IF('saisie mathématiques'!E17=4,0.5,(IF('saisie mathématiques'!E17=9,0,(IF('saisie mathématiques'!E17=0,0,(IF('saisie mathématiques'!E17="A","Abst",(IF('saisie mathématiques'!E17="N","non év","attente")))))))))))))</f>
        <v>Abst</v>
      </c>
      <c r="F17" s="67" t="str">
        <f>IF('saisie mathématiques'!F17=1,1,(IF('saisie mathématiques'!F17=3,0.5,(IF('saisie mathématiques'!F17=4,0.5,(IF('saisie mathématiques'!F17=9,0,(IF('saisie mathématiques'!F17=0,0,(IF('saisie mathématiques'!F17="A","Abst",(IF('saisie mathématiques'!F17="N","non év","attente")))))))))))))</f>
        <v>Abst</v>
      </c>
      <c r="G17" s="67" t="str">
        <f>IF('saisie mathématiques'!G17=1,1,(IF('saisie mathématiques'!G17=3,0.5,(IF('saisie mathématiques'!G17=4,0.5,(IF('saisie mathématiques'!G17=9,0,(IF('saisie mathématiques'!G17=0,0,(IF('saisie mathématiques'!G17="A","Abst",(IF('saisie mathématiques'!G17="N","non év","attente")))))))))))))</f>
        <v>Abst</v>
      </c>
      <c r="H17" s="67" t="str">
        <f>IF('saisie mathématiques'!H17=1,1,(IF('saisie mathématiques'!H17=3,0.5,(IF('saisie mathématiques'!H17=4,0.5,(IF('saisie mathématiques'!H17=9,0,(IF('saisie mathématiques'!H17=0,0,(IF('saisie mathématiques'!H17="A","Abst",(IF('saisie mathématiques'!H17="N","non év","attente")))))))))))))</f>
        <v>Abst</v>
      </c>
      <c r="I17" s="67" t="str">
        <f>IF('saisie mathématiques'!I17=1,1,(IF('saisie mathématiques'!I17=3,0.5,(IF('saisie mathématiques'!I17=4,0.5,(IF('saisie mathématiques'!I17=9,0,(IF('saisie mathématiques'!I17=0,0,(IF('saisie mathématiques'!I17="A","Abst",(IF('saisie mathématiques'!I17="N","non év","attente")))))))))))))</f>
        <v>Abst</v>
      </c>
      <c r="J17" s="67" t="str">
        <f>IF('saisie mathématiques'!J17=1,1,(IF('saisie mathématiques'!J17=3,0.5,(IF('saisie mathématiques'!J17=4,0.5,(IF('saisie mathématiques'!J17=9,0,(IF('saisie mathématiques'!J17=0,0,(IF('saisie mathématiques'!J17="A","Abst",(IF('saisie mathématiques'!J17="N","non év","attente")))))))))))))</f>
        <v>Abst</v>
      </c>
      <c r="K17" s="67" t="str">
        <f>IF('saisie mathématiques'!K17=1,1,(IF('saisie mathématiques'!K17=3,0.5,(IF('saisie mathématiques'!K17=4,0.5,(IF('saisie mathématiques'!K17=9,0,(IF('saisie mathématiques'!K17=0,0,(IF('saisie mathématiques'!K17="A","Abst",(IF('saisie mathématiques'!K17="N","non év","attente")))))))))))))</f>
        <v>Abst</v>
      </c>
      <c r="L17" s="67" t="str">
        <f>IF('saisie mathématiques'!L17=1,1,(IF('saisie mathématiques'!L17=3,0.5,(IF('saisie mathématiques'!L17=4,0.5,(IF('saisie mathématiques'!L17=9,0,(IF('saisie mathématiques'!L17=0,0,(IF('saisie mathématiques'!L17="A","Abst",(IF('saisie mathématiques'!L17="N","non év","attente")))))))))))))</f>
        <v>Abst</v>
      </c>
      <c r="M17" s="67" t="str">
        <f>IF('saisie mathématiques'!M17=1,1,(IF('saisie mathématiques'!M17=3,0.5,(IF('saisie mathématiques'!M17=4,0.5,(IF('saisie mathématiques'!M17=9,0,(IF('saisie mathématiques'!M17=0,0,(IF('saisie mathématiques'!M17="A","Abst",(IF('saisie mathématiques'!M17="N","non év","attente")))))))))))))</f>
        <v>Abst</v>
      </c>
      <c r="N17" s="67" t="str">
        <f>IF('saisie mathématiques'!N17=1,1,(IF('saisie mathématiques'!N17=3,0.5,(IF('saisie mathématiques'!N17=4,0.5,(IF('saisie mathématiques'!N17=9,0,(IF('saisie mathématiques'!N17=0,0,(IF('saisie mathématiques'!N17="A","Abst",(IF('saisie mathématiques'!N17="N","non év","attente")))))))))))))</f>
        <v>Abst</v>
      </c>
      <c r="O17" s="67" t="str">
        <f>IF('saisie mathématiques'!O17=1,1,(IF('saisie mathématiques'!O17=3,0.5,(IF('saisie mathématiques'!O17=4,0.5,(IF('saisie mathématiques'!O17=9,0,(IF('saisie mathématiques'!O17=0,0,(IF('saisie mathématiques'!O17="A","Abst",(IF('saisie mathématiques'!O17="N","non év","attente")))))))))))))</f>
        <v>Abst</v>
      </c>
      <c r="P17" s="67" t="str">
        <f>IF('saisie mathématiques'!P17=1,1,(IF('saisie mathématiques'!P17=3,0.5,(IF('saisie mathématiques'!P17=4,0.5,(IF('saisie mathématiques'!P17=9,0,(IF('saisie mathématiques'!P17=0,0,(IF('saisie mathématiques'!P17="A","Abst",(IF('saisie mathématiques'!P17="N","non év","attente")))))))))))))</f>
        <v>Abst</v>
      </c>
      <c r="Q17" s="67" t="str">
        <f>IF('saisie mathématiques'!Q17=1,1,(IF('saisie mathématiques'!Q17=3,0.5,(IF('saisie mathématiques'!Q17=4,0.5,(IF('saisie mathématiques'!Q17=9,0,(IF('saisie mathématiques'!Q17=0,0,(IF('saisie mathématiques'!Q17="A","Abst",(IF('saisie mathématiques'!Q17="N","non év","attente")))))))))))))</f>
        <v>Abst</v>
      </c>
      <c r="R17" s="67" t="str">
        <f>IF('saisie mathématiques'!R17=1,1,(IF('saisie mathématiques'!R17=3,0.5,(IF('saisie mathématiques'!R17=4,0.5,(IF('saisie mathématiques'!R17=9,0,(IF('saisie mathématiques'!R17=0,0,(IF('saisie mathématiques'!R17="A","Abst",(IF('saisie mathématiques'!R17="N","non év","attente")))))))))))))</f>
        <v>Abst</v>
      </c>
      <c r="S17" s="67" t="str">
        <f>IF('saisie mathématiques'!S17=1,1,(IF('saisie mathématiques'!S17=3,0.5,(IF('saisie mathématiques'!S17=4,0.5,(IF('saisie mathématiques'!S17=9,0,(IF('saisie mathématiques'!S17=0,0,(IF('saisie mathématiques'!S17="A","Abst",(IF('saisie mathématiques'!S17="N","non év","attente")))))))))))))</f>
        <v>Abst</v>
      </c>
      <c r="T17" s="67" t="str">
        <f>IF('saisie mathématiques'!T17=1,1,(IF('saisie mathématiques'!T17=3,0.5,(IF('saisie mathématiques'!T17=4,0.5,(IF('saisie mathématiques'!T17=9,0,(IF('saisie mathématiques'!T17=0,0,(IF('saisie mathématiques'!T17="A","Abst",(IF('saisie mathématiques'!T17="N","non év","attente")))))))))))))</f>
        <v>Abst</v>
      </c>
      <c r="U17" s="67" t="str">
        <f>IF('saisie mathématiques'!U17=1,1,(IF('saisie mathématiques'!U17=3,0.5,(IF('saisie mathématiques'!U17=4,0.5,(IF('saisie mathématiques'!U17=9,0,(IF('saisie mathématiques'!U17=0,0,(IF('saisie mathématiques'!U17="A","Abst",(IF('saisie mathématiques'!U17="N","non év","attente")))))))))))))</f>
        <v>Abst</v>
      </c>
      <c r="V17" s="67" t="str">
        <f>IF('saisie mathématiques'!V17=1,1,(IF('saisie mathématiques'!V17=3,0.5,(IF('saisie mathématiques'!V17=4,0.5,(IF('saisie mathématiques'!V17=9,0,(IF('saisie mathématiques'!V17=0,0,(IF('saisie mathématiques'!V17="A","Abst",(IF('saisie mathématiques'!V17="N","non év","attente")))))))))))))</f>
        <v>Abst</v>
      </c>
      <c r="W17" s="67" t="str">
        <f>IF('saisie mathématiques'!W17=1,1,(IF('saisie mathématiques'!W17=3,0.5,(IF('saisie mathématiques'!W17=4,0.5,(IF('saisie mathématiques'!W17=9,0,(IF('saisie mathématiques'!W17=0,0,(IF('saisie mathématiques'!W17="A","Abst",(IF('saisie mathématiques'!W17="N","non év","attente")))))))))))))</f>
        <v>Abst</v>
      </c>
      <c r="X17" s="67" t="str">
        <f>IF('saisie mathématiques'!X17=1,1,(IF('saisie mathématiques'!X17=3,0.5,(IF('saisie mathématiques'!X17=4,0.5,(IF('saisie mathématiques'!X17=9,0,(IF('saisie mathématiques'!X17=0,0,(IF('saisie mathématiques'!X17="A","Abst",(IF('saisie mathématiques'!X17="N","non év","attente")))))))))))))</f>
        <v>Abst</v>
      </c>
      <c r="Y17" s="67" t="str">
        <f>IF('saisie mathématiques'!Y17=1,1,(IF('saisie mathématiques'!Y17=3,0.5,(IF('saisie mathématiques'!Y17=4,0.5,(IF('saisie mathématiques'!Y17=9,0,(IF('saisie mathématiques'!Y17=0,0,(IF('saisie mathématiques'!Y17="A","Abst",(IF('saisie mathématiques'!Y17="N","non év","attente")))))))))))))</f>
        <v>Abst</v>
      </c>
      <c r="Z17" s="67" t="str">
        <f>IF('saisie mathématiques'!Z17=1,1,(IF('saisie mathématiques'!Z17=3,0.5,(IF('saisie mathématiques'!Z17=4,0.5,(IF('saisie mathématiques'!Z17=9,0,(IF('saisie mathématiques'!Z17=0,0,(IF('saisie mathématiques'!Z17="A","Abst",(IF('saisie mathématiques'!Z17="N","non év","attente")))))))))))))</f>
        <v>Abst</v>
      </c>
      <c r="AA17" s="67" t="str">
        <f>IF('saisie mathématiques'!AA17=1,1,(IF('saisie mathématiques'!AA17=3,0.5,(IF('saisie mathématiques'!AA17=4,0.5,(IF('saisie mathématiques'!AA17=9,0,(IF('saisie mathématiques'!AA17=0,0,(IF('saisie mathématiques'!AA17="A","Abst",(IF('saisie mathématiques'!AA17="N","non év","attente")))))))))))))</f>
        <v>Abst</v>
      </c>
      <c r="AB17" s="67" t="str">
        <f>IF('saisie mathématiques'!AB17=1,1,(IF('saisie mathématiques'!AB17=3,0.5,(IF('saisie mathématiques'!AB17=4,0.5,(IF('saisie mathématiques'!AB17=9,0,(IF('saisie mathématiques'!AB17=0,0,(IF('saisie mathématiques'!AB17="A","Abst",(IF('saisie mathématiques'!AB17="N","non év","attente")))))))))))))</f>
        <v>Abst</v>
      </c>
      <c r="AC17" s="67" t="str">
        <f>IF('saisie mathématiques'!AC17=1,1,(IF('saisie mathématiques'!AC17=3,0.5,(IF('saisie mathématiques'!AC17=4,0.5,(IF('saisie mathématiques'!AC17=9,0,(IF('saisie mathématiques'!AC17=0,0,(IF('saisie mathématiques'!AC17="A","Abst",(IF('saisie mathématiques'!AC17="N","non év","attente")))))))))))))</f>
        <v>Abst</v>
      </c>
      <c r="AD17" s="67" t="str">
        <f>IF('saisie mathématiques'!AD17=1,1,(IF('saisie mathématiques'!AD17=3,0.5,(IF('saisie mathématiques'!AD17=4,0.5,(IF('saisie mathématiques'!AD17=9,0,(IF('saisie mathématiques'!AD17=0,0,(IF('saisie mathématiques'!AD17="A","Abst",(IF('saisie mathématiques'!AD17="N","non év","attente")))))))))))))</f>
        <v>Abst</v>
      </c>
      <c r="AE17" s="67" t="str">
        <f>IF('saisie mathématiques'!AE17=1,1,(IF('saisie mathématiques'!AE17=3,0.5,(IF('saisie mathématiques'!AE17=4,0.5,(IF('saisie mathématiques'!AE17=9,0,(IF('saisie mathématiques'!AE17=0,0,(IF('saisie mathématiques'!AE17="A","Abst",(IF('saisie mathématiques'!AE17="N","non év","attente")))))))))))))</f>
        <v>Abst</v>
      </c>
      <c r="AF17" s="67" t="str">
        <f>IF('saisie mathématiques'!AF17=1,1,(IF('saisie mathématiques'!AF17=3,0.5,(IF('saisie mathématiques'!AF17=4,0.5,(IF('saisie mathématiques'!AF17=9,0,(IF('saisie mathématiques'!AF17=0,0,(IF('saisie mathématiques'!AF17="A","Abst",(IF('saisie mathématiques'!AF17="N","non év","attente")))))))))))))</f>
        <v>Abst</v>
      </c>
      <c r="AG17" s="67" t="str">
        <f>IF('saisie mathématiques'!AG17=1,1,(IF('saisie mathématiques'!AG17=3,0.5,(IF('saisie mathématiques'!AG17=4,0.5,(IF('saisie mathématiques'!AG17=9,0,(IF('saisie mathématiques'!AG17=0,0,(IF('saisie mathématiques'!AG17="A","Abst",(IF('saisie mathématiques'!AG17="N","non év","attente")))))))))))))</f>
        <v>Abst</v>
      </c>
      <c r="AH17" s="67" t="str">
        <f>IF('saisie mathématiques'!AH17=1,1,(IF('saisie mathématiques'!AH17=3,0.5,(IF('saisie mathématiques'!AH17=4,0.5,(IF('saisie mathématiques'!AH17=9,0,(IF('saisie mathématiques'!AH17=0,0,(IF('saisie mathématiques'!AH17="A","Abst",(IF('saisie mathématiques'!AH17="N","non év","attente")))))))))))))</f>
        <v>Abst</v>
      </c>
      <c r="AI17" s="67" t="str">
        <f>IF('saisie mathématiques'!AI17=1,1,(IF('saisie mathématiques'!AI17=3,0.5,(IF('saisie mathématiques'!AI17=4,0.5,(IF('saisie mathématiques'!AI17=9,0,(IF('saisie mathématiques'!AI17=0,0,(IF('saisie mathématiques'!AI17="A","Abst",(IF('saisie mathématiques'!AI17="N","non év","attente")))))))))))))</f>
        <v>Abst</v>
      </c>
      <c r="AJ17" s="67" t="str">
        <f>IF('saisie mathématiques'!AJ17=1,1,(IF('saisie mathématiques'!AJ17=3,0.5,(IF('saisie mathématiques'!AJ17=4,0.5,(IF('saisie mathématiques'!AJ17=9,0,(IF('saisie mathématiques'!AJ17=0,0,(IF('saisie mathématiques'!AJ17="A","Abst",(IF('saisie mathématiques'!AJ17="N","non év","attente")))))))))))))</f>
        <v>Abst</v>
      </c>
      <c r="AK17" s="67" t="str">
        <f>IF('saisie mathématiques'!AK17=1,1,(IF('saisie mathématiques'!AK17=3,0.5,(IF('saisie mathématiques'!AK17=4,0.5,(IF('saisie mathématiques'!AK17=9,0,(IF('saisie mathématiques'!AK17=0,0,(IF('saisie mathématiques'!AK17="A","Abst",(IF('saisie mathématiques'!AK17="N","non év","attente")))))))))))))</f>
        <v>Abst</v>
      </c>
      <c r="AL17" s="67" t="str">
        <f>IF('saisie mathématiques'!AL17=1,1,(IF('saisie mathématiques'!AL17=3,0.5,(IF('saisie mathématiques'!AL17=4,0.5,(IF('saisie mathématiques'!AL17=9,0,(IF('saisie mathématiques'!AL17=0,0,(IF('saisie mathématiques'!AL17="A","Abst",(IF('saisie mathématiques'!AL17="N","non év","attente")))))))))))))</f>
        <v>Abst</v>
      </c>
      <c r="AM17" s="67" t="str">
        <f>IF('saisie mathématiques'!AM17=1,1,(IF('saisie mathématiques'!AM17=3,0.5,(IF('saisie mathématiques'!AM17=4,0.5,(IF('saisie mathématiques'!AM17=9,0,(IF('saisie mathématiques'!AM17=0,0,(IF('saisie mathématiques'!AM17="A","Abst",(IF('saisie mathématiques'!AM17="N","non év","attente")))))))))))))</f>
        <v>Abst</v>
      </c>
      <c r="AN17" s="67" t="str">
        <f>IF('saisie mathématiques'!AN17=1,1,(IF('saisie mathématiques'!AN17=3,0.5,(IF('saisie mathématiques'!AN17=4,0.5,(IF('saisie mathématiques'!AN17=9,0,(IF('saisie mathématiques'!AN17=0,0,(IF('saisie mathématiques'!AN17="A","Abst",(IF('saisie mathématiques'!AN17="N","non év","attente")))))))))))))</f>
        <v>Abst</v>
      </c>
      <c r="AO17" s="67" t="str">
        <f>IF('saisie mathématiques'!AO17=1,1,(IF('saisie mathématiques'!AO17=3,0.5,(IF('saisie mathématiques'!AO17=4,0.5,(IF('saisie mathématiques'!AO17=9,0,(IF('saisie mathématiques'!AO17=0,0,(IF('saisie mathématiques'!AO17="A","Abst",(IF('saisie mathématiques'!AO17="N","non év","attente")))))))))))))</f>
        <v>Abst</v>
      </c>
      <c r="AP17" s="67" t="str">
        <f>IF('saisie mathématiques'!AP17=1,1,(IF('saisie mathématiques'!AP17=3,0.5,(IF('saisie mathématiques'!AP17=4,0.5,(IF('saisie mathématiques'!AP17=9,0,(IF('saisie mathématiques'!AP17=0,0,(IF('saisie mathématiques'!AP17="A","Abst",(IF('saisie mathématiques'!AP17="N","non év","attente")))))))))))))</f>
        <v>Abst</v>
      </c>
      <c r="AQ17" s="67" t="str">
        <f>IF('saisie mathématiques'!AQ17=1,1,(IF('saisie mathématiques'!AQ17=3,0.5,(IF('saisie mathématiques'!AQ17=4,0.5,(IF('saisie mathématiques'!AQ17=9,0,(IF('saisie mathématiques'!AQ17=0,0,(IF('saisie mathématiques'!AQ17="A","Abst",(IF('saisie mathématiques'!AQ17="N","non év","attente")))))))))))))</f>
        <v>Abst</v>
      </c>
      <c r="AR17" s="67" t="str">
        <f>IF('saisie mathématiques'!AR17=1,1,(IF('saisie mathématiques'!AR17=3,0.5,(IF('saisie mathématiques'!AR17=4,0.5,(IF('saisie mathématiques'!AR17=9,0,(IF('saisie mathématiques'!AR17=0,0,(IF('saisie mathématiques'!AR17="A","Abst",(IF('saisie mathématiques'!AR17="N","non év","attente")))))))))))))</f>
        <v>Abst</v>
      </c>
      <c r="AS17" s="67" t="str">
        <f>IF('saisie mathématiques'!AS17=1,1,(IF('saisie mathématiques'!AS17=3,0.5,(IF('saisie mathématiques'!AS17=4,0.5,(IF('saisie mathématiques'!AS17=9,0,(IF('saisie mathématiques'!AS17=0,0,(IF('saisie mathématiques'!AS17="A","Abst",(IF('saisie mathématiques'!AS17="N","non év","attente")))))))))))))</f>
        <v>Abst</v>
      </c>
      <c r="AT17" s="67" t="str">
        <f>IF('saisie mathématiques'!AT17=1,1,(IF('saisie mathématiques'!AT17=3,0.5,(IF('saisie mathématiques'!AT17=4,0.5,(IF('saisie mathématiques'!AT17=9,0,(IF('saisie mathématiques'!AT17=0,0,(IF('saisie mathématiques'!AT17="A","Abst",(IF('saisie mathématiques'!AT17="N","non év","attente")))))))))))))</f>
        <v>Abst</v>
      </c>
      <c r="AU17" s="67" t="str">
        <f>IF('saisie mathématiques'!AU17=1,1,(IF('saisie mathématiques'!AU17=3,0.5,(IF('saisie mathématiques'!AU17=4,0.5,(IF('saisie mathématiques'!AU17=9,0,(IF('saisie mathématiques'!AU17=0,0,(IF('saisie mathématiques'!AU17="A","Abst",(IF('saisie mathématiques'!AU17="N","non év","attente")))))))))))))</f>
        <v>Abst</v>
      </c>
      <c r="AV17" s="67" t="str">
        <f>IF('saisie mathématiques'!AV17=1,1,(IF('saisie mathématiques'!AV17=3,0.5,(IF('saisie mathématiques'!AV17=4,0.5,(IF('saisie mathématiques'!AV17=9,0,(IF('saisie mathématiques'!AV17=0,0,(IF('saisie mathématiques'!AV17="A","Abst",(IF('saisie mathématiques'!AV17="N","non év","attente")))))))))))))</f>
        <v>Abst</v>
      </c>
      <c r="AW17" s="67" t="str">
        <f>IF('saisie mathématiques'!AW17=1,1,(IF('saisie mathématiques'!AW17=3,0.5,(IF('saisie mathématiques'!AW17=4,0.5,(IF('saisie mathématiques'!AW17=9,0,(IF('saisie mathématiques'!AW17=0,0,(IF('saisie mathématiques'!AW17="A","Abst",(IF('saisie mathématiques'!AW17="N","non év","attente")))))))))))))</f>
        <v>Abst</v>
      </c>
      <c r="AX17" s="67" t="str">
        <f>IF('saisie mathématiques'!AX17=1,1,(IF('saisie mathématiques'!AX17=3,0.5,(IF('saisie mathématiques'!AX17=4,0.5,(IF('saisie mathématiques'!AX17=9,0,(IF('saisie mathématiques'!AX17=0,0,(IF('saisie mathématiques'!AX17="A","Abst",(IF('saisie mathématiques'!AX17="N","non év","attente")))))))))))))</f>
        <v>Abst</v>
      </c>
      <c r="AY17" s="67" t="str">
        <f>IF('saisie mathématiques'!AY17=1,1,(IF('saisie mathématiques'!AY17=3,0.5,(IF('saisie mathématiques'!AY17=4,0.5,(IF('saisie mathématiques'!AY17=9,0,(IF('saisie mathématiques'!AY17=0,0,(IF('saisie mathématiques'!AY17="A","Abst",(IF('saisie mathématiques'!AY17="N","non év","attente")))))))))))))</f>
        <v>Abst</v>
      </c>
      <c r="AZ17" s="67" t="str">
        <f>IF('saisie mathématiques'!AZ17=1,1,(IF('saisie mathématiques'!AZ17=3,0.5,(IF('saisie mathématiques'!AZ17=4,0.5,(IF('saisie mathématiques'!AZ17=9,0,(IF('saisie mathématiques'!AZ17=0,0,(IF('saisie mathématiques'!AZ17="A","Abst",(IF('saisie mathématiques'!AZ17="N","non év","attente")))))))))))))</f>
        <v>Abst</v>
      </c>
      <c r="BA17" s="67" t="str">
        <f>IF('saisie mathématiques'!BA17=1,1,(IF('saisie mathématiques'!BA17=3,0.5,(IF('saisie mathématiques'!BA17=4,0.5,(IF('saisie mathématiques'!BA17=9,0,(IF('saisie mathématiques'!BA17=0,0,(IF('saisie mathématiques'!BA17="A","Abst",(IF('saisie mathématiques'!BA17="N","non év","attente")))))))))))))</f>
        <v>Abst</v>
      </c>
      <c r="BB17" s="67" t="str">
        <f>IF('saisie mathématiques'!BB17=1,1,(IF('saisie mathématiques'!BB17=3,0.5,(IF('saisie mathématiques'!BB17=4,0.5,(IF('saisie mathématiques'!BB17=9,0,(IF('saisie mathématiques'!BB17=0,0,(IF('saisie mathématiques'!BB17="A","Abst",(IF('saisie mathématiques'!BB17="N","non év","attente")))))))))))))</f>
        <v>Abst</v>
      </c>
      <c r="BC17" s="67" t="str">
        <f>IF('saisie mathématiques'!BC17=1,1,(IF('saisie mathématiques'!BC17=3,0.5,(IF('saisie mathématiques'!BC17=4,0.5,(IF('saisie mathématiques'!BC17=9,0,(IF('saisie mathématiques'!BC17=0,0,(IF('saisie mathématiques'!BC17="A","Abst",(IF('saisie mathématiques'!BC17="N","non év","attente")))))))))))))</f>
        <v>Abst</v>
      </c>
      <c r="BD17" s="67" t="str">
        <f>IF('saisie mathématiques'!BD17=1,1,(IF('saisie mathématiques'!BD17=3,0.5,(IF('saisie mathématiques'!BD17=4,0.5,(IF('saisie mathématiques'!BD17=9,0,(IF('saisie mathématiques'!BD17=0,0,(IF('saisie mathématiques'!BD17="A","Abst",(IF('saisie mathématiques'!BD17="N","non év","attente")))))))))))))</f>
        <v>Abst</v>
      </c>
      <c r="BE17" s="67" t="str">
        <f>IF('saisie mathématiques'!BE17=1,1,(IF('saisie mathématiques'!BE17=3,0.5,(IF('saisie mathématiques'!BE17=4,0.5,(IF('saisie mathématiques'!BE17=9,0,(IF('saisie mathématiques'!BE17=0,0,(IF('saisie mathématiques'!BE17="A","Abst",(IF('saisie mathématiques'!BE17="N","non év","attente")))))))))))))</f>
        <v>Abst</v>
      </c>
      <c r="BF17" s="67" t="str">
        <f>IF('saisie mathématiques'!BF17=1,1,(IF('saisie mathématiques'!BF17=3,0.5,(IF('saisie mathématiques'!BF17=4,0.5,(IF('saisie mathématiques'!BF17=9,0,(IF('saisie mathématiques'!BF17=0,0,(IF('saisie mathématiques'!BF17="A","Abst",(IF('saisie mathématiques'!BF17="N","non év","attente")))))))))))))</f>
        <v>Abst</v>
      </c>
      <c r="BG17" s="67" t="str">
        <f>IF('saisie mathématiques'!BG17=1,1,(IF('saisie mathématiques'!BG17=3,0.5,(IF('saisie mathématiques'!BG17=4,0.5,(IF('saisie mathématiques'!BG17=9,0,(IF('saisie mathématiques'!BG17=0,0,(IF('saisie mathématiques'!BG17="A","Abst",(IF('saisie mathématiques'!BG17="N","non év","attente")))))))))))))</f>
        <v>Abst</v>
      </c>
      <c r="BH17" s="67" t="str">
        <f>IF('saisie mathématiques'!BH17=1,1,(IF('saisie mathématiques'!BH17=3,0.5,(IF('saisie mathématiques'!BH17=4,0.5,(IF('saisie mathématiques'!BH17=9,0,(IF('saisie mathématiques'!BH17=0,0,(IF('saisie mathématiques'!BH17="A","Abst",(IF('saisie mathématiques'!BH17="N","non év","attente")))))))))))))</f>
        <v>Abst</v>
      </c>
      <c r="BI17" s="67" t="str">
        <f>IF('saisie mathématiques'!BI17=1,1,(IF('saisie mathématiques'!BI17=3,0.5,(IF('saisie mathématiques'!BI17=4,0.5,(IF('saisie mathématiques'!BI17=9,0,(IF('saisie mathématiques'!BI17=0,0,(IF('saisie mathématiques'!BI17="A","Abst",(IF('saisie mathématiques'!BI17="N","non év","attente")))))))))))))</f>
        <v>Abst</v>
      </c>
      <c r="BJ17" s="67" t="str">
        <f>IF('saisie mathématiques'!BJ17=1,1,(IF('saisie mathématiques'!BJ17=3,0.5,(IF('saisie mathématiques'!BJ17=4,0.5,(IF('saisie mathématiques'!BJ17=9,0,(IF('saisie mathématiques'!BJ17=0,0,(IF('saisie mathématiques'!BJ17="A","Abst",(IF('saisie mathématiques'!BJ17="N","non év","attente")))))))))))))</f>
        <v>Abst</v>
      </c>
      <c r="BK17" s="67" t="str">
        <f>IF('saisie mathématiques'!BK17=1,1,(IF('saisie mathématiques'!BK17=3,0.5,(IF('saisie mathématiques'!BK17=4,0.5,(IF('saisie mathématiques'!BK17=9,0,(IF('saisie mathématiques'!BK17=0,0,(IF('saisie mathématiques'!BK17="A","Abst",(IF('saisie mathématiques'!BK17="N","non év","attente")))))))))))))</f>
        <v>Abst</v>
      </c>
    </row>
    <row r="18" spans="2:63">
      <c r="B18" s="67" t="str">
        <f>IF('Ma classe'!B17&lt;&gt;0,'Ma classe'!B17,"aucun élève")</f>
        <v>aucun élève</v>
      </c>
      <c r="C18" s="67" t="str">
        <f>IF('Ma classe'!C17&lt;&gt;0,'Ma classe'!C17,"aucun élève")</f>
        <v>aucun élève</v>
      </c>
      <c r="D18" s="67" t="str">
        <f>IF('saisie mathématiques'!D18=1,1,(IF('saisie mathématiques'!D18=3,0.5,(IF('saisie mathématiques'!D18=4,0.5,(IF('saisie mathématiques'!D18=9,0,(IF('saisie mathématiques'!D18=0,0,(IF('saisie mathématiques'!D18="A","Abst",(IF('saisie mathématiques'!D18="N","non év","attente")))))))))))))</f>
        <v>Abst</v>
      </c>
      <c r="E18" s="67" t="str">
        <f>IF('saisie mathématiques'!E18=1,1,(IF('saisie mathématiques'!E18=3,0.5,(IF('saisie mathématiques'!E18=4,0.5,(IF('saisie mathématiques'!E18=9,0,(IF('saisie mathématiques'!E18=0,0,(IF('saisie mathématiques'!E18="A","Abst",(IF('saisie mathématiques'!E18="N","non év","attente")))))))))))))</f>
        <v>Abst</v>
      </c>
      <c r="F18" s="67" t="str">
        <f>IF('saisie mathématiques'!F18=1,1,(IF('saisie mathématiques'!F18=3,0.5,(IF('saisie mathématiques'!F18=4,0.5,(IF('saisie mathématiques'!F18=9,0,(IF('saisie mathématiques'!F18=0,0,(IF('saisie mathématiques'!F18="A","Abst",(IF('saisie mathématiques'!F18="N","non év","attente")))))))))))))</f>
        <v>Abst</v>
      </c>
      <c r="G18" s="67" t="str">
        <f>IF('saisie mathématiques'!G18=1,1,(IF('saisie mathématiques'!G18=3,0.5,(IF('saisie mathématiques'!G18=4,0.5,(IF('saisie mathématiques'!G18=9,0,(IF('saisie mathématiques'!G18=0,0,(IF('saisie mathématiques'!G18="A","Abst",(IF('saisie mathématiques'!G18="N","non év","attente")))))))))))))</f>
        <v>Abst</v>
      </c>
      <c r="H18" s="67" t="str">
        <f>IF('saisie mathématiques'!H18=1,1,(IF('saisie mathématiques'!H18=3,0.5,(IF('saisie mathématiques'!H18=4,0.5,(IF('saisie mathématiques'!H18=9,0,(IF('saisie mathématiques'!H18=0,0,(IF('saisie mathématiques'!H18="A","Abst",(IF('saisie mathématiques'!H18="N","non év","attente")))))))))))))</f>
        <v>Abst</v>
      </c>
      <c r="I18" s="67" t="str">
        <f>IF('saisie mathématiques'!I18=1,1,(IF('saisie mathématiques'!I18=3,0.5,(IF('saisie mathématiques'!I18=4,0.5,(IF('saisie mathématiques'!I18=9,0,(IF('saisie mathématiques'!I18=0,0,(IF('saisie mathématiques'!I18="A","Abst",(IF('saisie mathématiques'!I18="N","non év","attente")))))))))))))</f>
        <v>Abst</v>
      </c>
      <c r="J18" s="67" t="str">
        <f>IF('saisie mathématiques'!J18=1,1,(IF('saisie mathématiques'!J18=3,0.5,(IF('saisie mathématiques'!J18=4,0.5,(IF('saisie mathématiques'!J18=9,0,(IF('saisie mathématiques'!J18=0,0,(IF('saisie mathématiques'!J18="A","Abst",(IF('saisie mathématiques'!J18="N","non év","attente")))))))))))))</f>
        <v>Abst</v>
      </c>
      <c r="K18" s="67" t="str">
        <f>IF('saisie mathématiques'!K18=1,1,(IF('saisie mathématiques'!K18=3,0.5,(IF('saisie mathématiques'!K18=4,0.5,(IF('saisie mathématiques'!K18=9,0,(IF('saisie mathématiques'!K18=0,0,(IF('saisie mathématiques'!K18="A","Abst",(IF('saisie mathématiques'!K18="N","non év","attente")))))))))))))</f>
        <v>Abst</v>
      </c>
      <c r="L18" s="67" t="str">
        <f>IF('saisie mathématiques'!L18=1,1,(IF('saisie mathématiques'!L18=3,0.5,(IF('saisie mathématiques'!L18=4,0.5,(IF('saisie mathématiques'!L18=9,0,(IF('saisie mathématiques'!L18=0,0,(IF('saisie mathématiques'!L18="A","Abst",(IF('saisie mathématiques'!L18="N","non év","attente")))))))))))))</f>
        <v>Abst</v>
      </c>
      <c r="M18" s="67" t="str">
        <f>IF('saisie mathématiques'!M18=1,1,(IF('saisie mathématiques'!M18=3,0.5,(IF('saisie mathématiques'!M18=4,0.5,(IF('saisie mathématiques'!M18=9,0,(IF('saisie mathématiques'!M18=0,0,(IF('saisie mathématiques'!M18="A","Abst",(IF('saisie mathématiques'!M18="N","non év","attente")))))))))))))</f>
        <v>Abst</v>
      </c>
      <c r="N18" s="67" t="str">
        <f>IF('saisie mathématiques'!N18=1,1,(IF('saisie mathématiques'!N18=3,0.5,(IF('saisie mathématiques'!N18=4,0.5,(IF('saisie mathématiques'!N18=9,0,(IF('saisie mathématiques'!N18=0,0,(IF('saisie mathématiques'!N18="A","Abst",(IF('saisie mathématiques'!N18="N","non év","attente")))))))))))))</f>
        <v>Abst</v>
      </c>
      <c r="O18" s="67" t="str">
        <f>IF('saisie mathématiques'!O18=1,1,(IF('saisie mathématiques'!O18=3,0.5,(IF('saisie mathématiques'!O18=4,0.5,(IF('saisie mathématiques'!O18=9,0,(IF('saisie mathématiques'!O18=0,0,(IF('saisie mathématiques'!O18="A","Abst",(IF('saisie mathématiques'!O18="N","non év","attente")))))))))))))</f>
        <v>Abst</v>
      </c>
      <c r="P18" s="67" t="str">
        <f>IF('saisie mathématiques'!P18=1,1,(IF('saisie mathématiques'!P18=3,0.5,(IF('saisie mathématiques'!P18=4,0.5,(IF('saisie mathématiques'!P18=9,0,(IF('saisie mathématiques'!P18=0,0,(IF('saisie mathématiques'!P18="A","Abst",(IF('saisie mathématiques'!P18="N","non év","attente")))))))))))))</f>
        <v>Abst</v>
      </c>
      <c r="Q18" s="67" t="str">
        <f>IF('saisie mathématiques'!Q18=1,1,(IF('saisie mathématiques'!Q18=3,0.5,(IF('saisie mathématiques'!Q18=4,0.5,(IF('saisie mathématiques'!Q18=9,0,(IF('saisie mathématiques'!Q18=0,0,(IF('saisie mathématiques'!Q18="A","Abst",(IF('saisie mathématiques'!Q18="N","non év","attente")))))))))))))</f>
        <v>Abst</v>
      </c>
      <c r="R18" s="67" t="str">
        <f>IF('saisie mathématiques'!R18=1,1,(IF('saisie mathématiques'!R18=3,0.5,(IF('saisie mathématiques'!R18=4,0.5,(IF('saisie mathématiques'!R18=9,0,(IF('saisie mathématiques'!R18=0,0,(IF('saisie mathématiques'!R18="A","Abst",(IF('saisie mathématiques'!R18="N","non év","attente")))))))))))))</f>
        <v>Abst</v>
      </c>
      <c r="S18" s="67" t="str">
        <f>IF('saisie mathématiques'!S18=1,1,(IF('saisie mathématiques'!S18=3,0.5,(IF('saisie mathématiques'!S18=4,0.5,(IF('saisie mathématiques'!S18=9,0,(IF('saisie mathématiques'!S18=0,0,(IF('saisie mathématiques'!S18="A","Abst",(IF('saisie mathématiques'!S18="N","non év","attente")))))))))))))</f>
        <v>Abst</v>
      </c>
      <c r="T18" s="67" t="str">
        <f>IF('saisie mathématiques'!T18=1,1,(IF('saisie mathématiques'!T18=3,0.5,(IF('saisie mathématiques'!T18=4,0.5,(IF('saisie mathématiques'!T18=9,0,(IF('saisie mathématiques'!T18=0,0,(IF('saisie mathématiques'!T18="A","Abst",(IF('saisie mathématiques'!T18="N","non év","attente")))))))))))))</f>
        <v>Abst</v>
      </c>
      <c r="U18" s="67" t="str">
        <f>IF('saisie mathématiques'!U18=1,1,(IF('saisie mathématiques'!U18=3,0.5,(IF('saisie mathématiques'!U18=4,0.5,(IF('saisie mathématiques'!U18=9,0,(IF('saisie mathématiques'!U18=0,0,(IF('saisie mathématiques'!U18="A","Abst",(IF('saisie mathématiques'!U18="N","non év","attente")))))))))))))</f>
        <v>Abst</v>
      </c>
      <c r="V18" s="67" t="str">
        <f>IF('saisie mathématiques'!V18=1,1,(IF('saisie mathématiques'!V18=3,0.5,(IF('saisie mathématiques'!V18=4,0.5,(IF('saisie mathématiques'!V18=9,0,(IF('saisie mathématiques'!V18=0,0,(IF('saisie mathématiques'!V18="A","Abst",(IF('saisie mathématiques'!V18="N","non év","attente")))))))))))))</f>
        <v>Abst</v>
      </c>
      <c r="W18" s="67" t="str">
        <f>IF('saisie mathématiques'!W18=1,1,(IF('saisie mathématiques'!W18=3,0.5,(IF('saisie mathématiques'!W18=4,0.5,(IF('saisie mathématiques'!W18=9,0,(IF('saisie mathématiques'!W18=0,0,(IF('saisie mathématiques'!W18="A","Abst",(IF('saisie mathématiques'!W18="N","non év","attente")))))))))))))</f>
        <v>Abst</v>
      </c>
      <c r="X18" s="67" t="str">
        <f>IF('saisie mathématiques'!X18=1,1,(IF('saisie mathématiques'!X18=3,0.5,(IF('saisie mathématiques'!X18=4,0.5,(IF('saisie mathématiques'!X18=9,0,(IF('saisie mathématiques'!X18=0,0,(IF('saisie mathématiques'!X18="A","Abst",(IF('saisie mathématiques'!X18="N","non év","attente")))))))))))))</f>
        <v>Abst</v>
      </c>
      <c r="Y18" s="67" t="str">
        <f>IF('saisie mathématiques'!Y18=1,1,(IF('saisie mathématiques'!Y18=3,0.5,(IF('saisie mathématiques'!Y18=4,0.5,(IF('saisie mathématiques'!Y18=9,0,(IF('saisie mathématiques'!Y18=0,0,(IF('saisie mathématiques'!Y18="A","Abst",(IF('saisie mathématiques'!Y18="N","non év","attente")))))))))))))</f>
        <v>Abst</v>
      </c>
      <c r="Z18" s="67" t="str">
        <f>IF('saisie mathématiques'!Z18=1,1,(IF('saisie mathématiques'!Z18=3,0.5,(IF('saisie mathématiques'!Z18=4,0.5,(IF('saisie mathématiques'!Z18=9,0,(IF('saisie mathématiques'!Z18=0,0,(IF('saisie mathématiques'!Z18="A","Abst",(IF('saisie mathématiques'!Z18="N","non év","attente")))))))))))))</f>
        <v>Abst</v>
      </c>
      <c r="AA18" s="67" t="str">
        <f>IF('saisie mathématiques'!AA18=1,1,(IF('saisie mathématiques'!AA18=3,0.5,(IF('saisie mathématiques'!AA18=4,0.5,(IF('saisie mathématiques'!AA18=9,0,(IF('saisie mathématiques'!AA18=0,0,(IF('saisie mathématiques'!AA18="A","Abst",(IF('saisie mathématiques'!AA18="N","non év","attente")))))))))))))</f>
        <v>Abst</v>
      </c>
      <c r="AB18" s="67" t="str">
        <f>IF('saisie mathématiques'!AB18=1,1,(IF('saisie mathématiques'!AB18=3,0.5,(IF('saisie mathématiques'!AB18=4,0.5,(IF('saisie mathématiques'!AB18=9,0,(IF('saisie mathématiques'!AB18=0,0,(IF('saisie mathématiques'!AB18="A","Abst",(IF('saisie mathématiques'!AB18="N","non év","attente")))))))))))))</f>
        <v>Abst</v>
      </c>
      <c r="AC18" s="67" t="str">
        <f>IF('saisie mathématiques'!AC18=1,1,(IF('saisie mathématiques'!AC18=3,0.5,(IF('saisie mathématiques'!AC18=4,0.5,(IF('saisie mathématiques'!AC18=9,0,(IF('saisie mathématiques'!AC18=0,0,(IF('saisie mathématiques'!AC18="A","Abst",(IF('saisie mathématiques'!AC18="N","non év","attente")))))))))))))</f>
        <v>Abst</v>
      </c>
      <c r="AD18" s="67" t="str">
        <f>IF('saisie mathématiques'!AD18=1,1,(IF('saisie mathématiques'!AD18=3,0.5,(IF('saisie mathématiques'!AD18=4,0.5,(IF('saisie mathématiques'!AD18=9,0,(IF('saisie mathématiques'!AD18=0,0,(IF('saisie mathématiques'!AD18="A","Abst",(IF('saisie mathématiques'!AD18="N","non év","attente")))))))))))))</f>
        <v>Abst</v>
      </c>
      <c r="AE18" s="67" t="str">
        <f>IF('saisie mathématiques'!AE18=1,1,(IF('saisie mathématiques'!AE18=3,0.5,(IF('saisie mathématiques'!AE18=4,0.5,(IF('saisie mathématiques'!AE18=9,0,(IF('saisie mathématiques'!AE18=0,0,(IF('saisie mathématiques'!AE18="A","Abst",(IF('saisie mathématiques'!AE18="N","non év","attente")))))))))))))</f>
        <v>Abst</v>
      </c>
      <c r="AF18" s="67" t="str">
        <f>IF('saisie mathématiques'!AF18=1,1,(IF('saisie mathématiques'!AF18=3,0.5,(IF('saisie mathématiques'!AF18=4,0.5,(IF('saisie mathématiques'!AF18=9,0,(IF('saisie mathématiques'!AF18=0,0,(IF('saisie mathématiques'!AF18="A","Abst",(IF('saisie mathématiques'!AF18="N","non év","attente")))))))))))))</f>
        <v>Abst</v>
      </c>
      <c r="AG18" s="67" t="str">
        <f>IF('saisie mathématiques'!AG18=1,1,(IF('saisie mathématiques'!AG18=3,0.5,(IF('saisie mathématiques'!AG18=4,0.5,(IF('saisie mathématiques'!AG18=9,0,(IF('saisie mathématiques'!AG18=0,0,(IF('saisie mathématiques'!AG18="A","Abst",(IF('saisie mathématiques'!AG18="N","non év","attente")))))))))))))</f>
        <v>Abst</v>
      </c>
      <c r="AH18" s="67" t="str">
        <f>IF('saisie mathématiques'!AH18=1,1,(IF('saisie mathématiques'!AH18=3,0.5,(IF('saisie mathématiques'!AH18=4,0.5,(IF('saisie mathématiques'!AH18=9,0,(IF('saisie mathématiques'!AH18=0,0,(IF('saisie mathématiques'!AH18="A","Abst",(IF('saisie mathématiques'!AH18="N","non év","attente")))))))))))))</f>
        <v>Abst</v>
      </c>
      <c r="AI18" s="67" t="str">
        <f>IF('saisie mathématiques'!AI18=1,1,(IF('saisie mathématiques'!AI18=3,0.5,(IF('saisie mathématiques'!AI18=4,0.5,(IF('saisie mathématiques'!AI18=9,0,(IF('saisie mathématiques'!AI18=0,0,(IF('saisie mathématiques'!AI18="A","Abst",(IF('saisie mathématiques'!AI18="N","non év","attente")))))))))))))</f>
        <v>Abst</v>
      </c>
      <c r="AJ18" s="67" t="str">
        <f>IF('saisie mathématiques'!AJ18=1,1,(IF('saisie mathématiques'!AJ18=3,0.5,(IF('saisie mathématiques'!AJ18=4,0.5,(IF('saisie mathématiques'!AJ18=9,0,(IF('saisie mathématiques'!AJ18=0,0,(IF('saisie mathématiques'!AJ18="A","Abst",(IF('saisie mathématiques'!AJ18="N","non év","attente")))))))))))))</f>
        <v>Abst</v>
      </c>
      <c r="AK18" s="67" t="str">
        <f>IF('saisie mathématiques'!AK18=1,1,(IF('saisie mathématiques'!AK18=3,0.5,(IF('saisie mathématiques'!AK18=4,0.5,(IF('saisie mathématiques'!AK18=9,0,(IF('saisie mathématiques'!AK18=0,0,(IF('saisie mathématiques'!AK18="A","Abst",(IF('saisie mathématiques'!AK18="N","non év","attente")))))))))))))</f>
        <v>Abst</v>
      </c>
      <c r="AL18" s="67" t="str">
        <f>IF('saisie mathématiques'!AL18=1,1,(IF('saisie mathématiques'!AL18=3,0.5,(IF('saisie mathématiques'!AL18=4,0.5,(IF('saisie mathématiques'!AL18=9,0,(IF('saisie mathématiques'!AL18=0,0,(IF('saisie mathématiques'!AL18="A","Abst",(IF('saisie mathématiques'!AL18="N","non év","attente")))))))))))))</f>
        <v>Abst</v>
      </c>
      <c r="AM18" s="67" t="str">
        <f>IF('saisie mathématiques'!AM18=1,1,(IF('saisie mathématiques'!AM18=3,0.5,(IF('saisie mathématiques'!AM18=4,0.5,(IF('saisie mathématiques'!AM18=9,0,(IF('saisie mathématiques'!AM18=0,0,(IF('saisie mathématiques'!AM18="A","Abst",(IF('saisie mathématiques'!AM18="N","non év","attente")))))))))))))</f>
        <v>Abst</v>
      </c>
      <c r="AN18" s="67" t="str">
        <f>IF('saisie mathématiques'!AN18=1,1,(IF('saisie mathématiques'!AN18=3,0.5,(IF('saisie mathématiques'!AN18=4,0.5,(IF('saisie mathématiques'!AN18=9,0,(IF('saisie mathématiques'!AN18=0,0,(IF('saisie mathématiques'!AN18="A","Abst",(IF('saisie mathématiques'!AN18="N","non év","attente")))))))))))))</f>
        <v>Abst</v>
      </c>
      <c r="AO18" s="67" t="str">
        <f>IF('saisie mathématiques'!AO18=1,1,(IF('saisie mathématiques'!AO18=3,0.5,(IF('saisie mathématiques'!AO18=4,0.5,(IF('saisie mathématiques'!AO18=9,0,(IF('saisie mathématiques'!AO18=0,0,(IF('saisie mathématiques'!AO18="A","Abst",(IF('saisie mathématiques'!AO18="N","non év","attente")))))))))))))</f>
        <v>Abst</v>
      </c>
      <c r="AP18" s="67" t="str">
        <f>IF('saisie mathématiques'!AP18=1,1,(IF('saisie mathématiques'!AP18=3,0.5,(IF('saisie mathématiques'!AP18=4,0.5,(IF('saisie mathématiques'!AP18=9,0,(IF('saisie mathématiques'!AP18=0,0,(IF('saisie mathématiques'!AP18="A","Abst",(IF('saisie mathématiques'!AP18="N","non év","attente")))))))))))))</f>
        <v>Abst</v>
      </c>
      <c r="AQ18" s="67" t="str">
        <f>IF('saisie mathématiques'!AQ18=1,1,(IF('saisie mathématiques'!AQ18=3,0.5,(IF('saisie mathématiques'!AQ18=4,0.5,(IF('saisie mathématiques'!AQ18=9,0,(IF('saisie mathématiques'!AQ18=0,0,(IF('saisie mathématiques'!AQ18="A","Abst",(IF('saisie mathématiques'!AQ18="N","non év","attente")))))))))))))</f>
        <v>Abst</v>
      </c>
      <c r="AR18" s="67" t="str">
        <f>IF('saisie mathématiques'!AR18=1,1,(IF('saisie mathématiques'!AR18=3,0.5,(IF('saisie mathématiques'!AR18=4,0.5,(IF('saisie mathématiques'!AR18=9,0,(IF('saisie mathématiques'!AR18=0,0,(IF('saisie mathématiques'!AR18="A","Abst",(IF('saisie mathématiques'!AR18="N","non év","attente")))))))))))))</f>
        <v>Abst</v>
      </c>
      <c r="AS18" s="67" t="str">
        <f>IF('saisie mathématiques'!AS18=1,1,(IF('saisie mathématiques'!AS18=3,0.5,(IF('saisie mathématiques'!AS18=4,0.5,(IF('saisie mathématiques'!AS18=9,0,(IF('saisie mathématiques'!AS18=0,0,(IF('saisie mathématiques'!AS18="A","Abst",(IF('saisie mathématiques'!AS18="N","non év","attente")))))))))))))</f>
        <v>Abst</v>
      </c>
      <c r="AT18" s="67" t="str">
        <f>IF('saisie mathématiques'!AT18=1,1,(IF('saisie mathématiques'!AT18=3,0.5,(IF('saisie mathématiques'!AT18=4,0.5,(IF('saisie mathématiques'!AT18=9,0,(IF('saisie mathématiques'!AT18=0,0,(IF('saisie mathématiques'!AT18="A","Abst",(IF('saisie mathématiques'!AT18="N","non év","attente")))))))))))))</f>
        <v>Abst</v>
      </c>
      <c r="AU18" s="67" t="str">
        <f>IF('saisie mathématiques'!AU18=1,1,(IF('saisie mathématiques'!AU18=3,0.5,(IF('saisie mathématiques'!AU18=4,0.5,(IF('saisie mathématiques'!AU18=9,0,(IF('saisie mathématiques'!AU18=0,0,(IF('saisie mathématiques'!AU18="A","Abst",(IF('saisie mathématiques'!AU18="N","non év","attente")))))))))))))</f>
        <v>Abst</v>
      </c>
      <c r="AV18" s="67" t="str">
        <f>IF('saisie mathématiques'!AV18=1,1,(IF('saisie mathématiques'!AV18=3,0.5,(IF('saisie mathématiques'!AV18=4,0.5,(IF('saisie mathématiques'!AV18=9,0,(IF('saisie mathématiques'!AV18=0,0,(IF('saisie mathématiques'!AV18="A","Abst",(IF('saisie mathématiques'!AV18="N","non év","attente")))))))))))))</f>
        <v>Abst</v>
      </c>
      <c r="AW18" s="67" t="str">
        <f>IF('saisie mathématiques'!AW18=1,1,(IF('saisie mathématiques'!AW18=3,0.5,(IF('saisie mathématiques'!AW18=4,0.5,(IF('saisie mathématiques'!AW18=9,0,(IF('saisie mathématiques'!AW18=0,0,(IF('saisie mathématiques'!AW18="A","Abst",(IF('saisie mathématiques'!AW18="N","non év","attente")))))))))))))</f>
        <v>Abst</v>
      </c>
      <c r="AX18" s="67" t="str">
        <f>IF('saisie mathématiques'!AX18=1,1,(IF('saisie mathématiques'!AX18=3,0.5,(IF('saisie mathématiques'!AX18=4,0.5,(IF('saisie mathématiques'!AX18=9,0,(IF('saisie mathématiques'!AX18=0,0,(IF('saisie mathématiques'!AX18="A","Abst",(IF('saisie mathématiques'!AX18="N","non év","attente")))))))))))))</f>
        <v>Abst</v>
      </c>
      <c r="AY18" s="67" t="str">
        <f>IF('saisie mathématiques'!AY18=1,1,(IF('saisie mathématiques'!AY18=3,0.5,(IF('saisie mathématiques'!AY18=4,0.5,(IF('saisie mathématiques'!AY18=9,0,(IF('saisie mathématiques'!AY18=0,0,(IF('saisie mathématiques'!AY18="A","Abst",(IF('saisie mathématiques'!AY18="N","non év","attente")))))))))))))</f>
        <v>Abst</v>
      </c>
      <c r="AZ18" s="67" t="str">
        <f>IF('saisie mathématiques'!AZ18=1,1,(IF('saisie mathématiques'!AZ18=3,0.5,(IF('saisie mathématiques'!AZ18=4,0.5,(IF('saisie mathématiques'!AZ18=9,0,(IF('saisie mathématiques'!AZ18=0,0,(IF('saisie mathématiques'!AZ18="A","Abst",(IF('saisie mathématiques'!AZ18="N","non év","attente")))))))))))))</f>
        <v>Abst</v>
      </c>
      <c r="BA18" s="67" t="str">
        <f>IF('saisie mathématiques'!BA18=1,1,(IF('saisie mathématiques'!BA18=3,0.5,(IF('saisie mathématiques'!BA18=4,0.5,(IF('saisie mathématiques'!BA18=9,0,(IF('saisie mathématiques'!BA18=0,0,(IF('saisie mathématiques'!BA18="A","Abst",(IF('saisie mathématiques'!BA18="N","non év","attente")))))))))))))</f>
        <v>Abst</v>
      </c>
      <c r="BB18" s="67" t="str">
        <f>IF('saisie mathématiques'!BB18=1,1,(IF('saisie mathématiques'!BB18=3,0.5,(IF('saisie mathématiques'!BB18=4,0.5,(IF('saisie mathématiques'!BB18=9,0,(IF('saisie mathématiques'!BB18=0,0,(IF('saisie mathématiques'!BB18="A","Abst",(IF('saisie mathématiques'!BB18="N","non év","attente")))))))))))))</f>
        <v>Abst</v>
      </c>
      <c r="BC18" s="67" t="str">
        <f>IF('saisie mathématiques'!BC18=1,1,(IF('saisie mathématiques'!BC18=3,0.5,(IF('saisie mathématiques'!BC18=4,0.5,(IF('saisie mathématiques'!BC18=9,0,(IF('saisie mathématiques'!BC18=0,0,(IF('saisie mathématiques'!BC18="A","Abst",(IF('saisie mathématiques'!BC18="N","non év","attente")))))))))))))</f>
        <v>Abst</v>
      </c>
      <c r="BD18" s="67" t="str">
        <f>IF('saisie mathématiques'!BD18=1,1,(IF('saisie mathématiques'!BD18=3,0.5,(IF('saisie mathématiques'!BD18=4,0.5,(IF('saisie mathématiques'!BD18=9,0,(IF('saisie mathématiques'!BD18=0,0,(IF('saisie mathématiques'!BD18="A","Abst",(IF('saisie mathématiques'!BD18="N","non év","attente")))))))))))))</f>
        <v>Abst</v>
      </c>
      <c r="BE18" s="67" t="str">
        <f>IF('saisie mathématiques'!BE18=1,1,(IF('saisie mathématiques'!BE18=3,0.5,(IF('saisie mathématiques'!BE18=4,0.5,(IF('saisie mathématiques'!BE18=9,0,(IF('saisie mathématiques'!BE18=0,0,(IF('saisie mathématiques'!BE18="A","Abst",(IF('saisie mathématiques'!BE18="N","non év","attente")))))))))))))</f>
        <v>Abst</v>
      </c>
      <c r="BF18" s="67" t="str">
        <f>IF('saisie mathématiques'!BF18=1,1,(IF('saisie mathématiques'!BF18=3,0.5,(IF('saisie mathématiques'!BF18=4,0.5,(IF('saisie mathématiques'!BF18=9,0,(IF('saisie mathématiques'!BF18=0,0,(IF('saisie mathématiques'!BF18="A","Abst",(IF('saisie mathématiques'!BF18="N","non év","attente")))))))))))))</f>
        <v>Abst</v>
      </c>
      <c r="BG18" s="67" t="str">
        <f>IF('saisie mathématiques'!BG18=1,1,(IF('saisie mathématiques'!BG18=3,0.5,(IF('saisie mathématiques'!BG18=4,0.5,(IF('saisie mathématiques'!BG18=9,0,(IF('saisie mathématiques'!BG18=0,0,(IF('saisie mathématiques'!BG18="A","Abst",(IF('saisie mathématiques'!BG18="N","non év","attente")))))))))))))</f>
        <v>Abst</v>
      </c>
      <c r="BH18" s="67" t="str">
        <f>IF('saisie mathématiques'!BH18=1,1,(IF('saisie mathématiques'!BH18=3,0.5,(IF('saisie mathématiques'!BH18=4,0.5,(IF('saisie mathématiques'!BH18=9,0,(IF('saisie mathématiques'!BH18=0,0,(IF('saisie mathématiques'!BH18="A","Abst",(IF('saisie mathématiques'!BH18="N","non év","attente")))))))))))))</f>
        <v>Abst</v>
      </c>
      <c r="BI18" s="67" t="str">
        <f>IF('saisie mathématiques'!BI18=1,1,(IF('saisie mathématiques'!BI18=3,0.5,(IF('saisie mathématiques'!BI18=4,0.5,(IF('saisie mathématiques'!BI18=9,0,(IF('saisie mathématiques'!BI18=0,0,(IF('saisie mathématiques'!BI18="A","Abst",(IF('saisie mathématiques'!BI18="N","non év","attente")))))))))))))</f>
        <v>Abst</v>
      </c>
      <c r="BJ18" s="67" t="str">
        <f>IF('saisie mathématiques'!BJ18=1,1,(IF('saisie mathématiques'!BJ18=3,0.5,(IF('saisie mathématiques'!BJ18=4,0.5,(IF('saisie mathématiques'!BJ18=9,0,(IF('saisie mathématiques'!BJ18=0,0,(IF('saisie mathématiques'!BJ18="A","Abst",(IF('saisie mathématiques'!BJ18="N","non év","attente")))))))))))))</f>
        <v>Abst</v>
      </c>
      <c r="BK18" s="67" t="str">
        <f>IF('saisie mathématiques'!BK18=1,1,(IF('saisie mathématiques'!BK18=3,0.5,(IF('saisie mathématiques'!BK18=4,0.5,(IF('saisie mathématiques'!BK18=9,0,(IF('saisie mathématiques'!BK18=0,0,(IF('saisie mathématiques'!BK18="A","Abst",(IF('saisie mathématiques'!BK18="N","non év","attente")))))))))))))</f>
        <v>Abst</v>
      </c>
    </row>
    <row r="19" spans="2:63">
      <c r="B19" s="67" t="str">
        <f>IF('Ma classe'!B18&lt;&gt;0,'Ma classe'!B18,"aucun élève")</f>
        <v>aucun élève</v>
      </c>
      <c r="C19" s="67" t="str">
        <f>IF('Ma classe'!C18&lt;&gt;0,'Ma classe'!C18,"aucun élève")</f>
        <v>aucun élève</v>
      </c>
      <c r="D19" s="67" t="str">
        <f>IF('saisie mathématiques'!D19=1,1,(IF('saisie mathématiques'!D19=3,0.5,(IF('saisie mathématiques'!D19=4,0.5,(IF('saisie mathématiques'!D19=9,0,(IF('saisie mathématiques'!D19=0,0,(IF('saisie mathématiques'!D19="A","Abst",(IF('saisie mathématiques'!D19="N","non év","attente")))))))))))))</f>
        <v>Abst</v>
      </c>
      <c r="E19" s="67" t="str">
        <f>IF('saisie mathématiques'!E19=1,1,(IF('saisie mathématiques'!E19=3,0.5,(IF('saisie mathématiques'!E19=4,0.5,(IF('saisie mathématiques'!E19=9,0,(IF('saisie mathématiques'!E19=0,0,(IF('saisie mathématiques'!E19="A","Abst",(IF('saisie mathématiques'!E19="N","non év","attente")))))))))))))</f>
        <v>Abst</v>
      </c>
      <c r="F19" s="67" t="str">
        <f>IF('saisie mathématiques'!F19=1,1,(IF('saisie mathématiques'!F19=3,0.5,(IF('saisie mathématiques'!F19=4,0.5,(IF('saisie mathématiques'!F19=9,0,(IF('saisie mathématiques'!F19=0,0,(IF('saisie mathématiques'!F19="A","Abst",(IF('saisie mathématiques'!F19="N","non év","attente")))))))))))))</f>
        <v>Abst</v>
      </c>
      <c r="G19" s="67" t="str">
        <f>IF('saisie mathématiques'!G19=1,1,(IF('saisie mathématiques'!G19=3,0.5,(IF('saisie mathématiques'!G19=4,0.5,(IF('saisie mathématiques'!G19=9,0,(IF('saisie mathématiques'!G19=0,0,(IF('saisie mathématiques'!G19="A","Abst",(IF('saisie mathématiques'!G19="N","non év","attente")))))))))))))</f>
        <v>Abst</v>
      </c>
      <c r="H19" s="67" t="str">
        <f>IF('saisie mathématiques'!H19=1,1,(IF('saisie mathématiques'!H19=3,0.5,(IF('saisie mathématiques'!H19=4,0.5,(IF('saisie mathématiques'!H19=9,0,(IF('saisie mathématiques'!H19=0,0,(IF('saisie mathématiques'!H19="A","Abst",(IF('saisie mathématiques'!H19="N","non év","attente")))))))))))))</f>
        <v>Abst</v>
      </c>
      <c r="I19" s="67" t="str">
        <f>IF('saisie mathématiques'!I19=1,1,(IF('saisie mathématiques'!I19=3,0.5,(IF('saisie mathématiques'!I19=4,0.5,(IF('saisie mathématiques'!I19=9,0,(IF('saisie mathématiques'!I19=0,0,(IF('saisie mathématiques'!I19="A","Abst",(IF('saisie mathématiques'!I19="N","non év","attente")))))))))))))</f>
        <v>Abst</v>
      </c>
      <c r="J19" s="67" t="str">
        <f>IF('saisie mathématiques'!J19=1,1,(IF('saisie mathématiques'!J19=3,0.5,(IF('saisie mathématiques'!J19=4,0.5,(IF('saisie mathématiques'!J19=9,0,(IF('saisie mathématiques'!J19=0,0,(IF('saisie mathématiques'!J19="A","Abst",(IF('saisie mathématiques'!J19="N","non év","attente")))))))))))))</f>
        <v>Abst</v>
      </c>
      <c r="K19" s="67" t="str">
        <f>IF('saisie mathématiques'!K19=1,1,(IF('saisie mathématiques'!K19=3,0.5,(IF('saisie mathématiques'!K19=4,0.5,(IF('saisie mathématiques'!K19=9,0,(IF('saisie mathématiques'!K19=0,0,(IF('saisie mathématiques'!K19="A","Abst",(IF('saisie mathématiques'!K19="N","non év","attente")))))))))))))</f>
        <v>Abst</v>
      </c>
      <c r="L19" s="67" t="str">
        <f>IF('saisie mathématiques'!L19=1,1,(IF('saisie mathématiques'!L19=3,0.5,(IF('saisie mathématiques'!L19=4,0.5,(IF('saisie mathématiques'!L19=9,0,(IF('saisie mathématiques'!L19=0,0,(IF('saisie mathématiques'!L19="A","Abst",(IF('saisie mathématiques'!L19="N","non év","attente")))))))))))))</f>
        <v>Abst</v>
      </c>
      <c r="M19" s="67" t="str">
        <f>IF('saisie mathématiques'!M19=1,1,(IF('saisie mathématiques'!M19=3,0.5,(IF('saisie mathématiques'!M19=4,0.5,(IF('saisie mathématiques'!M19=9,0,(IF('saisie mathématiques'!M19=0,0,(IF('saisie mathématiques'!M19="A","Abst",(IF('saisie mathématiques'!M19="N","non év","attente")))))))))))))</f>
        <v>Abst</v>
      </c>
      <c r="N19" s="67" t="str">
        <f>IF('saisie mathématiques'!N19=1,1,(IF('saisie mathématiques'!N19=3,0.5,(IF('saisie mathématiques'!N19=4,0.5,(IF('saisie mathématiques'!N19=9,0,(IF('saisie mathématiques'!N19=0,0,(IF('saisie mathématiques'!N19="A","Abst",(IF('saisie mathématiques'!N19="N","non év","attente")))))))))))))</f>
        <v>Abst</v>
      </c>
      <c r="O19" s="67" t="str">
        <f>IF('saisie mathématiques'!O19=1,1,(IF('saisie mathématiques'!O19=3,0.5,(IF('saisie mathématiques'!O19=4,0.5,(IF('saisie mathématiques'!O19=9,0,(IF('saisie mathématiques'!O19=0,0,(IF('saisie mathématiques'!O19="A","Abst",(IF('saisie mathématiques'!O19="N","non év","attente")))))))))))))</f>
        <v>Abst</v>
      </c>
      <c r="P19" s="67" t="str">
        <f>IF('saisie mathématiques'!P19=1,1,(IF('saisie mathématiques'!P19=3,0.5,(IF('saisie mathématiques'!P19=4,0.5,(IF('saisie mathématiques'!P19=9,0,(IF('saisie mathématiques'!P19=0,0,(IF('saisie mathématiques'!P19="A","Abst",(IF('saisie mathématiques'!P19="N","non év","attente")))))))))))))</f>
        <v>Abst</v>
      </c>
      <c r="Q19" s="67" t="str">
        <f>IF('saisie mathématiques'!Q19=1,1,(IF('saisie mathématiques'!Q19=3,0.5,(IF('saisie mathématiques'!Q19=4,0.5,(IF('saisie mathématiques'!Q19=9,0,(IF('saisie mathématiques'!Q19=0,0,(IF('saisie mathématiques'!Q19="A","Abst",(IF('saisie mathématiques'!Q19="N","non év","attente")))))))))))))</f>
        <v>Abst</v>
      </c>
      <c r="R19" s="67" t="str">
        <f>IF('saisie mathématiques'!R19=1,1,(IF('saisie mathématiques'!R19=3,0.5,(IF('saisie mathématiques'!R19=4,0.5,(IF('saisie mathématiques'!R19=9,0,(IF('saisie mathématiques'!R19=0,0,(IF('saisie mathématiques'!R19="A","Abst",(IF('saisie mathématiques'!R19="N","non év","attente")))))))))))))</f>
        <v>Abst</v>
      </c>
      <c r="S19" s="67" t="str">
        <f>IF('saisie mathématiques'!S19=1,1,(IF('saisie mathématiques'!S19=3,0.5,(IF('saisie mathématiques'!S19=4,0.5,(IF('saisie mathématiques'!S19=9,0,(IF('saisie mathématiques'!S19=0,0,(IF('saisie mathématiques'!S19="A","Abst",(IF('saisie mathématiques'!S19="N","non év","attente")))))))))))))</f>
        <v>Abst</v>
      </c>
      <c r="T19" s="67" t="str">
        <f>IF('saisie mathématiques'!T19=1,1,(IF('saisie mathématiques'!T19=3,0.5,(IF('saisie mathématiques'!T19=4,0.5,(IF('saisie mathématiques'!T19=9,0,(IF('saisie mathématiques'!T19=0,0,(IF('saisie mathématiques'!T19="A","Abst",(IF('saisie mathématiques'!T19="N","non év","attente")))))))))))))</f>
        <v>Abst</v>
      </c>
      <c r="U19" s="67" t="str">
        <f>IF('saisie mathématiques'!U19=1,1,(IF('saisie mathématiques'!U19=3,0.5,(IF('saisie mathématiques'!U19=4,0.5,(IF('saisie mathématiques'!U19=9,0,(IF('saisie mathématiques'!U19=0,0,(IF('saisie mathématiques'!U19="A","Abst",(IF('saisie mathématiques'!U19="N","non év","attente")))))))))))))</f>
        <v>Abst</v>
      </c>
      <c r="V19" s="67" t="str">
        <f>IF('saisie mathématiques'!V19=1,1,(IF('saisie mathématiques'!V19=3,0.5,(IF('saisie mathématiques'!V19=4,0.5,(IF('saisie mathématiques'!V19=9,0,(IF('saisie mathématiques'!V19=0,0,(IF('saisie mathématiques'!V19="A","Abst",(IF('saisie mathématiques'!V19="N","non év","attente")))))))))))))</f>
        <v>Abst</v>
      </c>
      <c r="W19" s="67" t="str">
        <f>IF('saisie mathématiques'!W19=1,1,(IF('saisie mathématiques'!W19=3,0.5,(IF('saisie mathématiques'!W19=4,0.5,(IF('saisie mathématiques'!W19=9,0,(IF('saisie mathématiques'!W19=0,0,(IF('saisie mathématiques'!W19="A","Abst",(IF('saisie mathématiques'!W19="N","non év","attente")))))))))))))</f>
        <v>Abst</v>
      </c>
      <c r="X19" s="67" t="str">
        <f>IF('saisie mathématiques'!X19=1,1,(IF('saisie mathématiques'!X19=3,0.5,(IF('saisie mathématiques'!X19=4,0.5,(IF('saisie mathématiques'!X19=9,0,(IF('saisie mathématiques'!X19=0,0,(IF('saisie mathématiques'!X19="A","Abst",(IF('saisie mathématiques'!X19="N","non év","attente")))))))))))))</f>
        <v>Abst</v>
      </c>
      <c r="Y19" s="67" t="str">
        <f>IF('saisie mathématiques'!Y19=1,1,(IF('saisie mathématiques'!Y19=3,0.5,(IF('saisie mathématiques'!Y19=4,0.5,(IF('saisie mathématiques'!Y19=9,0,(IF('saisie mathématiques'!Y19=0,0,(IF('saisie mathématiques'!Y19="A","Abst",(IF('saisie mathématiques'!Y19="N","non év","attente")))))))))))))</f>
        <v>Abst</v>
      </c>
      <c r="Z19" s="67" t="str">
        <f>IF('saisie mathématiques'!Z19=1,1,(IF('saisie mathématiques'!Z19=3,0.5,(IF('saisie mathématiques'!Z19=4,0.5,(IF('saisie mathématiques'!Z19=9,0,(IF('saisie mathématiques'!Z19=0,0,(IF('saisie mathématiques'!Z19="A","Abst",(IF('saisie mathématiques'!Z19="N","non év","attente")))))))))))))</f>
        <v>Abst</v>
      </c>
      <c r="AA19" s="67" t="str">
        <f>IF('saisie mathématiques'!AA19=1,1,(IF('saisie mathématiques'!AA19=3,0.5,(IF('saisie mathématiques'!AA19=4,0.5,(IF('saisie mathématiques'!AA19=9,0,(IF('saisie mathématiques'!AA19=0,0,(IF('saisie mathématiques'!AA19="A","Abst",(IF('saisie mathématiques'!AA19="N","non év","attente")))))))))))))</f>
        <v>Abst</v>
      </c>
      <c r="AB19" s="67" t="str">
        <f>IF('saisie mathématiques'!AB19=1,1,(IF('saisie mathématiques'!AB19=3,0.5,(IF('saisie mathématiques'!AB19=4,0.5,(IF('saisie mathématiques'!AB19=9,0,(IF('saisie mathématiques'!AB19=0,0,(IF('saisie mathématiques'!AB19="A","Abst",(IF('saisie mathématiques'!AB19="N","non év","attente")))))))))))))</f>
        <v>Abst</v>
      </c>
      <c r="AC19" s="67" t="str">
        <f>IF('saisie mathématiques'!AC19=1,1,(IF('saisie mathématiques'!AC19=3,0.5,(IF('saisie mathématiques'!AC19=4,0.5,(IF('saisie mathématiques'!AC19=9,0,(IF('saisie mathématiques'!AC19=0,0,(IF('saisie mathématiques'!AC19="A","Abst",(IF('saisie mathématiques'!AC19="N","non év","attente")))))))))))))</f>
        <v>Abst</v>
      </c>
      <c r="AD19" s="67" t="str">
        <f>IF('saisie mathématiques'!AD19=1,1,(IF('saisie mathématiques'!AD19=3,0.5,(IF('saisie mathématiques'!AD19=4,0.5,(IF('saisie mathématiques'!AD19=9,0,(IF('saisie mathématiques'!AD19=0,0,(IF('saisie mathématiques'!AD19="A","Abst",(IF('saisie mathématiques'!AD19="N","non év","attente")))))))))))))</f>
        <v>Abst</v>
      </c>
      <c r="AE19" s="67" t="str">
        <f>IF('saisie mathématiques'!AE19=1,1,(IF('saisie mathématiques'!AE19=3,0.5,(IF('saisie mathématiques'!AE19=4,0.5,(IF('saisie mathématiques'!AE19=9,0,(IF('saisie mathématiques'!AE19=0,0,(IF('saisie mathématiques'!AE19="A","Abst",(IF('saisie mathématiques'!AE19="N","non év","attente")))))))))))))</f>
        <v>Abst</v>
      </c>
      <c r="AF19" s="67" t="str">
        <f>IF('saisie mathématiques'!AF19=1,1,(IF('saisie mathématiques'!AF19=3,0.5,(IF('saisie mathématiques'!AF19=4,0.5,(IF('saisie mathématiques'!AF19=9,0,(IF('saisie mathématiques'!AF19=0,0,(IF('saisie mathématiques'!AF19="A","Abst",(IF('saisie mathématiques'!AF19="N","non év","attente")))))))))))))</f>
        <v>Abst</v>
      </c>
      <c r="AG19" s="67" t="str">
        <f>IF('saisie mathématiques'!AG19=1,1,(IF('saisie mathématiques'!AG19=3,0.5,(IF('saisie mathématiques'!AG19=4,0.5,(IF('saisie mathématiques'!AG19=9,0,(IF('saisie mathématiques'!AG19=0,0,(IF('saisie mathématiques'!AG19="A","Abst",(IF('saisie mathématiques'!AG19="N","non év","attente")))))))))))))</f>
        <v>Abst</v>
      </c>
      <c r="AH19" s="67" t="str">
        <f>IF('saisie mathématiques'!AH19=1,1,(IF('saisie mathématiques'!AH19=3,0.5,(IF('saisie mathématiques'!AH19=4,0.5,(IF('saisie mathématiques'!AH19=9,0,(IF('saisie mathématiques'!AH19=0,0,(IF('saisie mathématiques'!AH19="A","Abst",(IF('saisie mathématiques'!AH19="N","non év","attente")))))))))))))</f>
        <v>Abst</v>
      </c>
      <c r="AI19" s="67" t="str">
        <f>IF('saisie mathématiques'!AI19=1,1,(IF('saisie mathématiques'!AI19=3,0.5,(IF('saisie mathématiques'!AI19=4,0.5,(IF('saisie mathématiques'!AI19=9,0,(IF('saisie mathématiques'!AI19=0,0,(IF('saisie mathématiques'!AI19="A","Abst",(IF('saisie mathématiques'!AI19="N","non év","attente")))))))))))))</f>
        <v>Abst</v>
      </c>
      <c r="AJ19" s="67" t="str">
        <f>IF('saisie mathématiques'!AJ19=1,1,(IF('saisie mathématiques'!AJ19=3,0.5,(IF('saisie mathématiques'!AJ19=4,0.5,(IF('saisie mathématiques'!AJ19=9,0,(IF('saisie mathématiques'!AJ19=0,0,(IF('saisie mathématiques'!AJ19="A","Abst",(IF('saisie mathématiques'!AJ19="N","non év","attente")))))))))))))</f>
        <v>Abst</v>
      </c>
      <c r="AK19" s="67" t="str">
        <f>IF('saisie mathématiques'!AK19=1,1,(IF('saisie mathématiques'!AK19=3,0.5,(IF('saisie mathématiques'!AK19=4,0.5,(IF('saisie mathématiques'!AK19=9,0,(IF('saisie mathématiques'!AK19=0,0,(IF('saisie mathématiques'!AK19="A","Abst",(IF('saisie mathématiques'!AK19="N","non év","attente")))))))))))))</f>
        <v>Abst</v>
      </c>
      <c r="AL19" s="67" t="str">
        <f>IF('saisie mathématiques'!AL19=1,1,(IF('saisie mathématiques'!AL19=3,0.5,(IF('saisie mathématiques'!AL19=4,0.5,(IF('saisie mathématiques'!AL19=9,0,(IF('saisie mathématiques'!AL19=0,0,(IF('saisie mathématiques'!AL19="A","Abst",(IF('saisie mathématiques'!AL19="N","non év","attente")))))))))))))</f>
        <v>Abst</v>
      </c>
      <c r="AM19" s="67" t="str">
        <f>IF('saisie mathématiques'!AM19=1,1,(IF('saisie mathématiques'!AM19=3,0.5,(IF('saisie mathématiques'!AM19=4,0.5,(IF('saisie mathématiques'!AM19=9,0,(IF('saisie mathématiques'!AM19=0,0,(IF('saisie mathématiques'!AM19="A","Abst",(IF('saisie mathématiques'!AM19="N","non év","attente")))))))))))))</f>
        <v>Abst</v>
      </c>
      <c r="AN19" s="67" t="str">
        <f>IF('saisie mathématiques'!AN19=1,1,(IF('saisie mathématiques'!AN19=3,0.5,(IF('saisie mathématiques'!AN19=4,0.5,(IF('saisie mathématiques'!AN19=9,0,(IF('saisie mathématiques'!AN19=0,0,(IF('saisie mathématiques'!AN19="A","Abst",(IF('saisie mathématiques'!AN19="N","non év","attente")))))))))))))</f>
        <v>Abst</v>
      </c>
      <c r="AO19" s="67" t="str">
        <f>IF('saisie mathématiques'!AO19=1,1,(IF('saisie mathématiques'!AO19=3,0.5,(IF('saisie mathématiques'!AO19=4,0.5,(IF('saisie mathématiques'!AO19=9,0,(IF('saisie mathématiques'!AO19=0,0,(IF('saisie mathématiques'!AO19="A","Abst",(IF('saisie mathématiques'!AO19="N","non év","attente")))))))))))))</f>
        <v>Abst</v>
      </c>
      <c r="AP19" s="67" t="str">
        <f>IF('saisie mathématiques'!AP19=1,1,(IF('saisie mathématiques'!AP19=3,0.5,(IF('saisie mathématiques'!AP19=4,0.5,(IF('saisie mathématiques'!AP19=9,0,(IF('saisie mathématiques'!AP19=0,0,(IF('saisie mathématiques'!AP19="A","Abst",(IF('saisie mathématiques'!AP19="N","non év","attente")))))))))))))</f>
        <v>Abst</v>
      </c>
      <c r="AQ19" s="67" t="str">
        <f>IF('saisie mathématiques'!AQ19=1,1,(IF('saisie mathématiques'!AQ19=3,0.5,(IF('saisie mathématiques'!AQ19=4,0.5,(IF('saisie mathématiques'!AQ19=9,0,(IF('saisie mathématiques'!AQ19=0,0,(IF('saisie mathématiques'!AQ19="A","Abst",(IF('saisie mathématiques'!AQ19="N","non év","attente")))))))))))))</f>
        <v>Abst</v>
      </c>
      <c r="AR19" s="67" t="str">
        <f>IF('saisie mathématiques'!AR19=1,1,(IF('saisie mathématiques'!AR19=3,0.5,(IF('saisie mathématiques'!AR19=4,0.5,(IF('saisie mathématiques'!AR19=9,0,(IF('saisie mathématiques'!AR19=0,0,(IF('saisie mathématiques'!AR19="A","Abst",(IF('saisie mathématiques'!AR19="N","non év","attente")))))))))))))</f>
        <v>Abst</v>
      </c>
      <c r="AS19" s="67" t="str">
        <f>IF('saisie mathématiques'!AS19=1,1,(IF('saisie mathématiques'!AS19=3,0.5,(IF('saisie mathématiques'!AS19=4,0.5,(IF('saisie mathématiques'!AS19=9,0,(IF('saisie mathématiques'!AS19=0,0,(IF('saisie mathématiques'!AS19="A","Abst",(IF('saisie mathématiques'!AS19="N","non év","attente")))))))))))))</f>
        <v>Abst</v>
      </c>
      <c r="AT19" s="67" t="str">
        <f>IF('saisie mathématiques'!AT19=1,1,(IF('saisie mathématiques'!AT19=3,0.5,(IF('saisie mathématiques'!AT19=4,0.5,(IF('saisie mathématiques'!AT19=9,0,(IF('saisie mathématiques'!AT19=0,0,(IF('saisie mathématiques'!AT19="A","Abst",(IF('saisie mathématiques'!AT19="N","non év","attente")))))))))))))</f>
        <v>Abst</v>
      </c>
      <c r="AU19" s="67" t="str">
        <f>IF('saisie mathématiques'!AU19=1,1,(IF('saisie mathématiques'!AU19=3,0.5,(IF('saisie mathématiques'!AU19=4,0.5,(IF('saisie mathématiques'!AU19=9,0,(IF('saisie mathématiques'!AU19=0,0,(IF('saisie mathématiques'!AU19="A","Abst",(IF('saisie mathématiques'!AU19="N","non év","attente")))))))))))))</f>
        <v>Abst</v>
      </c>
      <c r="AV19" s="67" t="str">
        <f>IF('saisie mathématiques'!AV19=1,1,(IF('saisie mathématiques'!AV19=3,0.5,(IF('saisie mathématiques'!AV19=4,0.5,(IF('saisie mathématiques'!AV19=9,0,(IF('saisie mathématiques'!AV19=0,0,(IF('saisie mathématiques'!AV19="A","Abst",(IF('saisie mathématiques'!AV19="N","non év","attente")))))))))))))</f>
        <v>Abst</v>
      </c>
      <c r="AW19" s="67" t="str">
        <f>IF('saisie mathématiques'!AW19=1,1,(IF('saisie mathématiques'!AW19=3,0.5,(IF('saisie mathématiques'!AW19=4,0.5,(IF('saisie mathématiques'!AW19=9,0,(IF('saisie mathématiques'!AW19=0,0,(IF('saisie mathématiques'!AW19="A","Abst",(IF('saisie mathématiques'!AW19="N","non év","attente")))))))))))))</f>
        <v>Abst</v>
      </c>
      <c r="AX19" s="67" t="str">
        <f>IF('saisie mathématiques'!AX19=1,1,(IF('saisie mathématiques'!AX19=3,0.5,(IF('saisie mathématiques'!AX19=4,0.5,(IF('saisie mathématiques'!AX19=9,0,(IF('saisie mathématiques'!AX19=0,0,(IF('saisie mathématiques'!AX19="A","Abst",(IF('saisie mathématiques'!AX19="N","non év","attente")))))))))))))</f>
        <v>Abst</v>
      </c>
      <c r="AY19" s="67" t="str">
        <f>IF('saisie mathématiques'!AY19=1,1,(IF('saisie mathématiques'!AY19=3,0.5,(IF('saisie mathématiques'!AY19=4,0.5,(IF('saisie mathématiques'!AY19=9,0,(IF('saisie mathématiques'!AY19=0,0,(IF('saisie mathématiques'!AY19="A","Abst",(IF('saisie mathématiques'!AY19="N","non év","attente")))))))))))))</f>
        <v>Abst</v>
      </c>
      <c r="AZ19" s="67" t="str">
        <f>IF('saisie mathématiques'!AZ19=1,1,(IF('saisie mathématiques'!AZ19=3,0.5,(IF('saisie mathématiques'!AZ19=4,0.5,(IF('saisie mathématiques'!AZ19=9,0,(IF('saisie mathématiques'!AZ19=0,0,(IF('saisie mathématiques'!AZ19="A","Abst",(IF('saisie mathématiques'!AZ19="N","non év","attente")))))))))))))</f>
        <v>Abst</v>
      </c>
      <c r="BA19" s="67" t="str">
        <f>IF('saisie mathématiques'!BA19=1,1,(IF('saisie mathématiques'!BA19=3,0.5,(IF('saisie mathématiques'!BA19=4,0.5,(IF('saisie mathématiques'!BA19=9,0,(IF('saisie mathématiques'!BA19=0,0,(IF('saisie mathématiques'!BA19="A","Abst",(IF('saisie mathématiques'!BA19="N","non év","attente")))))))))))))</f>
        <v>Abst</v>
      </c>
      <c r="BB19" s="67" t="str">
        <f>IF('saisie mathématiques'!BB19=1,1,(IF('saisie mathématiques'!BB19=3,0.5,(IF('saisie mathématiques'!BB19=4,0.5,(IF('saisie mathématiques'!BB19=9,0,(IF('saisie mathématiques'!BB19=0,0,(IF('saisie mathématiques'!BB19="A","Abst",(IF('saisie mathématiques'!BB19="N","non év","attente")))))))))))))</f>
        <v>Abst</v>
      </c>
      <c r="BC19" s="67" t="str">
        <f>IF('saisie mathématiques'!BC19=1,1,(IF('saisie mathématiques'!BC19=3,0.5,(IF('saisie mathématiques'!BC19=4,0.5,(IF('saisie mathématiques'!BC19=9,0,(IF('saisie mathématiques'!BC19=0,0,(IF('saisie mathématiques'!BC19="A","Abst",(IF('saisie mathématiques'!BC19="N","non év","attente")))))))))))))</f>
        <v>Abst</v>
      </c>
      <c r="BD19" s="67" t="str">
        <f>IF('saisie mathématiques'!BD19=1,1,(IF('saisie mathématiques'!BD19=3,0.5,(IF('saisie mathématiques'!BD19=4,0.5,(IF('saisie mathématiques'!BD19=9,0,(IF('saisie mathématiques'!BD19=0,0,(IF('saisie mathématiques'!BD19="A","Abst",(IF('saisie mathématiques'!BD19="N","non év","attente")))))))))))))</f>
        <v>Abst</v>
      </c>
      <c r="BE19" s="67" t="str">
        <f>IF('saisie mathématiques'!BE19=1,1,(IF('saisie mathématiques'!BE19=3,0.5,(IF('saisie mathématiques'!BE19=4,0.5,(IF('saisie mathématiques'!BE19=9,0,(IF('saisie mathématiques'!BE19=0,0,(IF('saisie mathématiques'!BE19="A","Abst",(IF('saisie mathématiques'!BE19="N","non év","attente")))))))))))))</f>
        <v>Abst</v>
      </c>
      <c r="BF19" s="67" t="str">
        <f>IF('saisie mathématiques'!BF19=1,1,(IF('saisie mathématiques'!BF19=3,0.5,(IF('saisie mathématiques'!BF19=4,0.5,(IF('saisie mathématiques'!BF19=9,0,(IF('saisie mathématiques'!BF19=0,0,(IF('saisie mathématiques'!BF19="A","Abst",(IF('saisie mathématiques'!BF19="N","non év","attente")))))))))))))</f>
        <v>Abst</v>
      </c>
      <c r="BG19" s="67" t="str">
        <f>IF('saisie mathématiques'!BG19=1,1,(IF('saisie mathématiques'!BG19=3,0.5,(IF('saisie mathématiques'!BG19=4,0.5,(IF('saisie mathématiques'!BG19=9,0,(IF('saisie mathématiques'!BG19=0,0,(IF('saisie mathématiques'!BG19="A","Abst",(IF('saisie mathématiques'!BG19="N","non év","attente")))))))))))))</f>
        <v>Abst</v>
      </c>
      <c r="BH19" s="67" t="str">
        <f>IF('saisie mathématiques'!BH19=1,1,(IF('saisie mathématiques'!BH19=3,0.5,(IF('saisie mathématiques'!BH19=4,0.5,(IF('saisie mathématiques'!BH19=9,0,(IF('saisie mathématiques'!BH19=0,0,(IF('saisie mathématiques'!BH19="A","Abst",(IF('saisie mathématiques'!BH19="N","non év","attente")))))))))))))</f>
        <v>Abst</v>
      </c>
      <c r="BI19" s="67" t="str">
        <f>IF('saisie mathématiques'!BI19=1,1,(IF('saisie mathématiques'!BI19=3,0.5,(IF('saisie mathématiques'!BI19=4,0.5,(IF('saisie mathématiques'!BI19=9,0,(IF('saisie mathématiques'!BI19=0,0,(IF('saisie mathématiques'!BI19="A","Abst",(IF('saisie mathématiques'!BI19="N","non év","attente")))))))))))))</f>
        <v>Abst</v>
      </c>
      <c r="BJ19" s="67" t="str">
        <f>IF('saisie mathématiques'!BJ19=1,1,(IF('saisie mathématiques'!BJ19=3,0.5,(IF('saisie mathématiques'!BJ19=4,0.5,(IF('saisie mathématiques'!BJ19=9,0,(IF('saisie mathématiques'!BJ19=0,0,(IF('saisie mathématiques'!BJ19="A","Abst",(IF('saisie mathématiques'!BJ19="N","non év","attente")))))))))))))</f>
        <v>Abst</v>
      </c>
      <c r="BK19" s="67" t="str">
        <f>IF('saisie mathématiques'!BK19=1,1,(IF('saisie mathématiques'!BK19=3,0.5,(IF('saisie mathématiques'!BK19=4,0.5,(IF('saisie mathématiques'!BK19=9,0,(IF('saisie mathématiques'!BK19=0,0,(IF('saisie mathématiques'!BK19="A","Abst",(IF('saisie mathématiques'!BK19="N","non év","attente")))))))))))))</f>
        <v>Abst</v>
      </c>
    </row>
    <row r="20" spans="2:63">
      <c r="B20" s="67" t="str">
        <f>IF('Ma classe'!B19&lt;&gt;0,'Ma classe'!B19,"aucun élève")</f>
        <v>aucun élève</v>
      </c>
      <c r="C20" s="67" t="str">
        <f>IF('Ma classe'!C19&lt;&gt;0,'Ma classe'!C19,"aucun élève")</f>
        <v>aucun élève</v>
      </c>
      <c r="D20" s="67" t="str">
        <f>IF('saisie mathématiques'!D20=1,1,(IF('saisie mathématiques'!D20=3,0.5,(IF('saisie mathématiques'!D20=4,0.5,(IF('saisie mathématiques'!D20=9,0,(IF('saisie mathématiques'!D20=0,0,(IF('saisie mathématiques'!D20="A","Abst",(IF('saisie mathématiques'!D20="N","non év","attente")))))))))))))</f>
        <v>Abst</v>
      </c>
      <c r="E20" s="67" t="str">
        <f>IF('saisie mathématiques'!E20=1,1,(IF('saisie mathématiques'!E20=3,0.5,(IF('saisie mathématiques'!E20=4,0.5,(IF('saisie mathématiques'!E20=9,0,(IF('saisie mathématiques'!E20=0,0,(IF('saisie mathématiques'!E20="A","Abst",(IF('saisie mathématiques'!E20="N","non év","attente")))))))))))))</f>
        <v>Abst</v>
      </c>
      <c r="F20" s="67" t="str">
        <f>IF('saisie mathématiques'!F20=1,1,(IF('saisie mathématiques'!F20=3,0.5,(IF('saisie mathématiques'!F20=4,0.5,(IF('saisie mathématiques'!F20=9,0,(IF('saisie mathématiques'!F20=0,0,(IF('saisie mathématiques'!F20="A","Abst",(IF('saisie mathématiques'!F20="N","non év","attente")))))))))))))</f>
        <v>Abst</v>
      </c>
      <c r="G20" s="67" t="str">
        <f>IF('saisie mathématiques'!G20=1,1,(IF('saisie mathématiques'!G20=3,0.5,(IF('saisie mathématiques'!G20=4,0.5,(IF('saisie mathématiques'!G20=9,0,(IF('saisie mathématiques'!G20=0,0,(IF('saisie mathématiques'!G20="A","Abst",(IF('saisie mathématiques'!G20="N","non év","attente")))))))))))))</f>
        <v>Abst</v>
      </c>
      <c r="H20" s="67" t="str">
        <f>IF('saisie mathématiques'!H20=1,1,(IF('saisie mathématiques'!H20=3,0.5,(IF('saisie mathématiques'!H20=4,0.5,(IF('saisie mathématiques'!H20=9,0,(IF('saisie mathématiques'!H20=0,0,(IF('saisie mathématiques'!H20="A","Abst",(IF('saisie mathématiques'!H20="N","non év","attente")))))))))))))</f>
        <v>Abst</v>
      </c>
      <c r="I20" s="67" t="str">
        <f>IF('saisie mathématiques'!I20=1,1,(IF('saisie mathématiques'!I20=3,0.5,(IF('saisie mathématiques'!I20=4,0.5,(IF('saisie mathématiques'!I20=9,0,(IF('saisie mathématiques'!I20=0,0,(IF('saisie mathématiques'!I20="A","Abst",(IF('saisie mathématiques'!I20="N","non év","attente")))))))))))))</f>
        <v>Abst</v>
      </c>
      <c r="J20" s="67" t="str">
        <f>IF('saisie mathématiques'!J20=1,1,(IF('saisie mathématiques'!J20=3,0.5,(IF('saisie mathématiques'!J20=4,0.5,(IF('saisie mathématiques'!J20=9,0,(IF('saisie mathématiques'!J20=0,0,(IF('saisie mathématiques'!J20="A","Abst",(IF('saisie mathématiques'!J20="N","non év","attente")))))))))))))</f>
        <v>Abst</v>
      </c>
      <c r="K20" s="67" t="str">
        <f>IF('saisie mathématiques'!K20=1,1,(IF('saisie mathématiques'!K20=3,0.5,(IF('saisie mathématiques'!K20=4,0.5,(IF('saisie mathématiques'!K20=9,0,(IF('saisie mathématiques'!K20=0,0,(IF('saisie mathématiques'!K20="A","Abst",(IF('saisie mathématiques'!K20="N","non év","attente")))))))))))))</f>
        <v>Abst</v>
      </c>
      <c r="L20" s="67" t="str">
        <f>IF('saisie mathématiques'!L20=1,1,(IF('saisie mathématiques'!L20=3,0.5,(IF('saisie mathématiques'!L20=4,0.5,(IF('saisie mathématiques'!L20=9,0,(IF('saisie mathématiques'!L20=0,0,(IF('saisie mathématiques'!L20="A","Abst",(IF('saisie mathématiques'!L20="N","non év","attente")))))))))))))</f>
        <v>Abst</v>
      </c>
      <c r="M20" s="67" t="str">
        <f>IF('saisie mathématiques'!M20=1,1,(IF('saisie mathématiques'!M20=3,0.5,(IF('saisie mathématiques'!M20=4,0.5,(IF('saisie mathématiques'!M20=9,0,(IF('saisie mathématiques'!M20=0,0,(IF('saisie mathématiques'!M20="A","Abst",(IF('saisie mathématiques'!M20="N","non év","attente")))))))))))))</f>
        <v>Abst</v>
      </c>
      <c r="N20" s="67" t="str">
        <f>IF('saisie mathématiques'!N20=1,1,(IF('saisie mathématiques'!N20=3,0.5,(IF('saisie mathématiques'!N20=4,0.5,(IF('saisie mathématiques'!N20=9,0,(IF('saisie mathématiques'!N20=0,0,(IF('saisie mathématiques'!N20="A","Abst",(IF('saisie mathématiques'!N20="N","non év","attente")))))))))))))</f>
        <v>Abst</v>
      </c>
      <c r="O20" s="67" t="str">
        <f>IF('saisie mathématiques'!O20=1,1,(IF('saisie mathématiques'!O20=3,0.5,(IF('saisie mathématiques'!O20=4,0.5,(IF('saisie mathématiques'!O20=9,0,(IF('saisie mathématiques'!O20=0,0,(IF('saisie mathématiques'!O20="A","Abst",(IF('saisie mathématiques'!O20="N","non év","attente")))))))))))))</f>
        <v>Abst</v>
      </c>
      <c r="P20" s="67" t="str">
        <f>IF('saisie mathématiques'!P20=1,1,(IF('saisie mathématiques'!P20=3,0.5,(IF('saisie mathématiques'!P20=4,0.5,(IF('saisie mathématiques'!P20=9,0,(IF('saisie mathématiques'!P20=0,0,(IF('saisie mathématiques'!P20="A","Abst",(IF('saisie mathématiques'!P20="N","non év","attente")))))))))))))</f>
        <v>Abst</v>
      </c>
      <c r="Q20" s="67" t="str">
        <f>IF('saisie mathématiques'!Q20=1,1,(IF('saisie mathématiques'!Q20=3,0.5,(IF('saisie mathématiques'!Q20=4,0.5,(IF('saisie mathématiques'!Q20=9,0,(IF('saisie mathématiques'!Q20=0,0,(IF('saisie mathématiques'!Q20="A","Abst",(IF('saisie mathématiques'!Q20="N","non év","attente")))))))))))))</f>
        <v>Abst</v>
      </c>
      <c r="R20" s="67" t="str">
        <f>IF('saisie mathématiques'!R20=1,1,(IF('saisie mathématiques'!R20=3,0.5,(IF('saisie mathématiques'!R20=4,0.5,(IF('saisie mathématiques'!R20=9,0,(IF('saisie mathématiques'!R20=0,0,(IF('saisie mathématiques'!R20="A","Abst",(IF('saisie mathématiques'!R20="N","non év","attente")))))))))))))</f>
        <v>Abst</v>
      </c>
      <c r="S20" s="67" t="str">
        <f>IF('saisie mathématiques'!S20=1,1,(IF('saisie mathématiques'!S20=3,0.5,(IF('saisie mathématiques'!S20=4,0.5,(IF('saisie mathématiques'!S20=9,0,(IF('saisie mathématiques'!S20=0,0,(IF('saisie mathématiques'!S20="A","Abst",(IF('saisie mathématiques'!S20="N","non év","attente")))))))))))))</f>
        <v>Abst</v>
      </c>
      <c r="T20" s="67" t="str">
        <f>IF('saisie mathématiques'!T20=1,1,(IF('saisie mathématiques'!T20=3,0.5,(IF('saisie mathématiques'!T20=4,0.5,(IF('saisie mathématiques'!T20=9,0,(IF('saisie mathématiques'!T20=0,0,(IF('saisie mathématiques'!T20="A","Abst",(IF('saisie mathématiques'!T20="N","non év","attente")))))))))))))</f>
        <v>Abst</v>
      </c>
      <c r="U20" s="67" t="str">
        <f>IF('saisie mathématiques'!U20=1,1,(IF('saisie mathématiques'!U20=3,0.5,(IF('saisie mathématiques'!U20=4,0.5,(IF('saisie mathématiques'!U20=9,0,(IF('saisie mathématiques'!U20=0,0,(IF('saisie mathématiques'!U20="A","Abst",(IF('saisie mathématiques'!U20="N","non év","attente")))))))))))))</f>
        <v>Abst</v>
      </c>
      <c r="V20" s="67" t="str">
        <f>IF('saisie mathématiques'!V20=1,1,(IF('saisie mathématiques'!V20=3,0.5,(IF('saisie mathématiques'!V20=4,0.5,(IF('saisie mathématiques'!V20=9,0,(IF('saisie mathématiques'!V20=0,0,(IF('saisie mathématiques'!V20="A","Abst",(IF('saisie mathématiques'!V20="N","non év","attente")))))))))))))</f>
        <v>Abst</v>
      </c>
      <c r="W20" s="67" t="str">
        <f>IF('saisie mathématiques'!W20=1,1,(IF('saisie mathématiques'!W20=3,0.5,(IF('saisie mathématiques'!W20=4,0.5,(IF('saisie mathématiques'!W20=9,0,(IF('saisie mathématiques'!W20=0,0,(IF('saisie mathématiques'!W20="A","Abst",(IF('saisie mathématiques'!W20="N","non év","attente")))))))))))))</f>
        <v>Abst</v>
      </c>
      <c r="X20" s="67" t="str">
        <f>IF('saisie mathématiques'!X20=1,1,(IF('saisie mathématiques'!X20=3,0.5,(IF('saisie mathématiques'!X20=4,0.5,(IF('saisie mathématiques'!X20=9,0,(IF('saisie mathématiques'!X20=0,0,(IF('saisie mathématiques'!X20="A","Abst",(IF('saisie mathématiques'!X20="N","non év","attente")))))))))))))</f>
        <v>Abst</v>
      </c>
      <c r="Y20" s="67" t="str">
        <f>IF('saisie mathématiques'!Y20=1,1,(IF('saisie mathématiques'!Y20=3,0.5,(IF('saisie mathématiques'!Y20=4,0.5,(IF('saisie mathématiques'!Y20=9,0,(IF('saisie mathématiques'!Y20=0,0,(IF('saisie mathématiques'!Y20="A","Abst",(IF('saisie mathématiques'!Y20="N","non év","attente")))))))))))))</f>
        <v>Abst</v>
      </c>
      <c r="Z20" s="67" t="str">
        <f>IF('saisie mathématiques'!Z20=1,1,(IF('saisie mathématiques'!Z20=3,0.5,(IF('saisie mathématiques'!Z20=4,0.5,(IF('saisie mathématiques'!Z20=9,0,(IF('saisie mathématiques'!Z20=0,0,(IF('saisie mathématiques'!Z20="A","Abst",(IF('saisie mathématiques'!Z20="N","non év","attente")))))))))))))</f>
        <v>Abst</v>
      </c>
      <c r="AA20" s="67" t="str">
        <f>IF('saisie mathématiques'!AA20=1,1,(IF('saisie mathématiques'!AA20=3,0.5,(IF('saisie mathématiques'!AA20=4,0.5,(IF('saisie mathématiques'!AA20=9,0,(IF('saisie mathématiques'!AA20=0,0,(IF('saisie mathématiques'!AA20="A","Abst",(IF('saisie mathématiques'!AA20="N","non év","attente")))))))))))))</f>
        <v>Abst</v>
      </c>
      <c r="AB20" s="67" t="str">
        <f>IF('saisie mathématiques'!AB20=1,1,(IF('saisie mathématiques'!AB20=3,0.5,(IF('saisie mathématiques'!AB20=4,0.5,(IF('saisie mathématiques'!AB20=9,0,(IF('saisie mathématiques'!AB20=0,0,(IF('saisie mathématiques'!AB20="A","Abst",(IF('saisie mathématiques'!AB20="N","non év","attente")))))))))))))</f>
        <v>Abst</v>
      </c>
      <c r="AC20" s="67" t="str">
        <f>IF('saisie mathématiques'!AC20=1,1,(IF('saisie mathématiques'!AC20=3,0.5,(IF('saisie mathématiques'!AC20=4,0.5,(IF('saisie mathématiques'!AC20=9,0,(IF('saisie mathématiques'!AC20=0,0,(IF('saisie mathématiques'!AC20="A","Abst",(IF('saisie mathématiques'!AC20="N","non év","attente")))))))))))))</f>
        <v>Abst</v>
      </c>
      <c r="AD20" s="67" t="str">
        <f>IF('saisie mathématiques'!AD20=1,1,(IF('saisie mathématiques'!AD20=3,0.5,(IF('saisie mathématiques'!AD20=4,0.5,(IF('saisie mathématiques'!AD20=9,0,(IF('saisie mathématiques'!AD20=0,0,(IF('saisie mathématiques'!AD20="A","Abst",(IF('saisie mathématiques'!AD20="N","non év","attente")))))))))))))</f>
        <v>Abst</v>
      </c>
      <c r="AE20" s="67" t="str">
        <f>IF('saisie mathématiques'!AE20=1,1,(IF('saisie mathématiques'!AE20=3,0.5,(IF('saisie mathématiques'!AE20=4,0.5,(IF('saisie mathématiques'!AE20=9,0,(IF('saisie mathématiques'!AE20=0,0,(IF('saisie mathématiques'!AE20="A","Abst",(IF('saisie mathématiques'!AE20="N","non év","attente")))))))))))))</f>
        <v>Abst</v>
      </c>
      <c r="AF20" s="67" t="str">
        <f>IF('saisie mathématiques'!AF20=1,1,(IF('saisie mathématiques'!AF20=3,0.5,(IF('saisie mathématiques'!AF20=4,0.5,(IF('saisie mathématiques'!AF20=9,0,(IF('saisie mathématiques'!AF20=0,0,(IF('saisie mathématiques'!AF20="A","Abst",(IF('saisie mathématiques'!AF20="N","non év","attente")))))))))))))</f>
        <v>Abst</v>
      </c>
      <c r="AG20" s="67" t="str">
        <f>IF('saisie mathématiques'!AG20=1,1,(IF('saisie mathématiques'!AG20=3,0.5,(IF('saisie mathématiques'!AG20=4,0.5,(IF('saisie mathématiques'!AG20=9,0,(IF('saisie mathématiques'!AG20=0,0,(IF('saisie mathématiques'!AG20="A","Abst",(IF('saisie mathématiques'!AG20="N","non év","attente")))))))))))))</f>
        <v>Abst</v>
      </c>
      <c r="AH20" s="67" t="str">
        <f>IF('saisie mathématiques'!AH20=1,1,(IF('saisie mathématiques'!AH20=3,0.5,(IF('saisie mathématiques'!AH20=4,0.5,(IF('saisie mathématiques'!AH20=9,0,(IF('saisie mathématiques'!AH20=0,0,(IF('saisie mathématiques'!AH20="A","Abst",(IF('saisie mathématiques'!AH20="N","non év","attente")))))))))))))</f>
        <v>Abst</v>
      </c>
      <c r="AI20" s="67" t="str">
        <f>IF('saisie mathématiques'!AI20=1,1,(IF('saisie mathématiques'!AI20=3,0.5,(IF('saisie mathématiques'!AI20=4,0.5,(IF('saisie mathématiques'!AI20=9,0,(IF('saisie mathématiques'!AI20=0,0,(IF('saisie mathématiques'!AI20="A","Abst",(IF('saisie mathématiques'!AI20="N","non év","attente")))))))))))))</f>
        <v>Abst</v>
      </c>
      <c r="AJ20" s="67" t="str">
        <f>IF('saisie mathématiques'!AJ20=1,1,(IF('saisie mathématiques'!AJ20=3,0.5,(IF('saisie mathématiques'!AJ20=4,0.5,(IF('saisie mathématiques'!AJ20=9,0,(IF('saisie mathématiques'!AJ20=0,0,(IF('saisie mathématiques'!AJ20="A","Abst",(IF('saisie mathématiques'!AJ20="N","non év","attente")))))))))))))</f>
        <v>Abst</v>
      </c>
      <c r="AK20" s="67" t="str">
        <f>IF('saisie mathématiques'!AK20=1,1,(IF('saisie mathématiques'!AK20=3,0.5,(IF('saisie mathématiques'!AK20=4,0.5,(IF('saisie mathématiques'!AK20=9,0,(IF('saisie mathématiques'!AK20=0,0,(IF('saisie mathématiques'!AK20="A","Abst",(IF('saisie mathématiques'!AK20="N","non év","attente")))))))))))))</f>
        <v>Abst</v>
      </c>
      <c r="AL20" s="67" t="str">
        <f>IF('saisie mathématiques'!AL20=1,1,(IF('saisie mathématiques'!AL20=3,0.5,(IF('saisie mathématiques'!AL20=4,0.5,(IF('saisie mathématiques'!AL20=9,0,(IF('saisie mathématiques'!AL20=0,0,(IF('saisie mathématiques'!AL20="A","Abst",(IF('saisie mathématiques'!AL20="N","non év","attente")))))))))))))</f>
        <v>Abst</v>
      </c>
      <c r="AM20" s="67" t="str">
        <f>IF('saisie mathématiques'!AM20=1,1,(IF('saisie mathématiques'!AM20=3,0.5,(IF('saisie mathématiques'!AM20=4,0.5,(IF('saisie mathématiques'!AM20=9,0,(IF('saisie mathématiques'!AM20=0,0,(IF('saisie mathématiques'!AM20="A","Abst",(IF('saisie mathématiques'!AM20="N","non év","attente")))))))))))))</f>
        <v>Abst</v>
      </c>
      <c r="AN20" s="67" t="str">
        <f>IF('saisie mathématiques'!AN20=1,1,(IF('saisie mathématiques'!AN20=3,0.5,(IF('saisie mathématiques'!AN20=4,0.5,(IF('saisie mathématiques'!AN20=9,0,(IF('saisie mathématiques'!AN20=0,0,(IF('saisie mathématiques'!AN20="A","Abst",(IF('saisie mathématiques'!AN20="N","non év","attente")))))))))))))</f>
        <v>Abst</v>
      </c>
      <c r="AO20" s="67" t="str">
        <f>IF('saisie mathématiques'!AO20=1,1,(IF('saisie mathématiques'!AO20=3,0.5,(IF('saisie mathématiques'!AO20=4,0.5,(IF('saisie mathématiques'!AO20=9,0,(IF('saisie mathématiques'!AO20=0,0,(IF('saisie mathématiques'!AO20="A","Abst",(IF('saisie mathématiques'!AO20="N","non év","attente")))))))))))))</f>
        <v>Abst</v>
      </c>
      <c r="AP20" s="67" t="str">
        <f>IF('saisie mathématiques'!AP20=1,1,(IF('saisie mathématiques'!AP20=3,0.5,(IF('saisie mathématiques'!AP20=4,0.5,(IF('saisie mathématiques'!AP20=9,0,(IF('saisie mathématiques'!AP20=0,0,(IF('saisie mathématiques'!AP20="A","Abst",(IF('saisie mathématiques'!AP20="N","non év","attente")))))))))))))</f>
        <v>Abst</v>
      </c>
      <c r="AQ20" s="67" t="str">
        <f>IF('saisie mathématiques'!AQ20=1,1,(IF('saisie mathématiques'!AQ20=3,0.5,(IF('saisie mathématiques'!AQ20=4,0.5,(IF('saisie mathématiques'!AQ20=9,0,(IF('saisie mathématiques'!AQ20=0,0,(IF('saisie mathématiques'!AQ20="A","Abst",(IF('saisie mathématiques'!AQ20="N","non év","attente")))))))))))))</f>
        <v>Abst</v>
      </c>
      <c r="AR20" s="67" t="str">
        <f>IF('saisie mathématiques'!AR20=1,1,(IF('saisie mathématiques'!AR20=3,0.5,(IF('saisie mathématiques'!AR20=4,0.5,(IF('saisie mathématiques'!AR20=9,0,(IF('saisie mathématiques'!AR20=0,0,(IF('saisie mathématiques'!AR20="A","Abst",(IF('saisie mathématiques'!AR20="N","non év","attente")))))))))))))</f>
        <v>Abst</v>
      </c>
      <c r="AS20" s="67" t="str">
        <f>IF('saisie mathématiques'!AS20=1,1,(IF('saisie mathématiques'!AS20=3,0.5,(IF('saisie mathématiques'!AS20=4,0.5,(IF('saisie mathématiques'!AS20=9,0,(IF('saisie mathématiques'!AS20=0,0,(IF('saisie mathématiques'!AS20="A","Abst",(IF('saisie mathématiques'!AS20="N","non év","attente")))))))))))))</f>
        <v>Abst</v>
      </c>
      <c r="AT20" s="67" t="str">
        <f>IF('saisie mathématiques'!AT20=1,1,(IF('saisie mathématiques'!AT20=3,0.5,(IF('saisie mathématiques'!AT20=4,0.5,(IF('saisie mathématiques'!AT20=9,0,(IF('saisie mathématiques'!AT20=0,0,(IF('saisie mathématiques'!AT20="A","Abst",(IF('saisie mathématiques'!AT20="N","non év","attente")))))))))))))</f>
        <v>Abst</v>
      </c>
      <c r="AU20" s="67" t="str">
        <f>IF('saisie mathématiques'!AU20=1,1,(IF('saisie mathématiques'!AU20=3,0.5,(IF('saisie mathématiques'!AU20=4,0.5,(IF('saisie mathématiques'!AU20=9,0,(IF('saisie mathématiques'!AU20=0,0,(IF('saisie mathématiques'!AU20="A","Abst",(IF('saisie mathématiques'!AU20="N","non év","attente")))))))))))))</f>
        <v>Abst</v>
      </c>
      <c r="AV20" s="67" t="str">
        <f>IF('saisie mathématiques'!AV20=1,1,(IF('saisie mathématiques'!AV20=3,0.5,(IF('saisie mathématiques'!AV20=4,0.5,(IF('saisie mathématiques'!AV20=9,0,(IF('saisie mathématiques'!AV20=0,0,(IF('saisie mathématiques'!AV20="A","Abst",(IF('saisie mathématiques'!AV20="N","non év","attente")))))))))))))</f>
        <v>Abst</v>
      </c>
      <c r="AW20" s="67" t="str">
        <f>IF('saisie mathématiques'!AW20=1,1,(IF('saisie mathématiques'!AW20=3,0.5,(IF('saisie mathématiques'!AW20=4,0.5,(IF('saisie mathématiques'!AW20=9,0,(IF('saisie mathématiques'!AW20=0,0,(IF('saisie mathématiques'!AW20="A","Abst",(IF('saisie mathématiques'!AW20="N","non év","attente")))))))))))))</f>
        <v>Abst</v>
      </c>
      <c r="AX20" s="67" t="str">
        <f>IF('saisie mathématiques'!AX20=1,1,(IF('saisie mathématiques'!AX20=3,0.5,(IF('saisie mathématiques'!AX20=4,0.5,(IF('saisie mathématiques'!AX20=9,0,(IF('saisie mathématiques'!AX20=0,0,(IF('saisie mathématiques'!AX20="A","Abst",(IF('saisie mathématiques'!AX20="N","non év","attente")))))))))))))</f>
        <v>Abst</v>
      </c>
      <c r="AY20" s="67" t="str">
        <f>IF('saisie mathématiques'!AY20=1,1,(IF('saisie mathématiques'!AY20=3,0.5,(IF('saisie mathématiques'!AY20=4,0.5,(IF('saisie mathématiques'!AY20=9,0,(IF('saisie mathématiques'!AY20=0,0,(IF('saisie mathématiques'!AY20="A","Abst",(IF('saisie mathématiques'!AY20="N","non év","attente")))))))))))))</f>
        <v>Abst</v>
      </c>
      <c r="AZ20" s="67" t="str">
        <f>IF('saisie mathématiques'!AZ20=1,1,(IF('saisie mathématiques'!AZ20=3,0.5,(IF('saisie mathématiques'!AZ20=4,0.5,(IF('saisie mathématiques'!AZ20=9,0,(IF('saisie mathématiques'!AZ20=0,0,(IF('saisie mathématiques'!AZ20="A","Abst",(IF('saisie mathématiques'!AZ20="N","non év","attente")))))))))))))</f>
        <v>Abst</v>
      </c>
      <c r="BA20" s="67" t="str">
        <f>IF('saisie mathématiques'!BA20=1,1,(IF('saisie mathématiques'!BA20=3,0.5,(IF('saisie mathématiques'!BA20=4,0.5,(IF('saisie mathématiques'!BA20=9,0,(IF('saisie mathématiques'!BA20=0,0,(IF('saisie mathématiques'!BA20="A","Abst",(IF('saisie mathématiques'!BA20="N","non év","attente")))))))))))))</f>
        <v>Abst</v>
      </c>
      <c r="BB20" s="67" t="str">
        <f>IF('saisie mathématiques'!BB20=1,1,(IF('saisie mathématiques'!BB20=3,0.5,(IF('saisie mathématiques'!BB20=4,0.5,(IF('saisie mathématiques'!BB20=9,0,(IF('saisie mathématiques'!BB20=0,0,(IF('saisie mathématiques'!BB20="A","Abst",(IF('saisie mathématiques'!BB20="N","non év","attente")))))))))))))</f>
        <v>Abst</v>
      </c>
      <c r="BC20" s="67" t="str">
        <f>IF('saisie mathématiques'!BC20=1,1,(IF('saisie mathématiques'!BC20=3,0.5,(IF('saisie mathématiques'!BC20=4,0.5,(IF('saisie mathématiques'!BC20=9,0,(IF('saisie mathématiques'!BC20=0,0,(IF('saisie mathématiques'!BC20="A","Abst",(IF('saisie mathématiques'!BC20="N","non év","attente")))))))))))))</f>
        <v>Abst</v>
      </c>
      <c r="BD20" s="67" t="str">
        <f>IF('saisie mathématiques'!BD20=1,1,(IF('saisie mathématiques'!BD20=3,0.5,(IF('saisie mathématiques'!BD20=4,0.5,(IF('saisie mathématiques'!BD20=9,0,(IF('saisie mathématiques'!BD20=0,0,(IF('saisie mathématiques'!BD20="A","Abst",(IF('saisie mathématiques'!BD20="N","non év","attente")))))))))))))</f>
        <v>Abst</v>
      </c>
      <c r="BE20" s="67" t="str">
        <f>IF('saisie mathématiques'!BE20=1,1,(IF('saisie mathématiques'!BE20=3,0.5,(IF('saisie mathématiques'!BE20=4,0.5,(IF('saisie mathématiques'!BE20=9,0,(IF('saisie mathématiques'!BE20=0,0,(IF('saisie mathématiques'!BE20="A","Abst",(IF('saisie mathématiques'!BE20="N","non év","attente")))))))))))))</f>
        <v>Abst</v>
      </c>
      <c r="BF20" s="67" t="str">
        <f>IF('saisie mathématiques'!BF20=1,1,(IF('saisie mathématiques'!BF20=3,0.5,(IF('saisie mathématiques'!BF20=4,0.5,(IF('saisie mathématiques'!BF20=9,0,(IF('saisie mathématiques'!BF20=0,0,(IF('saisie mathématiques'!BF20="A","Abst",(IF('saisie mathématiques'!BF20="N","non év","attente")))))))))))))</f>
        <v>Abst</v>
      </c>
      <c r="BG20" s="67" t="str">
        <f>IF('saisie mathématiques'!BG20=1,1,(IF('saisie mathématiques'!BG20=3,0.5,(IF('saisie mathématiques'!BG20=4,0.5,(IF('saisie mathématiques'!BG20=9,0,(IF('saisie mathématiques'!BG20=0,0,(IF('saisie mathématiques'!BG20="A","Abst",(IF('saisie mathématiques'!BG20="N","non év","attente")))))))))))))</f>
        <v>Abst</v>
      </c>
      <c r="BH20" s="67" t="str">
        <f>IF('saisie mathématiques'!BH20=1,1,(IF('saisie mathématiques'!BH20=3,0.5,(IF('saisie mathématiques'!BH20=4,0.5,(IF('saisie mathématiques'!BH20=9,0,(IF('saisie mathématiques'!BH20=0,0,(IF('saisie mathématiques'!BH20="A","Abst",(IF('saisie mathématiques'!BH20="N","non év","attente")))))))))))))</f>
        <v>Abst</v>
      </c>
      <c r="BI20" s="67" t="str">
        <f>IF('saisie mathématiques'!BI20=1,1,(IF('saisie mathématiques'!BI20=3,0.5,(IF('saisie mathématiques'!BI20=4,0.5,(IF('saisie mathématiques'!BI20=9,0,(IF('saisie mathématiques'!BI20=0,0,(IF('saisie mathématiques'!BI20="A","Abst",(IF('saisie mathématiques'!BI20="N","non év","attente")))))))))))))</f>
        <v>Abst</v>
      </c>
      <c r="BJ20" s="67" t="str">
        <f>IF('saisie mathématiques'!BJ20=1,1,(IF('saisie mathématiques'!BJ20=3,0.5,(IF('saisie mathématiques'!BJ20=4,0.5,(IF('saisie mathématiques'!BJ20=9,0,(IF('saisie mathématiques'!BJ20=0,0,(IF('saisie mathématiques'!BJ20="A","Abst",(IF('saisie mathématiques'!BJ20="N","non év","attente")))))))))))))</f>
        <v>Abst</v>
      </c>
      <c r="BK20" s="67" t="str">
        <f>IF('saisie mathématiques'!BK20=1,1,(IF('saisie mathématiques'!BK20=3,0.5,(IF('saisie mathématiques'!BK20=4,0.5,(IF('saisie mathématiques'!BK20=9,0,(IF('saisie mathématiques'!BK20=0,0,(IF('saisie mathématiques'!BK20="A","Abst",(IF('saisie mathématiques'!BK20="N","non év","attente")))))))))))))</f>
        <v>Abst</v>
      </c>
    </row>
    <row r="21" spans="2:63">
      <c r="B21" s="67" t="str">
        <f>IF('Ma classe'!B20&lt;&gt;0,'Ma classe'!B20,"aucun élève")</f>
        <v>aucun élève</v>
      </c>
      <c r="C21" s="67" t="str">
        <f>IF('Ma classe'!C20&lt;&gt;0,'Ma classe'!C20,"aucun élève")</f>
        <v>aucun élève</v>
      </c>
      <c r="D21" s="67" t="str">
        <f>IF('saisie mathématiques'!D21=1,1,(IF('saisie mathématiques'!D21=3,0.5,(IF('saisie mathématiques'!D21=4,0.5,(IF('saisie mathématiques'!D21=9,0,(IF('saisie mathématiques'!D21=0,0,(IF('saisie mathématiques'!D21="A","Abst",(IF('saisie mathématiques'!D21="N","non év","attente")))))))))))))</f>
        <v>Abst</v>
      </c>
      <c r="E21" s="67" t="str">
        <f>IF('saisie mathématiques'!E21=1,1,(IF('saisie mathématiques'!E21=3,0.5,(IF('saisie mathématiques'!E21=4,0.5,(IF('saisie mathématiques'!E21=9,0,(IF('saisie mathématiques'!E21=0,0,(IF('saisie mathématiques'!E21="A","Abst",(IF('saisie mathématiques'!E21="N","non év","attente")))))))))))))</f>
        <v>Abst</v>
      </c>
      <c r="F21" s="67" t="str">
        <f>IF('saisie mathématiques'!F21=1,1,(IF('saisie mathématiques'!F21=3,0.5,(IF('saisie mathématiques'!F21=4,0.5,(IF('saisie mathématiques'!F21=9,0,(IF('saisie mathématiques'!F21=0,0,(IF('saisie mathématiques'!F21="A","Abst",(IF('saisie mathématiques'!F21="N","non év","attente")))))))))))))</f>
        <v>Abst</v>
      </c>
      <c r="G21" s="67" t="str">
        <f>IF('saisie mathématiques'!G21=1,1,(IF('saisie mathématiques'!G21=3,0.5,(IF('saisie mathématiques'!G21=4,0.5,(IF('saisie mathématiques'!G21=9,0,(IF('saisie mathématiques'!G21=0,0,(IF('saisie mathématiques'!G21="A","Abst",(IF('saisie mathématiques'!G21="N","non év","attente")))))))))))))</f>
        <v>Abst</v>
      </c>
      <c r="H21" s="67" t="str">
        <f>IF('saisie mathématiques'!H21=1,1,(IF('saisie mathématiques'!H21=3,0.5,(IF('saisie mathématiques'!H21=4,0.5,(IF('saisie mathématiques'!H21=9,0,(IF('saisie mathématiques'!H21=0,0,(IF('saisie mathématiques'!H21="A","Abst",(IF('saisie mathématiques'!H21="N","non év","attente")))))))))))))</f>
        <v>Abst</v>
      </c>
      <c r="I21" s="67" t="str">
        <f>IF('saisie mathématiques'!I21=1,1,(IF('saisie mathématiques'!I21=3,0.5,(IF('saisie mathématiques'!I21=4,0.5,(IF('saisie mathématiques'!I21=9,0,(IF('saisie mathématiques'!I21=0,0,(IF('saisie mathématiques'!I21="A","Abst",(IF('saisie mathématiques'!I21="N","non év","attente")))))))))))))</f>
        <v>Abst</v>
      </c>
      <c r="J21" s="67" t="str">
        <f>IF('saisie mathématiques'!J21=1,1,(IF('saisie mathématiques'!J21=3,0.5,(IF('saisie mathématiques'!J21=4,0.5,(IF('saisie mathématiques'!J21=9,0,(IF('saisie mathématiques'!J21=0,0,(IF('saisie mathématiques'!J21="A","Abst",(IF('saisie mathématiques'!J21="N","non év","attente")))))))))))))</f>
        <v>Abst</v>
      </c>
      <c r="K21" s="67" t="str">
        <f>IF('saisie mathématiques'!K21=1,1,(IF('saisie mathématiques'!K21=3,0.5,(IF('saisie mathématiques'!K21=4,0.5,(IF('saisie mathématiques'!K21=9,0,(IF('saisie mathématiques'!K21=0,0,(IF('saisie mathématiques'!K21="A","Abst",(IF('saisie mathématiques'!K21="N","non év","attente")))))))))))))</f>
        <v>Abst</v>
      </c>
      <c r="L21" s="67" t="str">
        <f>IF('saisie mathématiques'!L21=1,1,(IF('saisie mathématiques'!L21=3,0.5,(IF('saisie mathématiques'!L21=4,0.5,(IF('saisie mathématiques'!L21=9,0,(IF('saisie mathématiques'!L21=0,0,(IF('saisie mathématiques'!L21="A","Abst",(IF('saisie mathématiques'!L21="N","non év","attente")))))))))))))</f>
        <v>Abst</v>
      </c>
      <c r="M21" s="67" t="str">
        <f>IF('saisie mathématiques'!M21=1,1,(IF('saisie mathématiques'!M21=3,0.5,(IF('saisie mathématiques'!M21=4,0.5,(IF('saisie mathématiques'!M21=9,0,(IF('saisie mathématiques'!M21=0,0,(IF('saisie mathématiques'!M21="A","Abst",(IF('saisie mathématiques'!M21="N","non év","attente")))))))))))))</f>
        <v>Abst</v>
      </c>
      <c r="N21" s="67" t="str">
        <f>IF('saisie mathématiques'!N21=1,1,(IF('saisie mathématiques'!N21=3,0.5,(IF('saisie mathématiques'!N21=4,0.5,(IF('saisie mathématiques'!N21=9,0,(IF('saisie mathématiques'!N21=0,0,(IF('saisie mathématiques'!N21="A","Abst",(IF('saisie mathématiques'!N21="N","non év","attente")))))))))))))</f>
        <v>Abst</v>
      </c>
      <c r="O21" s="67" t="str">
        <f>IF('saisie mathématiques'!O21=1,1,(IF('saisie mathématiques'!O21=3,0.5,(IF('saisie mathématiques'!O21=4,0.5,(IF('saisie mathématiques'!O21=9,0,(IF('saisie mathématiques'!O21=0,0,(IF('saisie mathématiques'!O21="A","Abst",(IF('saisie mathématiques'!O21="N","non év","attente")))))))))))))</f>
        <v>Abst</v>
      </c>
      <c r="P21" s="67" t="str">
        <f>IF('saisie mathématiques'!P21=1,1,(IF('saisie mathématiques'!P21=3,0.5,(IF('saisie mathématiques'!P21=4,0.5,(IF('saisie mathématiques'!P21=9,0,(IF('saisie mathématiques'!P21=0,0,(IF('saisie mathématiques'!P21="A","Abst",(IF('saisie mathématiques'!P21="N","non év","attente")))))))))))))</f>
        <v>Abst</v>
      </c>
      <c r="Q21" s="67" t="str">
        <f>IF('saisie mathématiques'!Q21=1,1,(IF('saisie mathématiques'!Q21=3,0.5,(IF('saisie mathématiques'!Q21=4,0.5,(IF('saisie mathématiques'!Q21=9,0,(IF('saisie mathématiques'!Q21=0,0,(IF('saisie mathématiques'!Q21="A","Abst",(IF('saisie mathématiques'!Q21="N","non év","attente")))))))))))))</f>
        <v>Abst</v>
      </c>
      <c r="R21" s="67" t="str">
        <f>IF('saisie mathématiques'!R21=1,1,(IF('saisie mathématiques'!R21=3,0.5,(IF('saisie mathématiques'!R21=4,0.5,(IF('saisie mathématiques'!R21=9,0,(IF('saisie mathématiques'!R21=0,0,(IF('saisie mathématiques'!R21="A","Abst",(IF('saisie mathématiques'!R21="N","non év","attente")))))))))))))</f>
        <v>Abst</v>
      </c>
      <c r="S21" s="67" t="str">
        <f>IF('saisie mathématiques'!S21=1,1,(IF('saisie mathématiques'!S21=3,0.5,(IF('saisie mathématiques'!S21=4,0.5,(IF('saisie mathématiques'!S21=9,0,(IF('saisie mathématiques'!S21=0,0,(IF('saisie mathématiques'!S21="A","Abst",(IF('saisie mathématiques'!S21="N","non év","attente")))))))))))))</f>
        <v>Abst</v>
      </c>
      <c r="T21" s="67" t="str">
        <f>IF('saisie mathématiques'!T21=1,1,(IF('saisie mathématiques'!T21=3,0.5,(IF('saisie mathématiques'!T21=4,0.5,(IF('saisie mathématiques'!T21=9,0,(IF('saisie mathématiques'!T21=0,0,(IF('saisie mathématiques'!T21="A","Abst",(IF('saisie mathématiques'!T21="N","non év","attente")))))))))))))</f>
        <v>Abst</v>
      </c>
      <c r="U21" s="67" t="str">
        <f>IF('saisie mathématiques'!U21=1,1,(IF('saisie mathématiques'!U21=3,0.5,(IF('saisie mathématiques'!U21=4,0.5,(IF('saisie mathématiques'!U21=9,0,(IF('saisie mathématiques'!U21=0,0,(IF('saisie mathématiques'!U21="A","Abst",(IF('saisie mathématiques'!U21="N","non év","attente")))))))))))))</f>
        <v>Abst</v>
      </c>
      <c r="V21" s="67" t="str">
        <f>IF('saisie mathématiques'!V21=1,1,(IF('saisie mathématiques'!V21=3,0.5,(IF('saisie mathématiques'!V21=4,0.5,(IF('saisie mathématiques'!V21=9,0,(IF('saisie mathématiques'!V21=0,0,(IF('saisie mathématiques'!V21="A","Abst",(IF('saisie mathématiques'!V21="N","non év","attente")))))))))))))</f>
        <v>Abst</v>
      </c>
      <c r="W21" s="67" t="str">
        <f>IF('saisie mathématiques'!W21=1,1,(IF('saisie mathématiques'!W21=3,0.5,(IF('saisie mathématiques'!W21=4,0.5,(IF('saisie mathématiques'!W21=9,0,(IF('saisie mathématiques'!W21=0,0,(IF('saisie mathématiques'!W21="A","Abst",(IF('saisie mathématiques'!W21="N","non év","attente")))))))))))))</f>
        <v>Abst</v>
      </c>
      <c r="X21" s="67" t="str">
        <f>IF('saisie mathématiques'!X21=1,1,(IF('saisie mathématiques'!X21=3,0.5,(IF('saisie mathématiques'!X21=4,0.5,(IF('saisie mathématiques'!X21=9,0,(IF('saisie mathématiques'!X21=0,0,(IF('saisie mathématiques'!X21="A","Abst",(IF('saisie mathématiques'!X21="N","non év","attente")))))))))))))</f>
        <v>Abst</v>
      </c>
      <c r="Y21" s="67" t="str">
        <f>IF('saisie mathématiques'!Y21=1,1,(IF('saisie mathématiques'!Y21=3,0.5,(IF('saisie mathématiques'!Y21=4,0.5,(IF('saisie mathématiques'!Y21=9,0,(IF('saisie mathématiques'!Y21=0,0,(IF('saisie mathématiques'!Y21="A","Abst",(IF('saisie mathématiques'!Y21="N","non év","attente")))))))))))))</f>
        <v>Abst</v>
      </c>
      <c r="Z21" s="67" t="str">
        <f>IF('saisie mathématiques'!Z21=1,1,(IF('saisie mathématiques'!Z21=3,0.5,(IF('saisie mathématiques'!Z21=4,0.5,(IF('saisie mathématiques'!Z21=9,0,(IF('saisie mathématiques'!Z21=0,0,(IF('saisie mathématiques'!Z21="A","Abst",(IF('saisie mathématiques'!Z21="N","non év","attente")))))))))))))</f>
        <v>Abst</v>
      </c>
      <c r="AA21" s="67" t="str">
        <f>IF('saisie mathématiques'!AA21=1,1,(IF('saisie mathématiques'!AA21=3,0.5,(IF('saisie mathématiques'!AA21=4,0.5,(IF('saisie mathématiques'!AA21=9,0,(IF('saisie mathématiques'!AA21=0,0,(IF('saisie mathématiques'!AA21="A","Abst",(IF('saisie mathématiques'!AA21="N","non év","attente")))))))))))))</f>
        <v>Abst</v>
      </c>
      <c r="AB21" s="67" t="str">
        <f>IF('saisie mathématiques'!AB21=1,1,(IF('saisie mathématiques'!AB21=3,0.5,(IF('saisie mathématiques'!AB21=4,0.5,(IF('saisie mathématiques'!AB21=9,0,(IF('saisie mathématiques'!AB21=0,0,(IF('saisie mathématiques'!AB21="A","Abst",(IF('saisie mathématiques'!AB21="N","non év","attente")))))))))))))</f>
        <v>Abst</v>
      </c>
      <c r="AC21" s="67" t="str">
        <f>IF('saisie mathématiques'!AC21=1,1,(IF('saisie mathématiques'!AC21=3,0.5,(IF('saisie mathématiques'!AC21=4,0.5,(IF('saisie mathématiques'!AC21=9,0,(IF('saisie mathématiques'!AC21=0,0,(IF('saisie mathématiques'!AC21="A","Abst",(IF('saisie mathématiques'!AC21="N","non év","attente")))))))))))))</f>
        <v>Abst</v>
      </c>
      <c r="AD21" s="67" t="str">
        <f>IF('saisie mathématiques'!AD21=1,1,(IF('saisie mathématiques'!AD21=3,0.5,(IF('saisie mathématiques'!AD21=4,0.5,(IF('saisie mathématiques'!AD21=9,0,(IF('saisie mathématiques'!AD21=0,0,(IF('saisie mathématiques'!AD21="A","Abst",(IF('saisie mathématiques'!AD21="N","non év","attente")))))))))))))</f>
        <v>Abst</v>
      </c>
      <c r="AE21" s="67" t="str">
        <f>IF('saisie mathématiques'!AE21=1,1,(IF('saisie mathématiques'!AE21=3,0.5,(IF('saisie mathématiques'!AE21=4,0.5,(IF('saisie mathématiques'!AE21=9,0,(IF('saisie mathématiques'!AE21=0,0,(IF('saisie mathématiques'!AE21="A","Abst",(IF('saisie mathématiques'!AE21="N","non év","attente")))))))))))))</f>
        <v>Abst</v>
      </c>
      <c r="AF21" s="67" t="str">
        <f>IF('saisie mathématiques'!AF21=1,1,(IF('saisie mathématiques'!AF21=3,0.5,(IF('saisie mathématiques'!AF21=4,0.5,(IF('saisie mathématiques'!AF21=9,0,(IF('saisie mathématiques'!AF21=0,0,(IF('saisie mathématiques'!AF21="A","Abst",(IF('saisie mathématiques'!AF21="N","non év","attente")))))))))))))</f>
        <v>Abst</v>
      </c>
      <c r="AG21" s="67" t="str">
        <f>IF('saisie mathématiques'!AG21=1,1,(IF('saisie mathématiques'!AG21=3,0.5,(IF('saisie mathématiques'!AG21=4,0.5,(IF('saisie mathématiques'!AG21=9,0,(IF('saisie mathématiques'!AG21=0,0,(IF('saisie mathématiques'!AG21="A","Abst",(IF('saisie mathématiques'!AG21="N","non év","attente")))))))))))))</f>
        <v>Abst</v>
      </c>
      <c r="AH21" s="67" t="str">
        <f>IF('saisie mathématiques'!AH21=1,1,(IF('saisie mathématiques'!AH21=3,0.5,(IF('saisie mathématiques'!AH21=4,0.5,(IF('saisie mathématiques'!AH21=9,0,(IF('saisie mathématiques'!AH21=0,0,(IF('saisie mathématiques'!AH21="A","Abst",(IF('saisie mathématiques'!AH21="N","non év","attente")))))))))))))</f>
        <v>Abst</v>
      </c>
      <c r="AI21" s="67" t="str">
        <f>IF('saisie mathématiques'!AI21=1,1,(IF('saisie mathématiques'!AI21=3,0.5,(IF('saisie mathématiques'!AI21=4,0.5,(IF('saisie mathématiques'!AI21=9,0,(IF('saisie mathématiques'!AI21=0,0,(IF('saisie mathématiques'!AI21="A","Abst",(IF('saisie mathématiques'!AI21="N","non év","attente")))))))))))))</f>
        <v>Abst</v>
      </c>
      <c r="AJ21" s="67" t="str">
        <f>IF('saisie mathématiques'!AJ21=1,1,(IF('saisie mathématiques'!AJ21=3,0.5,(IF('saisie mathématiques'!AJ21=4,0.5,(IF('saisie mathématiques'!AJ21=9,0,(IF('saisie mathématiques'!AJ21=0,0,(IF('saisie mathématiques'!AJ21="A","Abst",(IF('saisie mathématiques'!AJ21="N","non év","attente")))))))))))))</f>
        <v>Abst</v>
      </c>
      <c r="AK21" s="67" t="str">
        <f>IF('saisie mathématiques'!AK21=1,1,(IF('saisie mathématiques'!AK21=3,0.5,(IF('saisie mathématiques'!AK21=4,0.5,(IF('saisie mathématiques'!AK21=9,0,(IF('saisie mathématiques'!AK21=0,0,(IF('saisie mathématiques'!AK21="A","Abst",(IF('saisie mathématiques'!AK21="N","non év","attente")))))))))))))</f>
        <v>Abst</v>
      </c>
      <c r="AL21" s="67" t="str">
        <f>IF('saisie mathématiques'!AL21=1,1,(IF('saisie mathématiques'!AL21=3,0.5,(IF('saisie mathématiques'!AL21=4,0.5,(IF('saisie mathématiques'!AL21=9,0,(IF('saisie mathématiques'!AL21=0,0,(IF('saisie mathématiques'!AL21="A","Abst",(IF('saisie mathématiques'!AL21="N","non év","attente")))))))))))))</f>
        <v>Abst</v>
      </c>
      <c r="AM21" s="67" t="str">
        <f>IF('saisie mathématiques'!AM21=1,1,(IF('saisie mathématiques'!AM21=3,0.5,(IF('saisie mathématiques'!AM21=4,0.5,(IF('saisie mathématiques'!AM21=9,0,(IF('saisie mathématiques'!AM21=0,0,(IF('saisie mathématiques'!AM21="A","Abst",(IF('saisie mathématiques'!AM21="N","non év","attente")))))))))))))</f>
        <v>Abst</v>
      </c>
      <c r="AN21" s="67" t="str">
        <f>IF('saisie mathématiques'!AN21=1,1,(IF('saisie mathématiques'!AN21=3,0.5,(IF('saisie mathématiques'!AN21=4,0.5,(IF('saisie mathématiques'!AN21=9,0,(IF('saisie mathématiques'!AN21=0,0,(IF('saisie mathématiques'!AN21="A","Abst",(IF('saisie mathématiques'!AN21="N","non év","attente")))))))))))))</f>
        <v>Abst</v>
      </c>
      <c r="AO21" s="67" t="str">
        <f>IF('saisie mathématiques'!AO21=1,1,(IF('saisie mathématiques'!AO21=3,0.5,(IF('saisie mathématiques'!AO21=4,0.5,(IF('saisie mathématiques'!AO21=9,0,(IF('saisie mathématiques'!AO21=0,0,(IF('saisie mathématiques'!AO21="A","Abst",(IF('saisie mathématiques'!AO21="N","non év","attente")))))))))))))</f>
        <v>Abst</v>
      </c>
      <c r="AP21" s="67" t="str">
        <f>IF('saisie mathématiques'!AP21=1,1,(IF('saisie mathématiques'!AP21=3,0.5,(IF('saisie mathématiques'!AP21=4,0.5,(IF('saisie mathématiques'!AP21=9,0,(IF('saisie mathématiques'!AP21=0,0,(IF('saisie mathématiques'!AP21="A","Abst",(IF('saisie mathématiques'!AP21="N","non év","attente")))))))))))))</f>
        <v>Abst</v>
      </c>
      <c r="AQ21" s="67" t="str">
        <f>IF('saisie mathématiques'!AQ21=1,1,(IF('saisie mathématiques'!AQ21=3,0.5,(IF('saisie mathématiques'!AQ21=4,0.5,(IF('saisie mathématiques'!AQ21=9,0,(IF('saisie mathématiques'!AQ21=0,0,(IF('saisie mathématiques'!AQ21="A","Abst",(IF('saisie mathématiques'!AQ21="N","non év","attente")))))))))))))</f>
        <v>Abst</v>
      </c>
      <c r="AR21" s="67" t="str">
        <f>IF('saisie mathématiques'!AR21=1,1,(IF('saisie mathématiques'!AR21=3,0.5,(IF('saisie mathématiques'!AR21=4,0.5,(IF('saisie mathématiques'!AR21=9,0,(IF('saisie mathématiques'!AR21=0,0,(IF('saisie mathématiques'!AR21="A","Abst",(IF('saisie mathématiques'!AR21="N","non év","attente")))))))))))))</f>
        <v>Abst</v>
      </c>
      <c r="AS21" s="67" t="str">
        <f>IF('saisie mathématiques'!AS21=1,1,(IF('saisie mathématiques'!AS21=3,0.5,(IF('saisie mathématiques'!AS21=4,0.5,(IF('saisie mathématiques'!AS21=9,0,(IF('saisie mathématiques'!AS21=0,0,(IF('saisie mathématiques'!AS21="A","Abst",(IF('saisie mathématiques'!AS21="N","non év","attente")))))))))))))</f>
        <v>Abst</v>
      </c>
      <c r="AT21" s="67" t="str">
        <f>IF('saisie mathématiques'!AT21=1,1,(IF('saisie mathématiques'!AT21=3,0.5,(IF('saisie mathématiques'!AT21=4,0.5,(IF('saisie mathématiques'!AT21=9,0,(IF('saisie mathématiques'!AT21=0,0,(IF('saisie mathématiques'!AT21="A","Abst",(IF('saisie mathématiques'!AT21="N","non év","attente")))))))))))))</f>
        <v>Abst</v>
      </c>
      <c r="AU21" s="67" t="str">
        <f>IF('saisie mathématiques'!AU21=1,1,(IF('saisie mathématiques'!AU21=3,0.5,(IF('saisie mathématiques'!AU21=4,0.5,(IF('saisie mathématiques'!AU21=9,0,(IF('saisie mathématiques'!AU21=0,0,(IF('saisie mathématiques'!AU21="A","Abst",(IF('saisie mathématiques'!AU21="N","non év","attente")))))))))))))</f>
        <v>Abst</v>
      </c>
      <c r="AV21" s="67" t="str">
        <f>IF('saisie mathématiques'!AV21=1,1,(IF('saisie mathématiques'!AV21=3,0.5,(IF('saisie mathématiques'!AV21=4,0.5,(IF('saisie mathématiques'!AV21=9,0,(IF('saisie mathématiques'!AV21=0,0,(IF('saisie mathématiques'!AV21="A","Abst",(IF('saisie mathématiques'!AV21="N","non év","attente")))))))))))))</f>
        <v>Abst</v>
      </c>
      <c r="AW21" s="67" t="str">
        <f>IF('saisie mathématiques'!AW21=1,1,(IF('saisie mathématiques'!AW21=3,0.5,(IF('saisie mathématiques'!AW21=4,0.5,(IF('saisie mathématiques'!AW21=9,0,(IF('saisie mathématiques'!AW21=0,0,(IF('saisie mathématiques'!AW21="A","Abst",(IF('saisie mathématiques'!AW21="N","non év","attente")))))))))))))</f>
        <v>Abst</v>
      </c>
      <c r="AX21" s="67" t="str">
        <f>IF('saisie mathématiques'!AX21=1,1,(IF('saisie mathématiques'!AX21=3,0.5,(IF('saisie mathématiques'!AX21=4,0.5,(IF('saisie mathématiques'!AX21=9,0,(IF('saisie mathématiques'!AX21=0,0,(IF('saisie mathématiques'!AX21="A","Abst",(IF('saisie mathématiques'!AX21="N","non év","attente")))))))))))))</f>
        <v>Abst</v>
      </c>
      <c r="AY21" s="67" t="str">
        <f>IF('saisie mathématiques'!AY21=1,1,(IF('saisie mathématiques'!AY21=3,0.5,(IF('saisie mathématiques'!AY21=4,0.5,(IF('saisie mathématiques'!AY21=9,0,(IF('saisie mathématiques'!AY21=0,0,(IF('saisie mathématiques'!AY21="A","Abst",(IF('saisie mathématiques'!AY21="N","non év","attente")))))))))))))</f>
        <v>Abst</v>
      </c>
      <c r="AZ21" s="67" t="str">
        <f>IF('saisie mathématiques'!AZ21=1,1,(IF('saisie mathématiques'!AZ21=3,0.5,(IF('saisie mathématiques'!AZ21=4,0.5,(IF('saisie mathématiques'!AZ21=9,0,(IF('saisie mathématiques'!AZ21=0,0,(IF('saisie mathématiques'!AZ21="A","Abst",(IF('saisie mathématiques'!AZ21="N","non év","attente")))))))))))))</f>
        <v>Abst</v>
      </c>
      <c r="BA21" s="67" t="str">
        <f>IF('saisie mathématiques'!BA21=1,1,(IF('saisie mathématiques'!BA21=3,0.5,(IF('saisie mathématiques'!BA21=4,0.5,(IF('saisie mathématiques'!BA21=9,0,(IF('saisie mathématiques'!BA21=0,0,(IF('saisie mathématiques'!BA21="A","Abst",(IF('saisie mathématiques'!BA21="N","non év","attente")))))))))))))</f>
        <v>Abst</v>
      </c>
      <c r="BB21" s="67" t="str">
        <f>IF('saisie mathématiques'!BB21=1,1,(IF('saisie mathématiques'!BB21=3,0.5,(IF('saisie mathématiques'!BB21=4,0.5,(IF('saisie mathématiques'!BB21=9,0,(IF('saisie mathématiques'!BB21=0,0,(IF('saisie mathématiques'!BB21="A","Abst",(IF('saisie mathématiques'!BB21="N","non év","attente")))))))))))))</f>
        <v>Abst</v>
      </c>
      <c r="BC21" s="67" t="str">
        <f>IF('saisie mathématiques'!BC21=1,1,(IF('saisie mathématiques'!BC21=3,0.5,(IF('saisie mathématiques'!BC21=4,0.5,(IF('saisie mathématiques'!BC21=9,0,(IF('saisie mathématiques'!BC21=0,0,(IF('saisie mathématiques'!BC21="A","Abst",(IF('saisie mathématiques'!BC21="N","non év","attente")))))))))))))</f>
        <v>Abst</v>
      </c>
      <c r="BD21" s="67" t="str">
        <f>IF('saisie mathématiques'!BD21=1,1,(IF('saisie mathématiques'!BD21=3,0.5,(IF('saisie mathématiques'!BD21=4,0.5,(IF('saisie mathématiques'!BD21=9,0,(IF('saisie mathématiques'!BD21=0,0,(IF('saisie mathématiques'!BD21="A","Abst",(IF('saisie mathématiques'!BD21="N","non év","attente")))))))))))))</f>
        <v>Abst</v>
      </c>
      <c r="BE21" s="67" t="str">
        <f>IF('saisie mathématiques'!BE21=1,1,(IF('saisie mathématiques'!BE21=3,0.5,(IF('saisie mathématiques'!BE21=4,0.5,(IF('saisie mathématiques'!BE21=9,0,(IF('saisie mathématiques'!BE21=0,0,(IF('saisie mathématiques'!BE21="A","Abst",(IF('saisie mathématiques'!BE21="N","non év","attente")))))))))))))</f>
        <v>Abst</v>
      </c>
      <c r="BF21" s="67" t="str">
        <f>IF('saisie mathématiques'!BF21=1,1,(IF('saisie mathématiques'!BF21=3,0.5,(IF('saisie mathématiques'!BF21=4,0.5,(IF('saisie mathématiques'!BF21=9,0,(IF('saisie mathématiques'!BF21=0,0,(IF('saisie mathématiques'!BF21="A","Abst",(IF('saisie mathématiques'!BF21="N","non év","attente")))))))))))))</f>
        <v>Abst</v>
      </c>
      <c r="BG21" s="67" t="str">
        <f>IF('saisie mathématiques'!BG21=1,1,(IF('saisie mathématiques'!BG21=3,0.5,(IF('saisie mathématiques'!BG21=4,0.5,(IF('saisie mathématiques'!BG21=9,0,(IF('saisie mathématiques'!BG21=0,0,(IF('saisie mathématiques'!BG21="A","Abst",(IF('saisie mathématiques'!BG21="N","non év","attente")))))))))))))</f>
        <v>Abst</v>
      </c>
      <c r="BH21" s="67" t="str">
        <f>IF('saisie mathématiques'!BH21=1,1,(IF('saisie mathématiques'!BH21=3,0.5,(IF('saisie mathématiques'!BH21=4,0.5,(IF('saisie mathématiques'!BH21=9,0,(IF('saisie mathématiques'!BH21=0,0,(IF('saisie mathématiques'!BH21="A","Abst",(IF('saisie mathématiques'!BH21="N","non év","attente")))))))))))))</f>
        <v>Abst</v>
      </c>
      <c r="BI21" s="67" t="str">
        <f>IF('saisie mathématiques'!BI21=1,1,(IF('saisie mathématiques'!BI21=3,0.5,(IF('saisie mathématiques'!BI21=4,0.5,(IF('saisie mathématiques'!BI21=9,0,(IF('saisie mathématiques'!BI21=0,0,(IF('saisie mathématiques'!BI21="A","Abst",(IF('saisie mathématiques'!BI21="N","non év","attente")))))))))))))</f>
        <v>Abst</v>
      </c>
      <c r="BJ21" s="67" t="str">
        <f>IF('saisie mathématiques'!BJ21=1,1,(IF('saisie mathématiques'!BJ21=3,0.5,(IF('saisie mathématiques'!BJ21=4,0.5,(IF('saisie mathématiques'!BJ21=9,0,(IF('saisie mathématiques'!BJ21=0,0,(IF('saisie mathématiques'!BJ21="A","Abst",(IF('saisie mathématiques'!BJ21="N","non év","attente")))))))))))))</f>
        <v>Abst</v>
      </c>
      <c r="BK21" s="67" t="str">
        <f>IF('saisie mathématiques'!BK21=1,1,(IF('saisie mathématiques'!BK21=3,0.5,(IF('saisie mathématiques'!BK21=4,0.5,(IF('saisie mathématiques'!BK21=9,0,(IF('saisie mathématiques'!BK21=0,0,(IF('saisie mathématiques'!BK21="A","Abst",(IF('saisie mathématiques'!BK21="N","non év","attente")))))))))))))</f>
        <v>Abst</v>
      </c>
    </row>
    <row r="22" spans="2:63">
      <c r="B22" s="67" t="str">
        <f>IF('Ma classe'!B21&lt;&gt;0,'Ma classe'!B21,"aucun élève")</f>
        <v>aucun élève</v>
      </c>
      <c r="C22" s="67" t="str">
        <f>IF('Ma classe'!C21&lt;&gt;0,'Ma classe'!C21,"aucun élève")</f>
        <v>aucun élève</v>
      </c>
      <c r="D22" s="67" t="str">
        <f>IF('saisie mathématiques'!D22=1,1,(IF('saisie mathématiques'!D22=3,0.5,(IF('saisie mathématiques'!D22=4,0.5,(IF('saisie mathématiques'!D22=9,0,(IF('saisie mathématiques'!D22=0,0,(IF('saisie mathématiques'!D22="A","Abst",(IF('saisie mathématiques'!D22="N","non év","attente")))))))))))))</f>
        <v>Abst</v>
      </c>
      <c r="E22" s="67" t="str">
        <f>IF('saisie mathématiques'!E22=1,1,(IF('saisie mathématiques'!E22=3,0.5,(IF('saisie mathématiques'!E22=4,0.5,(IF('saisie mathématiques'!E22=9,0,(IF('saisie mathématiques'!E22=0,0,(IF('saisie mathématiques'!E22="A","Abst",(IF('saisie mathématiques'!E22="N","non év","attente")))))))))))))</f>
        <v>Abst</v>
      </c>
      <c r="F22" s="67" t="str">
        <f>IF('saisie mathématiques'!F22=1,1,(IF('saisie mathématiques'!F22=3,0.5,(IF('saisie mathématiques'!F22=4,0.5,(IF('saisie mathématiques'!F22=9,0,(IF('saisie mathématiques'!F22=0,0,(IF('saisie mathématiques'!F22="A","Abst",(IF('saisie mathématiques'!F22="N","non év","attente")))))))))))))</f>
        <v>Abst</v>
      </c>
      <c r="G22" s="67" t="str">
        <f>IF('saisie mathématiques'!G22=1,1,(IF('saisie mathématiques'!G22=3,0.5,(IF('saisie mathématiques'!G22=4,0.5,(IF('saisie mathématiques'!G22=9,0,(IF('saisie mathématiques'!G22=0,0,(IF('saisie mathématiques'!G22="A","Abst",(IF('saisie mathématiques'!G22="N","non év","attente")))))))))))))</f>
        <v>Abst</v>
      </c>
      <c r="H22" s="67" t="str">
        <f>IF('saisie mathématiques'!H22=1,1,(IF('saisie mathématiques'!H22=3,0.5,(IF('saisie mathématiques'!H22=4,0.5,(IF('saisie mathématiques'!H22=9,0,(IF('saisie mathématiques'!H22=0,0,(IF('saisie mathématiques'!H22="A","Abst",(IF('saisie mathématiques'!H22="N","non év","attente")))))))))))))</f>
        <v>Abst</v>
      </c>
      <c r="I22" s="67" t="str">
        <f>IF('saisie mathématiques'!I22=1,1,(IF('saisie mathématiques'!I22=3,0.5,(IF('saisie mathématiques'!I22=4,0.5,(IF('saisie mathématiques'!I22=9,0,(IF('saisie mathématiques'!I22=0,0,(IF('saisie mathématiques'!I22="A","Abst",(IF('saisie mathématiques'!I22="N","non év","attente")))))))))))))</f>
        <v>Abst</v>
      </c>
      <c r="J22" s="67" t="str">
        <f>IF('saisie mathématiques'!J22=1,1,(IF('saisie mathématiques'!J22=3,0.5,(IF('saisie mathématiques'!J22=4,0.5,(IF('saisie mathématiques'!J22=9,0,(IF('saisie mathématiques'!J22=0,0,(IF('saisie mathématiques'!J22="A","Abst",(IF('saisie mathématiques'!J22="N","non év","attente")))))))))))))</f>
        <v>Abst</v>
      </c>
      <c r="K22" s="67" t="str">
        <f>IF('saisie mathématiques'!K22=1,1,(IF('saisie mathématiques'!K22=3,0.5,(IF('saisie mathématiques'!K22=4,0.5,(IF('saisie mathématiques'!K22=9,0,(IF('saisie mathématiques'!K22=0,0,(IF('saisie mathématiques'!K22="A","Abst",(IF('saisie mathématiques'!K22="N","non év","attente")))))))))))))</f>
        <v>Abst</v>
      </c>
      <c r="L22" s="67" t="str">
        <f>IF('saisie mathématiques'!L22=1,1,(IF('saisie mathématiques'!L22=3,0.5,(IF('saisie mathématiques'!L22=4,0.5,(IF('saisie mathématiques'!L22=9,0,(IF('saisie mathématiques'!L22=0,0,(IF('saisie mathématiques'!L22="A","Abst",(IF('saisie mathématiques'!L22="N","non év","attente")))))))))))))</f>
        <v>Abst</v>
      </c>
      <c r="M22" s="67" t="str">
        <f>IF('saisie mathématiques'!M22=1,1,(IF('saisie mathématiques'!M22=3,0.5,(IF('saisie mathématiques'!M22=4,0.5,(IF('saisie mathématiques'!M22=9,0,(IF('saisie mathématiques'!M22=0,0,(IF('saisie mathématiques'!M22="A","Abst",(IF('saisie mathématiques'!M22="N","non év","attente")))))))))))))</f>
        <v>Abst</v>
      </c>
      <c r="N22" s="67" t="str">
        <f>IF('saisie mathématiques'!N22=1,1,(IF('saisie mathématiques'!N22=3,0.5,(IF('saisie mathématiques'!N22=4,0.5,(IF('saisie mathématiques'!N22=9,0,(IF('saisie mathématiques'!N22=0,0,(IF('saisie mathématiques'!N22="A","Abst",(IF('saisie mathématiques'!N22="N","non év","attente")))))))))))))</f>
        <v>Abst</v>
      </c>
      <c r="O22" s="67" t="str">
        <f>IF('saisie mathématiques'!O22=1,1,(IF('saisie mathématiques'!O22=3,0.5,(IF('saisie mathématiques'!O22=4,0.5,(IF('saisie mathématiques'!O22=9,0,(IF('saisie mathématiques'!O22=0,0,(IF('saisie mathématiques'!O22="A","Abst",(IF('saisie mathématiques'!O22="N","non év","attente")))))))))))))</f>
        <v>Abst</v>
      </c>
      <c r="P22" s="67" t="str">
        <f>IF('saisie mathématiques'!P22=1,1,(IF('saisie mathématiques'!P22=3,0.5,(IF('saisie mathématiques'!P22=4,0.5,(IF('saisie mathématiques'!P22=9,0,(IF('saisie mathématiques'!P22=0,0,(IF('saisie mathématiques'!P22="A","Abst",(IF('saisie mathématiques'!P22="N","non év","attente")))))))))))))</f>
        <v>Abst</v>
      </c>
      <c r="Q22" s="67" t="str">
        <f>IF('saisie mathématiques'!Q22=1,1,(IF('saisie mathématiques'!Q22=3,0.5,(IF('saisie mathématiques'!Q22=4,0.5,(IF('saisie mathématiques'!Q22=9,0,(IF('saisie mathématiques'!Q22=0,0,(IF('saisie mathématiques'!Q22="A","Abst",(IF('saisie mathématiques'!Q22="N","non év","attente")))))))))))))</f>
        <v>Abst</v>
      </c>
      <c r="R22" s="67" t="str">
        <f>IF('saisie mathématiques'!R22=1,1,(IF('saisie mathématiques'!R22=3,0.5,(IF('saisie mathématiques'!R22=4,0.5,(IF('saisie mathématiques'!R22=9,0,(IF('saisie mathématiques'!R22=0,0,(IF('saisie mathématiques'!R22="A","Abst",(IF('saisie mathématiques'!R22="N","non év","attente")))))))))))))</f>
        <v>Abst</v>
      </c>
      <c r="S22" s="67" t="str">
        <f>IF('saisie mathématiques'!S22=1,1,(IF('saisie mathématiques'!S22=3,0.5,(IF('saisie mathématiques'!S22=4,0.5,(IF('saisie mathématiques'!S22=9,0,(IF('saisie mathématiques'!S22=0,0,(IF('saisie mathématiques'!S22="A","Abst",(IF('saisie mathématiques'!S22="N","non év","attente")))))))))))))</f>
        <v>Abst</v>
      </c>
      <c r="T22" s="67" t="str">
        <f>IF('saisie mathématiques'!T22=1,1,(IF('saisie mathématiques'!T22=3,0.5,(IF('saisie mathématiques'!T22=4,0.5,(IF('saisie mathématiques'!T22=9,0,(IF('saisie mathématiques'!T22=0,0,(IF('saisie mathématiques'!T22="A","Abst",(IF('saisie mathématiques'!T22="N","non év","attente")))))))))))))</f>
        <v>Abst</v>
      </c>
      <c r="U22" s="67" t="str">
        <f>IF('saisie mathématiques'!U22=1,1,(IF('saisie mathématiques'!U22=3,0.5,(IF('saisie mathématiques'!U22=4,0.5,(IF('saisie mathématiques'!U22=9,0,(IF('saisie mathématiques'!U22=0,0,(IF('saisie mathématiques'!U22="A","Abst",(IF('saisie mathématiques'!U22="N","non év","attente")))))))))))))</f>
        <v>Abst</v>
      </c>
      <c r="V22" s="67" t="str">
        <f>IF('saisie mathématiques'!V22=1,1,(IF('saisie mathématiques'!V22=3,0.5,(IF('saisie mathématiques'!V22=4,0.5,(IF('saisie mathématiques'!V22=9,0,(IF('saisie mathématiques'!V22=0,0,(IF('saisie mathématiques'!V22="A","Abst",(IF('saisie mathématiques'!V22="N","non év","attente")))))))))))))</f>
        <v>Abst</v>
      </c>
      <c r="W22" s="67" t="str">
        <f>IF('saisie mathématiques'!W22=1,1,(IF('saisie mathématiques'!W22=3,0.5,(IF('saisie mathématiques'!W22=4,0.5,(IF('saisie mathématiques'!W22=9,0,(IF('saisie mathématiques'!W22=0,0,(IF('saisie mathématiques'!W22="A","Abst",(IF('saisie mathématiques'!W22="N","non év","attente")))))))))))))</f>
        <v>Abst</v>
      </c>
      <c r="X22" s="67" t="str">
        <f>IF('saisie mathématiques'!X22=1,1,(IF('saisie mathématiques'!X22=3,0.5,(IF('saisie mathématiques'!X22=4,0.5,(IF('saisie mathématiques'!X22=9,0,(IF('saisie mathématiques'!X22=0,0,(IF('saisie mathématiques'!X22="A","Abst",(IF('saisie mathématiques'!X22="N","non év","attente")))))))))))))</f>
        <v>Abst</v>
      </c>
      <c r="Y22" s="67" t="str">
        <f>IF('saisie mathématiques'!Y22=1,1,(IF('saisie mathématiques'!Y22=3,0.5,(IF('saisie mathématiques'!Y22=4,0.5,(IF('saisie mathématiques'!Y22=9,0,(IF('saisie mathématiques'!Y22=0,0,(IF('saisie mathématiques'!Y22="A","Abst",(IF('saisie mathématiques'!Y22="N","non év","attente")))))))))))))</f>
        <v>Abst</v>
      </c>
      <c r="Z22" s="67" t="str">
        <f>IF('saisie mathématiques'!Z22=1,1,(IF('saisie mathématiques'!Z22=3,0.5,(IF('saisie mathématiques'!Z22=4,0.5,(IF('saisie mathématiques'!Z22=9,0,(IF('saisie mathématiques'!Z22=0,0,(IF('saisie mathématiques'!Z22="A","Abst",(IF('saisie mathématiques'!Z22="N","non év","attente")))))))))))))</f>
        <v>Abst</v>
      </c>
      <c r="AA22" s="67" t="str">
        <f>IF('saisie mathématiques'!AA22=1,1,(IF('saisie mathématiques'!AA22=3,0.5,(IF('saisie mathématiques'!AA22=4,0.5,(IF('saisie mathématiques'!AA22=9,0,(IF('saisie mathématiques'!AA22=0,0,(IF('saisie mathématiques'!AA22="A","Abst",(IF('saisie mathématiques'!AA22="N","non év","attente")))))))))))))</f>
        <v>Abst</v>
      </c>
      <c r="AB22" s="67" t="str">
        <f>IF('saisie mathématiques'!AB22=1,1,(IF('saisie mathématiques'!AB22=3,0.5,(IF('saisie mathématiques'!AB22=4,0.5,(IF('saisie mathématiques'!AB22=9,0,(IF('saisie mathématiques'!AB22=0,0,(IF('saisie mathématiques'!AB22="A","Abst",(IF('saisie mathématiques'!AB22="N","non év","attente")))))))))))))</f>
        <v>Abst</v>
      </c>
      <c r="AC22" s="67" t="str">
        <f>IF('saisie mathématiques'!AC22=1,1,(IF('saisie mathématiques'!AC22=3,0.5,(IF('saisie mathématiques'!AC22=4,0.5,(IF('saisie mathématiques'!AC22=9,0,(IF('saisie mathématiques'!AC22=0,0,(IF('saisie mathématiques'!AC22="A","Abst",(IF('saisie mathématiques'!AC22="N","non év","attente")))))))))))))</f>
        <v>Abst</v>
      </c>
      <c r="AD22" s="67" t="str">
        <f>IF('saisie mathématiques'!AD22=1,1,(IF('saisie mathématiques'!AD22=3,0.5,(IF('saisie mathématiques'!AD22=4,0.5,(IF('saisie mathématiques'!AD22=9,0,(IF('saisie mathématiques'!AD22=0,0,(IF('saisie mathématiques'!AD22="A","Abst",(IF('saisie mathématiques'!AD22="N","non év","attente")))))))))))))</f>
        <v>Abst</v>
      </c>
      <c r="AE22" s="67" t="str">
        <f>IF('saisie mathématiques'!AE22=1,1,(IF('saisie mathématiques'!AE22=3,0.5,(IF('saisie mathématiques'!AE22=4,0.5,(IF('saisie mathématiques'!AE22=9,0,(IF('saisie mathématiques'!AE22=0,0,(IF('saisie mathématiques'!AE22="A","Abst",(IF('saisie mathématiques'!AE22="N","non év","attente")))))))))))))</f>
        <v>Abst</v>
      </c>
      <c r="AF22" s="67" t="str">
        <f>IF('saisie mathématiques'!AF22=1,1,(IF('saisie mathématiques'!AF22=3,0.5,(IF('saisie mathématiques'!AF22=4,0.5,(IF('saisie mathématiques'!AF22=9,0,(IF('saisie mathématiques'!AF22=0,0,(IF('saisie mathématiques'!AF22="A","Abst",(IF('saisie mathématiques'!AF22="N","non év","attente")))))))))))))</f>
        <v>Abst</v>
      </c>
      <c r="AG22" s="67" t="str">
        <f>IF('saisie mathématiques'!AG22=1,1,(IF('saisie mathématiques'!AG22=3,0.5,(IF('saisie mathématiques'!AG22=4,0.5,(IF('saisie mathématiques'!AG22=9,0,(IF('saisie mathématiques'!AG22=0,0,(IF('saisie mathématiques'!AG22="A","Abst",(IF('saisie mathématiques'!AG22="N","non év","attente")))))))))))))</f>
        <v>Abst</v>
      </c>
      <c r="AH22" s="67" t="str">
        <f>IF('saisie mathématiques'!AH22=1,1,(IF('saisie mathématiques'!AH22=3,0.5,(IF('saisie mathématiques'!AH22=4,0.5,(IF('saisie mathématiques'!AH22=9,0,(IF('saisie mathématiques'!AH22=0,0,(IF('saisie mathématiques'!AH22="A","Abst",(IF('saisie mathématiques'!AH22="N","non év","attente")))))))))))))</f>
        <v>Abst</v>
      </c>
      <c r="AI22" s="67" t="str">
        <f>IF('saisie mathématiques'!AI22=1,1,(IF('saisie mathématiques'!AI22=3,0.5,(IF('saisie mathématiques'!AI22=4,0.5,(IF('saisie mathématiques'!AI22=9,0,(IF('saisie mathématiques'!AI22=0,0,(IF('saisie mathématiques'!AI22="A","Abst",(IF('saisie mathématiques'!AI22="N","non év","attente")))))))))))))</f>
        <v>Abst</v>
      </c>
      <c r="AJ22" s="67" t="str">
        <f>IF('saisie mathématiques'!AJ22=1,1,(IF('saisie mathématiques'!AJ22=3,0.5,(IF('saisie mathématiques'!AJ22=4,0.5,(IF('saisie mathématiques'!AJ22=9,0,(IF('saisie mathématiques'!AJ22=0,0,(IF('saisie mathématiques'!AJ22="A","Abst",(IF('saisie mathématiques'!AJ22="N","non év","attente")))))))))))))</f>
        <v>Abst</v>
      </c>
      <c r="AK22" s="67" t="str">
        <f>IF('saisie mathématiques'!AK22=1,1,(IF('saisie mathématiques'!AK22=3,0.5,(IF('saisie mathématiques'!AK22=4,0.5,(IF('saisie mathématiques'!AK22=9,0,(IF('saisie mathématiques'!AK22=0,0,(IF('saisie mathématiques'!AK22="A","Abst",(IF('saisie mathématiques'!AK22="N","non év","attente")))))))))))))</f>
        <v>Abst</v>
      </c>
      <c r="AL22" s="67" t="str">
        <f>IF('saisie mathématiques'!AL22=1,1,(IF('saisie mathématiques'!AL22=3,0.5,(IF('saisie mathématiques'!AL22=4,0.5,(IF('saisie mathématiques'!AL22=9,0,(IF('saisie mathématiques'!AL22=0,0,(IF('saisie mathématiques'!AL22="A","Abst",(IF('saisie mathématiques'!AL22="N","non év","attente")))))))))))))</f>
        <v>Abst</v>
      </c>
      <c r="AM22" s="67" t="str">
        <f>IF('saisie mathématiques'!AM22=1,1,(IF('saisie mathématiques'!AM22=3,0.5,(IF('saisie mathématiques'!AM22=4,0.5,(IF('saisie mathématiques'!AM22=9,0,(IF('saisie mathématiques'!AM22=0,0,(IF('saisie mathématiques'!AM22="A","Abst",(IF('saisie mathématiques'!AM22="N","non év","attente")))))))))))))</f>
        <v>Abst</v>
      </c>
      <c r="AN22" s="67" t="str">
        <f>IF('saisie mathématiques'!AN22=1,1,(IF('saisie mathématiques'!AN22=3,0.5,(IF('saisie mathématiques'!AN22=4,0.5,(IF('saisie mathématiques'!AN22=9,0,(IF('saisie mathématiques'!AN22=0,0,(IF('saisie mathématiques'!AN22="A","Abst",(IF('saisie mathématiques'!AN22="N","non év","attente")))))))))))))</f>
        <v>Abst</v>
      </c>
      <c r="AO22" s="67" t="str">
        <f>IF('saisie mathématiques'!AO22=1,1,(IF('saisie mathématiques'!AO22=3,0.5,(IF('saisie mathématiques'!AO22=4,0.5,(IF('saisie mathématiques'!AO22=9,0,(IF('saisie mathématiques'!AO22=0,0,(IF('saisie mathématiques'!AO22="A","Abst",(IF('saisie mathématiques'!AO22="N","non év","attente")))))))))))))</f>
        <v>Abst</v>
      </c>
      <c r="AP22" s="67" t="str">
        <f>IF('saisie mathématiques'!AP22=1,1,(IF('saisie mathématiques'!AP22=3,0.5,(IF('saisie mathématiques'!AP22=4,0.5,(IF('saisie mathématiques'!AP22=9,0,(IF('saisie mathématiques'!AP22=0,0,(IF('saisie mathématiques'!AP22="A","Abst",(IF('saisie mathématiques'!AP22="N","non év","attente")))))))))))))</f>
        <v>Abst</v>
      </c>
      <c r="AQ22" s="67" t="str">
        <f>IF('saisie mathématiques'!AQ22=1,1,(IF('saisie mathématiques'!AQ22=3,0.5,(IF('saisie mathématiques'!AQ22=4,0.5,(IF('saisie mathématiques'!AQ22=9,0,(IF('saisie mathématiques'!AQ22=0,0,(IF('saisie mathématiques'!AQ22="A","Abst",(IF('saisie mathématiques'!AQ22="N","non év","attente")))))))))))))</f>
        <v>Abst</v>
      </c>
      <c r="AR22" s="67" t="str">
        <f>IF('saisie mathématiques'!AR22=1,1,(IF('saisie mathématiques'!AR22=3,0.5,(IF('saisie mathématiques'!AR22=4,0.5,(IF('saisie mathématiques'!AR22=9,0,(IF('saisie mathématiques'!AR22=0,0,(IF('saisie mathématiques'!AR22="A","Abst",(IF('saisie mathématiques'!AR22="N","non év","attente")))))))))))))</f>
        <v>Abst</v>
      </c>
      <c r="AS22" s="67" t="str">
        <f>IF('saisie mathématiques'!AS22=1,1,(IF('saisie mathématiques'!AS22=3,0.5,(IF('saisie mathématiques'!AS22=4,0.5,(IF('saisie mathématiques'!AS22=9,0,(IF('saisie mathématiques'!AS22=0,0,(IF('saisie mathématiques'!AS22="A","Abst",(IF('saisie mathématiques'!AS22="N","non év","attente")))))))))))))</f>
        <v>Abst</v>
      </c>
      <c r="AT22" s="67" t="str">
        <f>IF('saisie mathématiques'!AT22=1,1,(IF('saisie mathématiques'!AT22=3,0.5,(IF('saisie mathématiques'!AT22=4,0.5,(IF('saisie mathématiques'!AT22=9,0,(IF('saisie mathématiques'!AT22=0,0,(IF('saisie mathématiques'!AT22="A","Abst",(IF('saisie mathématiques'!AT22="N","non év","attente")))))))))))))</f>
        <v>Abst</v>
      </c>
      <c r="AU22" s="67" t="str">
        <f>IF('saisie mathématiques'!AU22=1,1,(IF('saisie mathématiques'!AU22=3,0.5,(IF('saisie mathématiques'!AU22=4,0.5,(IF('saisie mathématiques'!AU22=9,0,(IF('saisie mathématiques'!AU22=0,0,(IF('saisie mathématiques'!AU22="A","Abst",(IF('saisie mathématiques'!AU22="N","non év","attente")))))))))))))</f>
        <v>Abst</v>
      </c>
      <c r="AV22" s="67" t="str">
        <f>IF('saisie mathématiques'!AV22=1,1,(IF('saisie mathématiques'!AV22=3,0.5,(IF('saisie mathématiques'!AV22=4,0.5,(IF('saisie mathématiques'!AV22=9,0,(IF('saisie mathématiques'!AV22=0,0,(IF('saisie mathématiques'!AV22="A","Abst",(IF('saisie mathématiques'!AV22="N","non év","attente")))))))))))))</f>
        <v>Abst</v>
      </c>
      <c r="AW22" s="67" t="str">
        <f>IF('saisie mathématiques'!AW22=1,1,(IF('saisie mathématiques'!AW22=3,0.5,(IF('saisie mathématiques'!AW22=4,0.5,(IF('saisie mathématiques'!AW22=9,0,(IF('saisie mathématiques'!AW22=0,0,(IF('saisie mathématiques'!AW22="A","Abst",(IF('saisie mathématiques'!AW22="N","non év","attente")))))))))))))</f>
        <v>Abst</v>
      </c>
      <c r="AX22" s="67" t="str">
        <f>IF('saisie mathématiques'!AX22=1,1,(IF('saisie mathématiques'!AX22=3,0.5,(IF('saisie mathématiques'!AX22=4,0.5,(IF('saisie mathématiques'!AX22=9,0,(IF('saisie mathématiques'!AX22=0,0,(IF('saisie mathématiques'!AX22="A","Abst",(IF('saisie mathématiques'!AX22="N","non év","attente")))))))))))))</f>
        <v>Abst</v>
      </c>
      <c r="AY22" s="67" t="str">
        <f>IF('saisie mathématiques'!AY22=1,1,(IF('saisie mathématiques'!AY22=3,0.5,(IF('saisie mathématiques'!AY22=4,0.5,(IF('saisie mathématiques'!AY22=9,0,(IF('saisie mathématiques'!AY22=0,0,(IF('saisie mathématiques'!AY22="A","Abst",(IF('saisie mathématiques'!AY22="N","non év","attente")))))))))))))</f>
        <v>Abst</v>
      </c>
      <c r="AZ22" s="67" t="str">
        <f>IF('saisie mathématiques'!AZ22=1,1,(IF('saisie mathématiques'!AZ22=3,0.5,(IF('saisie mathématiques'!AZ22=4,0.5,(IF('saisie mathématiques'!AZ22=9,0,(IF('saisie mathématiques'!AZ22=0,0,(IF('saisie mathématiques'!AZ22="A","Abst",(IF('saisie mathématiques'!AZ22="N","non év","attente")))))))))))))</f>
        <v>Abst</v>
      </c>
      <c r="BA22" s="67" t="str">
        <f>IF('saisie mathématiques'!BA22=1,1,(IF('saisie mathématiques'!BA22=3,0.5,(IF('saisie mathématiques'!BA22=4,0.5,(IF('saisie mathématiques'!BA22=9,0,(IF('saisie mathématiques'!BA22=0,0,(IF('saisie mathématiques'!BA22="A","Abst",(IF('saisie mathématiques'!BA22="N","non év","attente")))))))))))))</f>
        <v>Abst</v>
      </c>
      <c r="BB22" s="67" t="str">
        <f>IF('saisie mathématiques'!BB22=1,1,(IF('saisie mathématiques'!BB22=3,0.5,(IF('saisie mathématiques'!BB22=4,0.5,(IF('saisie mathématiques'!BB22=9,0,(IF('saisie mathématiques'!BB22=0,0,(IF('saisie mathématiques'!BB22="A","Abst",(IF('saisie mathématiques'!BB22="N","non év","attente")))))))))))))</f>
        <v>Abst</v>
      </c>
      <c r="BC22" s="67" t="str">
        <f>IF('saisie mathématiques'!BC22=1,1,(IF('saisie mathématiques'!BC22=3,0.5,(IF('saisie mathématiques'!BC22=4,0.5,(IF('saisie mathématiques'!BC22=9,0,(IF('saisie mathématiques'!BC22=0,0,(IF('saisie mathématiques'!BC22="A","Abst",(IF('saisie mathématiques'!BC22="N","non év","attente")))))))))))))</f>
        <v>Abst</v>
      </c>
      <c r="BD22" s="67" t="str">
        <f>IF('saisie mathématiques'!BD22=1,1,(IF('saisie mathématiques'!BD22=3,0.5,(IF('saisie mathématiques'!BD22=4,0.5,(IF('saisie mathématiques'!BD22=9,0,(IF('saisie mathématiques'!BD22=0,0,(IF('saisie mathématiques'!BD22="A","Abst",(IF('saisie mathématiques'!BD22="N","non év","attente")))))))))))))</f>
        <v>Abst</v>
      </c>
      <c r="BE22" s="67" t="str">
        <f>IF('saisie mathématiques'!BE22=1,1,(IF('saisie mathématiques'!BE22=3,0.5,(IF('saisie mathématiques'!BE22=4,0.5,(IF('saisie mathématiques'!BE22=9,0,(IF('saisie mathématiques'!BE22=0,0,(IF('saisie mathématiques'!BE22="A","Abst",(IF('saisie mathématiques'!BE22="N","non év","attente")))))))))))))</f>
        <v>Abst</v>
      </c>
      <c r="BF22" s="67" t="str">
        <f>IF('saisie mathématiques'!BF22=1,1,(IF('saisie mathématiques'!BF22=3,0.5,(IF('saisie mathématiques'!BF22=4,0.5,(IF('saisie mathématiques'!BF22=9,0,(IF('saisie mathématiques'!BF22=0,0,(IF('saisie mathématiques'!BF22="A","Abst",(IF('saisie mathématiques'!BF22="N","non év","attente")))))))))))))</f>
        <v>Abst</v>
      </c>
      <c r="BG22" s="67" t="str">
        <f>IF('saisie mathématiques'!BG22=1,1,(IF('saisie mathématiques'!BG22=3,0.5,(IF('saisie mathématiques'!BG22=4,0.5,(IF('saisie mathématiques'!BG22=9,0,(IF('saisie mathématiques'!BG22=0,0,(IF('saisie mathématiques'!BG22="A","Abst",(IF('saisie mathématiques'!BG22="N","non év","attente")))))))))))))</f>
        <v>Abst</v>
      </c>
      <c r="BH22" s="67" t="str">
        <f>IF('saisie mathématiques'!BH22=1,1,(IF('saisie mathématiques'!BH22=3,0.5,(IF('saisie mathématiques'!BH22=4,0.5,(IF('saisie mathématiques'!BH22=9,0,(IF('saisie mathématiques'!BH22=0,0,(IF('saisie mathématiques'!BH22="A","Abst",(IF('saisie mathématiques'!BH22="N","non év","attente")))))))))))))</f>
        <v>Abst</v>
      </c>
      <c r="BI22" s="67" t="str">
        <f>IF('saisie mathématiques'!BI22=1,1,(IF('saisie mathématiques'!BI22=3,0.5,(IF('saisie mathématiques'!BI22=4,0.5,(IF('saisie mathématiques'!BI22=9,0,(IF('saisie mathématiques'!BI22=0,0,(IF('saisie mathématiques'!BI22="A","Abst",(IF('saisie mathématiques'!BI22="N","non év","attente")))))))))))))</f>
        <v>Abst</v>
      </c>
      <c r="BJ22" s="67" t="str">
        <f>IF('saisie mathématiques'!BJ22=1,1,(IF('saisie mathématiques'!BJ22=3,0.5,(IF('saisie mathématiques'!BJ22=4,0.5,(IF('saisie mathématiques'!BJ22=9,0,(IF('saisie mathématiques'!BJ22=0,0,(IF('saisie mathématiques'!BJ22="A","Abst",(IF('saisie mathématiques'!BJ22="N","non év","attente")))))))))))))</f>
        <v>Abst</v>
      </c>
      <c r="BK22" s="67" t="str">
        <f>IF('saisie mathématiques'!BK22=1,1,(IF('saisie mathématiques'!BK22=3,0.5,(IF('saisie mathématiques'!BK22=4,0.5,(IF('saisie mathématiques'!BK22=9,0,(IF('saisie mathématiques'!BK22=0,0,(IF('saisie mathématiques'!BK22="A","Abst",(IF('saisie mathématiques'!BK22="N","non év","attente")))))))))))))</f>
        <v>Abst</v>
      </c>
    </row>
    <row r="23" spans="2:63">
      <c r="B23" s="67" t="str">
        <f>IF('Ma classe'!B22&lt;&gt;0,'Ma classe'!B22,"aucun élève")</f>
        <v>aucun élève</v>
      </c>
      <c r="C23" s="67" t="str">
        <f>IF('Ma classe'!C22&lt;&gt;0,'Ma classe'!C22,"aucun élève")</f>
        <v>aucun élève</v>
      </c>
      <c r="D23" s="67" t="str">
        <f>IF('saisie mathématiques'!D23=1,1,(IF('saisie mathématiques'!D23=3,0.5,(IF('saisie mathématiques'!D23=4,0.5,(IF('saisie mathématiques'!D23=9,0,(IF('saisie mathématiques'!D23=0,0,(IF('saisie mathématiques'!D23="A","Abst",(IF('saisie mathématiques'!D23="N","non év","attente")))))))))))))</f>
        <v>Abst</v>
      </c>
      <c r="E23" s="67" t="str">
        <f>IF('saisie mathématiques'!E23=1,1,(IF('saisie mathématiques'!E23=3,0.5,(IF('saisie mathématiques'!E23=4,0.5,(IF('saisie mathématiques'!E23=9,0,(IF('saisie mathématiques'!E23=0,0,(IF('saisie mathématiques'!E23="A","Abst",(IF('saisie mathématiques'!E23="N","non év","attente")))))))))))))</f>
        <v>Abst</v>
      </c>
      <c r="F23" s="67" t="str">
        <f>IF('saisie mathématiques'!F23=1,1,(IF('saisie mathématiques'!F23=3,0.5,(IF('saisie mathématiques'!F23=4,0.5,(IF('saisie mathématiques'!F23=9,0,(IF('saisie mathématiques'!F23=0,0,(IF('saisie mathématiques'!F23="A","Abst",(IF('saisie mathématiques'!F23="N","non év","attente")))))))))))))</f>
        <v>Abst</v>
      </c>
      <c r="G23" s="67" t="str">
        <f>IF('saisie mathématiques'!G23=1,1,(IF('saisie mathématiques'!G23=3,0.5,(IF('saisie mathématiques'!G23=4,0.5,(IF('saisie mathématiques'!G23=9,0,(IF('saisie mathématiques'!G23=0,0,(IF('saisie mathématiques'!G23="A","Abst",(IF('saisie mathématiques'!G23="N","non év","attente")))))))))))))</f>
        <v>Abst</v>
      </c>
      <c r="H23" s="67" t="str">
        <f>IF('saisie mathématiques'!H23=1,1,(IF('saisie mathématiques'!H23=3,0.5,(IF('saisie mathématiques'!H23=4,0.5,(IF('saisie mathématiques'!H23=9,0,(IF('saisie mathématiques'!H23=0,0,(IF('saisie mathématiques'!H23="A","Abst",(IF('saisie mathématiques'!H23="N","non év","attente")))))))))))))</f>
        <v>Abst</v>
      </c>
      <c r="I23" s="67" t="str">
        <f>IF('saisie mathématiques'!I23=1,1,(IF('saisie mathématiques'!I23=3,0.5,(IF('saisie mathématiques'!I23=4,0.5,(IF('saisie mathématiques'!I23=9,0,(IF('saisie mathématiques'!I23=0,0,(IF('saisie mathématiques'!I23="A","Abst",(IF('saisie mathématiques'!I23="N","non év","attente")))))))))))))</f>
        <v>Abst</v>
      </c>
      <c r="J23" s="67" t="str">
        <f>IF('saisie mathématiques'!J23=1,1,(IF('saisie mathématiques'!J23=3,0.5,(IF('saisie mathématiques'!J23=4,0.5,(IF('saisie mathématiques'!J23=9,0,(IF('saisie mathématiques'!J23=0,0,(IF('saisie mathématiques'!J23="A","Abst",(IF('saisie mathématiques'!J23="N","non év","attente")))))))))))))</f>
        <v>Abst</v>
      </c>
      <c r="K23" s="67" t="str">
        <f>IF('saisie mathématiques'!K23=1,1,(IF('saisie mathématiques'!K23=3,0.5,(IF('saisie mathématiques'!K23=4,0.5,(IF('saisie mathématiques'!K23=9,0,(IF('saisie mathématiques'!K23=0,0,(IF('saisie mathématiques'!K23="A","Abst",(IF('saisie mathématiques'!K23="N","non év","attente")))))))))))))</f>
        <v>Abst</v>
      </c>
      <c r="L23" s="67" t="str">
        <f>IF('saisie mathématiques'!L23=1,1,(IF('saisie mathématiques'!L23=3,0.5,(IF('saisie mathématiques'!L23=4,0.5,(IF('saisie mathématiques'!L23=9,0,(IF('saisie mathématiques'!L23=0,0,(IF('saisie mathématiques'!L23="A","Abst",(IF('saisie mathématiques'!L23="N","non év","attente")))))))))))))</f>
        <v>Abst</v>
      </c>
      <c r="M23" s="67" t="str">
        <f>IF('saisie mathématiques'!M23=1,1,(IF('saisie mathématiques'!M23=3,0.5,(IF('saisie mathématiques'!M23=4,0.5,(IF('saisie mathématiques'!M23=9,0,(IF('saisie mathématiques'!M23=0,0,(IF('saisie mathématiques'!M23="A","Abst",(IF('saisie mathématiques'!M23="N","non év","attente")))))))))))))</f>
        <v>Abst</v>
      </c>
      <c r="N23" s="67" t="str">
        <f>IF('saisie mathématiques'!N23=1,1,(IF('saisie mathématiques'!N23=3,0.5,(IF('saisie mathématiques'!N23=4,0.5,(IF('saisie mathématiques'!N23=9,0,(IF('saisie mathématiques'!N23=0,0,(IF('saisie mathématiques'!N23="A","Abst",(IF('saisie mathématiques'!N23="N","non év","attente")))))))))))))</f>
        <v>Abst</v>
      </c>
      <c r="O23" s="67" t="str">
        <f>IF('saisie mathématiques'!O23=1,1,(IF('saisie mathématiques'!O23=3,0.5,(IF('saisie mathématiques'!O23=4,0.5,(IF('saisie mathématiques'!O23=9,0,(IF('saisie mathématiques'!O23=0,0,(IF('saisie mathématiques'!O23="A","Abst",(IF('saisie mathématiques'!O23="N","non év","attente")))))))))))))</f>
        <v>Abst</v>
      </c>
      <c r="P23" s="67" t="str">
        <f>IF('saisie mathématiques'!P23=1,1,(IF('saisie mathématiques'!P23=3,0.5,(IF('saisie mathématiques'!P23=4,0.5,(IF('saisie mathématiques'!P23=9,0,(IF('saisie mathématiques'!P23=0,0,(IF('saisie mathématiques'!P23="A","Abst",(IF('saisie mathématiques'!P23="N","non év","attente")))))))))))))</f>
        <v>Abst</v>
      </c>
      <c r="Q23" s="67" t="str">
        <f>IF('saisie mathématiques'!Q23=1,1,(IF('saisie mathématiques'!Q23=3,0.5,(IF('saisie mathématiques'!Q23=4,0.5,(IF('saisie mathématiques'!Q23=9,0,(IF('saisie mathématiques'!Q23=0,0,(IF('saisie mathématiques'!Q23="A","Abst",(IF('saisie mathématiques'!Q23="N","non év","attente")))))))))))))</f>
        <v>Abst</v>
      </c>
      <c r="R23" s="67" t="str">
        <f>IF('saisie mathématiques'!R23=1,1,(IF('saisie mathématiques'!R23=3,0.5,(IF('saisie mathématiques'!R23=4,0.5,(IF('saisie mathématiques'!R23=9,0,(IF('saisie mathématiques'!R23=0,0,(IF('saisie mathématiques'!R23="A","Abst",(IF('saisie mathématiques'!R23="N","non év","attente")))))))))))))</f>
        <v>Abst</v>
      </c>
      <c r="S23" s="67" t="str">
        <f>IF('saisie mathématiques'!S23=1,1,(IF('saisie mathématiques'!S23=3,0.5,(IF('saisie mathématiques'!S23=4,0.5,(IF('saisie mathématiques'!S23=9,0,(IF('saisie mathématiques'!S23=0,0,(IF('saisie mathématiques'!S23="A","Abst",(IF('saisie mathématiques'!S23="N","non év","attente")))))))))))))</f>
        <v>Abst</v>
      </c>
      <c r="T23" s="67" t="str">
        <f>IF('saisie mathématiques'!T23=1,1,(IF('saisie mathématiques'!T23=3,0.5,(IF('saisie mathématiques'!T23=4,0.5,(IF('saisie mathématiques'!T23=9,0,(IF('saisie mathématiques'!T23=0,0,(IF('saisie mathématiques'!T23="A","Abst",(IF('saisie mathématiques'!T23="N","non év","attente")))))))))))))</f>
        <v>Abst</v>
      </c>
      <c r="U23" s="67" t="str">
        <f>IF('saisie mathématiques'!U23=1,1,(IF('saisie mathématiques'!U23=3,0.5,(IF('saisie mathématiques'!U23=4,0.5,(IF('saisie mathématiques'!U23=9,0,(IF('saisie mathématiques'!U23=0,0,(IF('saisie mathématiques'!U23="A","Abst",(IF('saisie mathématiques'!U23="N","non év","attente")))))))))))))</f>
        <v>Abst</v>
      </c>
      <c r="V23" s="67" t="str">
        <f>IF('saisie mathématiques'!V23=1,1,(IF('saisie mathématiques'!V23=3,0.5,(IF('saisie mathématiques'!V23=4,0.5,(IF('saisie mathématiques'!V23=9,0,(IF('saisie mathématiques'!V23=0,0,(IF('saisie mathématiques'!V23="A","Abst",(IF('saisie mathématiques'!V23="N","non év","attente")))))))))))))</f>
        <v>Abst</v>
      </c>
      <c r="W23" s="67" t="str">
        <f>IF('saisie mathématiques'!W23=1,1,(IF('saisie mathématiques'!W23=3,0.5,(IF('saisie mathématiques'!W23=4,0.5,(IF('saisie mathématiques'!W23=9,0,(IF('saisie mathématiques'!W23=0,0,(IF('saisie mathématiques'!W23="A","Abst",(IF('saisie mathématiques'!W23="N","non év","attente")))))))))))))</f>
        <v>Abst</v>
      </c>
      <c r="X23" s="67" t="str">
        <f>IF('saisie mathématiques'!X23=1,1,(IF('saisie mathématiques'!X23=3,0.5,(IF('saisie mathématiques'!X23=4,0.5,(IF('saisie mathématiques'!X23=9,0,(IF('saisie mathématiques'!X23=0,0,(IF('saisie mathématiques'!X23="A","Abst",(IF('saisie mathématiques'!X23="N","non év","attente")))))))))))))</f>
        <v>Abst</v>
      </c>
      <c r="Y23" s="67" t="str">
        <f>IF('saisie mathématiques'!Y23=1,1,(IF('saisie mathématiques'!Y23=3,0.5,(IF('saisie mathématiques'!Y23=4,0.5,(IF('saisie mathématiques'!Y23=9,0,(IF('saisie mathématiques'!Y23=0,0,(IF('saisie mathématiques'!Y23="A","Abst",(IF('saisie mathématiques'!Y23="N","non év","attente")))))))))))))</f>
        <v>Abst</v>
      </c>
      <c r="Z23" s="67" t="str">
        <f>IF('saisie mathématiques'!Z23=1,1,(IF('saisie mathématiques'!Z23=3,0.5,(IF('saisie mathématiques'!Z23=4,0.5,(IF('saisie mathématiques'!Z23=9,0,(IF('saisie mathématiques'!Z23=0,0,(IF('saisie mathématiques'!Z23="A","Abst",(IF('saisie mathématiques'!Z23="N","non év","attente")))))))))))))</f>
        <v>Abst</v>
      </c>
      <c r="AA23" s="67" t="str">
        <f>IF('saisie mathématiques'!AA23=1,1,(IF('saisie mathématiques'!AA23=3,0.5,(IF('saisie mathématiques'!AA23=4,0.5,(IF('saisie mathématiques'!AA23=9,0,(IF('saisie mathématiques'!AA23=0,0,(IF('saisie mathématiques'!AA23="A","Abst",(IF('saisie mathématiques'!AA23="N","non év","attente")))))))))))))</f>
        <v>Abst</v>
      </c>
      <c r="AB23" s="67" t="str">
        <f>IF('saisie mathématiques'!AB23=1,1,(IF('saisie mathématiques'!AB23=3,0.5,(IF('saisie mathématiques'!AB23=4,0.5,(IF('saisie mathématiques'!AB23=9,0,(IF('saisie mathématiques'!AB23=0,0,(IF('saisie mathématiques'!AB23="A","Abst",(IF('saisie mathématiques'!AB23="N","non év","attente")))))))))))))</f>
        <v>Abst</v>
      </c>
      <c r="AC23" s="67" t="str">
        <f>IF('saisie mathématiques'!AC23=1,1,(IF('saisie mathématiques'!AC23=3,0.5,(IF('saisie mathématiques'!AC23=4,0.5,(IF('saisie mathématiques'!AC23=9,0,(IF('saisie mathématiques'!AC23=0,0,(IF('saisie mathématiques'!AC23="A","Abst",(IF('saisie mathématiques'!AC23="N","non év","attente")))))))))))))</f>
        <v>Abst</v>
      </c>
      <c r="AD23" s="67" t="str">
        <f>IF('saisie mathématiques'!AD23=1,1,(IF('saisie mathématiques'!AD23=3,0.5,(IF('saisie mathématiques'!AD23=4,0.5,(IF('saisie mathématiques'!AD23=9,0,(IF('saisie mathématiques'!AD23=0,0,(IF('saisie mathématiques'!AD23="A","Abst",(IF('saisie mathématiques'!AD23="N","non év","attente")))))))))))))</f>
        <v>Abst</v>
      </c>
      <c r="AE23" s="67" t="str">
        <f>IF('saisie mathématiques'!AE23=1,1,(IF('saisie mathématiques'!AE23=3,0.5,(IF('saisie mathématiques'!AE23=4,0.5,(IF('saisie mathématiques'!AE23=9,0,(IF('saisie mathématiques'!AE23=0,0,(IF('saisie mathématiques'!AE23="A","Abst",(IF('saisie mathématiques'!AE23="N","non év","attente")))))))))))))</f>
        <v>Abst</v>
      </c>
      <c r="AF23" s="67" t="str">
        <f>IF('saisie mathématiques'!AF23=1,1,(IF('saisie mathématiques'!AF23=3,0.5,(IF('saisie mathématiques'!AF23=4,0.5,(IF('saisie mathématiques'!AF23=9,0,(IF('saisie mathématiques'!AF23=0,0,(IF('saisie mathématiques'!AF23="A","Abst",(IF('saisie mathématiques'!AF23="N","non év","attente")))))))))))))</f>
        <v>Abst</v>
      </c>
      <c r="AG23" s="67" t="str">
        <f>IF('saisie mathématiques'!AG23=1,1,(IF('saisie mathématiques'!AG23=3,0.5,(IF('saisie mathématiques'!AG23=4,0.5,(IF('saisie mathématiques'!AG23=9,0,(IF('saisie mathématiques'!AG23=0,0,(IF('saisie mathématiques'!AG23="A","Abst",(IF('saisie mathématiques'!AG23="N","non év","attente")))))))))))))</f>
        <v>Abst</v>
      </c>
      <c r="AH23" s="67" t="str">
        <f>IF('saisie mathématiques'!AH23=1,1,(IF('saisie mathématiques'!AH23=3,0.5,(IF('saisie mathématiques'!AH23=4,0.5,(IF('saisie mathématiques'!AH23=9,0,(IF('saisie mathématiques'!AH23=0,0,(IF('saisie mathématiques'!AH23="A","Abst",(IF('saisie mathématiques'!AH23="N","non év","attente")))))))))))))</f>
        <v>Abst</v>
      </c>
      <c r="AI23" s="67" t="str">
        <f>IF('saisie mathématiques'!AI23=1,1,(IF('saisie mathématiques'!AI23=3,0.5,(IF('saisie mathématiques'!AI23=4,0.5,(IF('saisie mathématiques'!AI23=9,0,(IF('saisie mathématiques'!AI23=0,0,(IF('saisie mathématiques'!AI23="A","Abst",(IF('saisie mathématiques'!AI23="N","non év","attente")))))))))))))</f>
        <v>Abst</v>
      </c>
      <c r="AJ23" s="67" t="str">
        <f>IF('saisie mathématiques'!AJ23=1,1,(IF('saisie mathématiques'!AJ23=3,0.5,(IF('saisie mathématiques'!AJ23=4,0.5,(IF('saisie mathématiques'!AJ23=9,0,(IF('saisie mathématiques'!AJ23=0,0,(IF('saisie mathématiques'!AJ23="A","Abst",(IF('saisie mathématiques'!AJ23="N","non év","attente")))))))))))))</f>
        <v>Abst</v>
      </c>
      <c r="AK23" s="67" t="str">
        <f>IF('saisie mathématiques'!AK23=1,1,(IF('saisie mathématiques'!AK23=3,0.5,(IF('saisie mathématiques'!AK23=4,0.5,(IF('saisie mathématiques'!AK23=9,0,(IF('saisie mathématiques'!AK23=0,0,(IF('saisie mathématiques'!AK23="A","Abst",(IF('saisie mathématiques'!AK23="N","non év","attente")))))))))))))</f>
        <v>Abst</v>
      </c>
      <c r="AL23" s="67" t="str">
        <f>IF('saisie mathématiques'!AL23=1,1,(IF('saisie mathématiques'!AL23=3,0.5,(IF('saisie mathématiques'!AL23=4,0.5,(IF('saisie mathématiques'!AL23=9,0,(IF('saisie mathématiques'!AL23=0,0,(IF('saisie mathématiques'!AL23="A","Abst",(IF('saisie mathématiques'!AL23="N","non év","attente")))))))))))))</f>
        <v>Abst</v>
      </c>
      <c r="AM23" s="67" t="str">
        <f>IF('saisie mathématiques'!AM23=1,1,(IF('saisie mathématiques'!AM23=3,0.5,(IF('saisie mathématiques'!AM23=4,0.5,(IF('saisie mathématiques'!AM23=9,0,(IF('saisie mathématiques'!AM23=0,0,(IF('saisie mathématiques'!AM23="A","Abst",(IF('saisie mathématiques'!AM23="N","non év","attente")))))))))))))</f>
        <v>Abst</v>
      </c>
      <c r="AN23" s="67" t="str">
        <f>IF('saisie mathématiques'!AN23=1,1,(IF('saisie mathématiques'!AN23=3,0.5,(IF('saisie mathématiques'!AN23=4,0.5,(IF('saisie mathématiques'!AN23=9,0,(IF('saisie mathématiques'!AN23=0,0,(IF('saisie mathématiques'!AN23="A","Abst",(IF('saisie mathématiques'!AN23="N","non év","attente")))))))))))))</f>
        <v>Abst</v>
      </c>
      <c r="AO23" s="67" t="str">
        <f>IF('saisie mathématiques'!AO23=1,1,(IF('saisie mathématiques'!AO23=3,0.5,(IF('saisie mathématiques'!AO23=4,0.5,(IF('saisie mathématiques'!AO23=9,0,(IF('saisie mathématiques'!AO23=0,0,(IF('saisie mathématiques'!AO23="A","Abst",(IF('saisie mathématiques'!AO23="N","non év","attente")))))))))))))</f>
        <v>Abst</v>
      </c>
      <c r="AP23" s="67" t="str">
        <f>IF('saisie mathématiques'!AP23=1,1,(IF('saisie mathématiques'!AP23=3,0.5,(IF('saisie mathématiques'!AP23=4,0.5,(IF('saisie mathématiques'!AP23=9,0,(IF('saisie mathématiques'!AP23=0,0,(IF('saisie mathématiques'!AP23="A","Abst",(IF('saisie mathématiques'!AP23="N","non év","attente")))))))))))))</f>
        <v>Abst</v>
      </c>
      <c r="AQ23" s="67" t="str">
        <f>IF('saisie mathématiques'!AQ23=1,1,(IF('saisie mathématiques'!AQ23=3,0.5,(IF('saisie mathématiques'!AQ23=4,0.5,(IF('saisie mathématiques'!AQ23=9,0,(IF('saisie mathématiques'!AQ23=0,0,(IF('saisie mathématiques'!AQ23="A","Abst",(IF('saisie mathématiques'!AQ23="N","non év","attente")))))))))))))</f>
        <v>Abst</v>
      </c>
      <c r="AR23" s="67" t="str">
        <f>IF('saisie mathématiques'!AR23=1,1,(IF('saisie mathématiques'!AR23=3,0.5,(IF('saisie mathématiques'!AR23=4,0.5,(IF('saisie mathématiques'!AR23=9,0,(IF('saisie mathématiques'!AR23=0,0,(IF('saisie mathématiques'!AR23="A","Abst",(IF('saisie mathématiques'!AR23="N","non év","attente")))))))))))))</f>
        <v>Abst</v>
      </c>
      <c r="AS23" s="67" t="str">
        <f>IF('saisie mathématiques'!AS23=1,1,(IF('saisie mathématiques'!AS23=3,0.5,(IF('saisie mathématiques'!AS23=4,0.5,(IF('saisie mathématiques'!AS23=9,0,(IF('saisie mathématiques'!AS23=0,0,(IF('saisie mathématiques'!AS23="A","Abst",(IF('saisie mathématiques'!AS23="N","non év","attente")))))))))))))</f>
        <v>Abst</v>
      </c>
      <c r="AT23" s="67" t="str">
        <f>IF('saisie mathématiques'!AT23=1,1,(IF('saisie mathématiques'!AT23=3,0.5,(IF('saisie mathématiques'!AT23=4,0.5,(IF('saisie mathématiques'!AT23=9,0,(IF('saisie mathématiques'!AT23=0,0,(IF('saisie mathématiques'!AT23="A","Abst",(IF('saisie mathématiques'!AT23="N","non év","attente")))))))))))))</f>
        <v>Abst</v>
      </c>
      <c r="AU23" s="67" t="str">
        <f>IF('saisie mathématiques'!AU23=1,1,(IF('saisie mathématiques'!AU23=3,0.5,(IF('saisie mathématiques'!AU23=4,0.5,(IF('saisie mathématiques'!AU23=9,0,(IF('saisie mathématiques'!AU23=0,0,(IF('saisie mathématiques'!AU23="A","Abst",(IF('saisie mathématiques'!AU23="N","non év","attente")))))))))))))</f>
        <v>Abst</v>
      </c>
      <c r="AV23" s="67" t="str">
        <f>IF('saisie mathématiques'!AV23=1,1,(IF('saisie mathématiques'!AV23=3,0.5,(IF('saisie mathématiques'!AV23=4,0.5,(IF('saisie mathématiques'!AV23=9,0,(IF('saisie mathématiques'!AV23=0,0,(IF('saisie mathématiques'!AV23="A","Abst",(IF('saisie mathématiques'!AV23="N","non év","attente")))))))))))))</f>
        <v>Abst</v>
      </c>
      <c r="AW23" s="67" t="str">
        <f>IF('saisie mathématiques'!AW23=1,1,(IF('saisie mathématiques'!AW23=3,0.5,(IF('saisie mathématiques'!AW23=4,0.5,(IF('saisie mathématiques'!AW23=9,0,(IF('saisie mathématiques'!AW23=0,0,(IF('saisie mathématiques'!AW23="A","Abst",(IF('saisie mathématiques'!AW23="N","non év","attente")))))))))))))</f>
        <v>Abst</v>
      </c>
      <c r="AX23" s="67" t="str">
        <f>IF('saisie mathématiques'!AX23=1,1,(IF('saisie mathématiques'!AX23=3,0.5,(IF('saisie mathématiques'!AX23=4,0.5,(IF('saisie mathématiques'!AX23=9,0,(IF('saisie mathématiques'!AX23=0,0,(IF('saisie mathématiques'!AX23="A","Abst",(IF('saisie mathématiques'!AX23="N","non év","attente")))))))))))))</f>
        <v>Abst</v>
      </c>
      <c r="AY23" s="67" t="str">
        <f>IF('saisie mathématiques'!AY23=1,1,(IF('saisie mathématiques'!AY23=3,0.5,(IF('saisie mathématiques'!AY23=4,0.5,(IF('saisie mathématiques'!AY23=9,0,(IF('saisie mathématiques'!AY23=0,0,(IF('saisie mathématiques'!AY23="A","Abst",(IF('saisie mathématiques'!AY23="N","non év","attente")))))))))))))</f>
        <v>Abst</v>
      </c>
      <c r="AZ23" s="67" t="str">
        <f>IF('saisie mathématiques'!AZ23=1,1,(IF('saisie mathématiques'!AZ23=3,0.5,(IF('saisie mathématiques'!AZ23=4,0.5,(IF('saisie mathématiques'!AZ23=9,0,(IF('saisie mathématiques'!AZ23=0,0,(IF('saisie mathématiques'!AZ23="A","Abst",(IF('saisie mathématiques'!AZ23="N","non év","attente")))))))))))))</f>
        <v>Abst</v>
      </c>
      <c r="BA23" s="67" t="str">
        <f>IF('saisie mathématiques'!BA23=1,1,(IF('saisie mathématiques'!BA23=3,0.5,(IF('saisie mathématiques'!BA23=4,0.5,(IF('saisie mathématiques'!BA23=9,0,(IF('saisie mathématiques'!BA23=0,0,(IF('saisie mathématiques'!BA23="A","Abst",(IF('saisie mathématiques'!BA23="N","non év","attente")))))))))))))</f>
        <v>Abst</v>
      </c>
      <c r="BB23" s="67" t="str">
        <f>IF('saisie mathématiques'!BB23=1,1,(IF('saisie mathématiques'!BB23=3,0.5,(IF('saisie mathématiques'!BB23=4,0.5,(IF('saisie mathématiques'!BB23=9,0,(IF('saisie mathématiques'!BB23=0,0,(IF('saisie mathématiques'!BB23="A","Abst",(IF('saisie mathématiques'!BB23="N","non év","attente")))))))))))))</f>
        <v>Abst</v>
      </c>
      <c r="BC23" s="67" t="str">
        <f>IF('saisie mathématiques'!BC23=1,1,(IF('saisie mathématiques'!BC23=3,0.5,(IF('saisie mathématiques'!BC23=4,0.5,(IF('saisie mathématiques'!BC23=9,0,(IF('saisie mathématiques'!BC23=0,0,(IF('saisie mathématiques'!BC23="A","Abst",(IF('saisie mathématiques'!BC23="N","non év","attente")))))))))))))</f>
        <v>Abst</v>
      </c>
      <c r="BD23" s="67" t="str">
        <f>IF('saisie mathématiques'!BD23=1,1,(IF('saisie mathématiques'!BD23=3,0.5,(IF('saisie mathématiques'!BD23=4,0.5,(IF('saisie mathématiques'!BD23=9,0,(IF('saisie mathématiques'!BD23=0,0,(IF('saisie mathématiques'!BD23="A","Abst",(IF('saisie mathématiques'!BD23="N","non év","attente")))))))))))))</f>
        <v>Abst</v>
      </c>
      <c r="BE23" s="67" t="str">
        <f>IF('saisie mathématiques'!BE23=1,1,(IF('saisie mathématiques'!BE23=3,0.5,(IF('saisie mathématiques'!BE23=4,0.5,(IF('saisie mathématiques'!BE23=9,0,(IF('saisie mathématiques'!BE23=0,0,(IF('saisie mathématiques'!BE23="A","Abst",(IF('saisie mathématiques'!BE23="N","non év","attente")))))))))))))</f>
        <v>Abst</v>
      </c>
      <c r="BF23" s="67" t="str">
        <f>IF('saisie mathématiques'!BF23=1,1,(IF('saisie mathématiques'!BF23=3,0.5,(IF('saisie mathématiques'!BF23=4,0.5,(IF('saisie mathématiques'!BF23=9,0,(IF('saisie mathématiques'!BF23=0,0,(IF('saisie mathématiques'!BF23="A","Abst",(IF('saisie mathématiques'!BF23="N","non év","attente")))))))))))))</f>
        <v>Abst</v>
      </c>
      <c r="BG23" s="67" t="str">
        <f>IF('saisie mathématiques'!BG23=1,1,(IF('saisie mathématiques'!BG23=3,0.5,(IF('saisie mathématiques'!BG23=4,0.5,(IF('saisie mathématiques'!BG23=9,0,(IF('saisie mathématiques'!BG23=0,0,(IF('saisie mathématiques'!BG23="A","Abst",(IF('saisie mathématiques'!BG23="N","non év","attente")))))))))))))</f>
        <v>Abst</v>
      </c>
      <c r="BH23" s="67" t="str">
        <f>IF('saisie mathématiques'!BH23=1,1,(IF('saisie mathématiques'!BH23=3,0.5,(IF('saisie mathématiques'!BH23=4,0.5,(IF('saisie mathématiques'!BH23=9,0,(IF('saisie mathématiques'!BH23=0,0,(IF('saisie mathématiques'!BH23="A","Abst",(IF('saisie mathématiques'!BH23="N","non év","attente")))))))))))))</f>
        <v>Abst</v>
      </c>
      <c r="BI23" s="67" t="str">
        <f>IF('saisie mathématiques'!BI23=1,1,(IF('saisie mathématiques'!BI23=3,0.5,(IF('saisie mathématiques'!BI23=4,0.5,(IF('saisie mathématiques'!BI23=9,0,(IF('saisie mathématiques'!BI23=0,0,(IF('saisie mathématiques'!BI23="A","Abst",(IF('saisie mathématiques'!BI23="N","non év","attente")))))))))))))</f>
        <v>Abst</v>
      </c>
      <c r="BJ23" s="67" t="str">
        <f>IF('saisie mathématiques'!BJ23=1,1,(IF('saisie mathématiques'!BJ23=3,0.5,(IF('saisie mathématiques'!BJ23=4,0.5,(IF('saisie mathématiques'!BJ23=9,0,(IF('saisie mathématiques'!BJ23=0,0,(IF('saisie mathématiques'!BJ23="A","Abst",(IF('saisie mathématiques'!BJ23="N","non év","attente")))))))))))))</f>
        <v>Abst</v>
      </c>
      <c r="BK23" s="67" t="str">
        <f>IF('saisie mathématiques'!BK23=1,1,(IF('saisie mathématiques'!BK23=3,0.5,(IF('saisie mathématiques'!BK23=4,0.5,(IF('saisie mathématiques'!BK23=9,0,(IF('saisie mathématiques'!BK23=0,0,(IF('saisie mathématiques'!BK23="A","Abst",(IF('saisie mathématiques'!BK23="N","non év","attente")))))))))))))</f>
        <v>Abst</v>
      </c>
    </row>
    <row r="24" spans="2:63">
      <c r="B24" s="67" t="str">
        <f>IF('Ma classe'!B23&lt;&gt;0,'Ma classe'!B23,"aucun élève")</f>
        <v>aucun élève</v>
      </c>
      <c r="C24" s="67" t="str">
        <f>IF('Ma classe'!C23&lt;&gt;0,'Ma classe'!C23,"aucun élève")</f>
        <v>aucun élève</v>
      </c>
      <c r="D24" s="67" t="str">
        <f>IF('saisie mathématiques'!D24=1,1,(IF('saisie mathématiques'!D24=3,0.5,(IF('saisie mathématiques'!D24=4,0.5,(IF('saisie mathématiques'!D24=9,0,(IF('saisie mathématiques'!D24=0,0,(IF('saisie mathématiques'!D24="A","Abst",(IF('saisie mathématiques'!D24="N","non év","attente")))))))))))))</f>
        <v>Abst</v>
      </c>
      <c r="E24" s="67" t="str">
        <f>IF('saisie mathématiques'!E24=1,1,(IF('saisie mathématiques'!E24=3,0.5,(IF('saisie mathématiques'!E24=4,0.5,(IF('saisie mathématiques'!E24=9,0,(IF('saisie mathématiques'!E24=0,0,(IF('saisie mathématiques'!E24="A","Abst",(IF('saisie mathématiques'!E24="N","non év","attente")))))))))))))</f>
        <v>Abst</v>
      </c>
      <c r="F24" s="67" t="str">
        <f>IF('saisie mathématiques'!F24=1,1,(IF('saisie mathématiques'!F24=3,0.5,(IF('saisie mathématiques'!F24=4,0.5,(IF('saisie mathématiques'!F24=9,0,(IF('saisie mathématiques'!F24=0,0,(IF('saisie mathématiques'!F24="A","Abst",(IF('saisie mathématiques'!F24="N","non év","attente")))))))))))))</f>
        <v>Abst</v>
      </c>
      <c r="G24" s="67" t="str">
        <f>IF('saisie mathématiques'!G24=1,1,(IF('saisie mathématiques'!G24=3,0.5,(IF('saisie mathématiques'!G24=4,0.5,(IF('saisie mathématiques'!G24=9,0,(IF('saisie mathématiques'!G24=0,0,(IF('saisie mathématiques'!G24="A","Abst",(IF('saisie mathématiques'!G24="N","non év","attente")))))))))))))</f>
        <v>Abst</v>
      </c>
      <c r="H24" s="67" t="str">
        <f>IF('saisie mathématiques'!H24=1,1,(IF('saisie mathématiques'!H24=3,0.5,(IF('saisie mathématiques'!H24=4,0.5,(IF('saisie mathématiques'!H24=9,0,(IF('saisie mathématiques'!H24=0,0,(IF('saisie mathématiques'!H24="A","Abst",(IF('saisie mathématiques'!H24="N","non év","attente")))))))))))))</f>
        <v>Abst</v>
      </c>
      <c r="I24" s="67" t="str">
        <f>IF('saisie mathématiques'!I24=1,1,(IF('saisie mathématiques'!I24=3,0.5,(IF('saisie mathématiques'!I24=4,0.5,(IF('saisie mathématiques'!I24=9,0,(IF('saisie mathématiques'!I24=0,0,(IF('saisie mathématiques'!I24="A","Abst",(IF('saisie mathématiques'!I24="N","non év","attente")))))))))))))</f>
        <v>Abst</v>
      </c>
      <c r="J24" s="67" t="str">
        <f>IF('saisie mathématiques'!J24=1,1,(IF('saisie mathématiques'!J24=3,0.5,(IF('saisie mathématiques'!J24=4,0.5,(IF('saisie mathématiques'!J24=9,0,(IF('saisie mathématiques'!J24=0,0,(IF('saisie mathématiques'!J24="A","Abst",(IF('saisie mathématiques'!J24="N","non év","attente")))))))))))))</f>
        <v>Abst</v>
      </c>
      <c r="K24" s="67" t="str">
        <f>IF('saisie mathématiques'!K24=1,1,(IF('saisie mathématiques'!K24=3,0.5,(IF('saisie mathématiques'!K24=4,0.5,(IF('saisie mathématiques'!K24=9,0,(IF('saisie mathématiques'!K24=0,0,(IF('saisie mathématiques'!K24="A","Abst",(IF('saisie mathématiques'!K24="N","non év","attente")))))))))))))</f>
        <v>Abst</v>
      </c>
      <c r="L24" s="67" t="str">
        <f>IF('saisie mathématiques'!L24=1,1,(IF('saisie mathématiques'!L24=3,0.5,(IF('saisie mathématiques'!L24=4,0.5,(IF('saisie mathématiques'!L24=9,0,(IF('saisie mathématiques'!L24=0,0,(IF('saisie mathématiques'!L24="A","Abst",(IF('saisie mathématiques'!L24="N","non év","attente")))))))))))))</f>
        <v>Abst</v>
      </c>
      <c r="M24" s="67" t="str">
        <f>IF('saisie mathématiques'!M24=1,1,(IF('saisie mathématiques'!M24=3,0.5,(IF('saisie mathématiques'!M24=4,0.5,(IF('saisie mathématiques'!M24=9,0,(IF('saisie mathématiques'!M24=0,0,(IF('saisie mathématiques'!M24="A","Abst",(IF('saisie mathématiques'!M24="N","non év","attente")))))))))))))</f>
        <v>Abst</v>
      </c>
      <c r="N24" s="67" t="str">
        <f>IF('saisie mathématiques'!N24=1,1,(IF('saisie mathématiques'!N24=3,0.5,(IF('saisie mathématiques'!N24=4,0.5,(IF('saisie mathématiques'!N24=9,0,(IF('saisie mathématiques'!N24=0,0,(IF('saisie mathématiques'!N24="A","Abst",(IF('saisie mathématiques'!N24="N","non év","attente")))))))))))))</f>
        <v>Abst</v>
      </c>
      <c r="O24" s="67" t="str">
        <f>IF('saisie mathématiques'!O24=1,1,(IF('saisie mathématiques'!O24=3,0.5,(IF('saisie mathématiques'!O24=4,0.5,(IF('saisie mathématiques'!O24=9,0,(IF('saisie mathématiques'!O24=0,0,(IF('saisie mathématiques'!O24="A","Abst",(IF('saisie mathématiques'!O24="N","non év","attente")))))))))))))</f>
        <v>Abst</v>
      </c>
      <c r="P24" s="67" t="str">
        <f>IF('saisie mathématiques'!P24=1,1,(IF('saisie mathématiques'!P24=3,0.5,(IF('saisie mathématiques'!P24=4,0.5,(IF('saisie mathématiques'!P24=9,0,(IF('saisie mathématiques'!P24=0,0,(IF('saisie mathématiques'!P24="A","Abst",(IF('saisie mathématiques'!P24="N","non év","attente")))))))))))))</f>
        <v>Abst</v>
      </c>
      <c r="Q24" s="67" t="str">
        <f>IF('saisie mathématiques'!Q24=1,1,(IF('saisie mathématiques'!Q24=3,0.5,(IF('saisie mathématiques'!Q24=4,0.5,(IF('saisie mathématiques'!Q24=9,0,(IF('saisie mathématiques'!Q24=0,0,(IF('saisie mathématiques'!Q24="A","Abst",(IF('saisie mathématiques'!Q24="N","non év","attente")))))))))))))</f>
        <v>Abst</v>
      </c>
      <c r="R24" s="67" t="str">
        <f>IF('saisie mathématiques'!R24=1,1,(IF('saisie mathématiques'!R24=3,0.5,(IF('saisie mathématiques'!R24=4,0.5,(IF('saisie mathématiques'!R24=9,0,(IF('saisie mathématiques'!R24=0,0,(IF('saisie mathématiques'!R24="A","Abst",(IF('saisie mathématiques'!R24="N","non év","attente")))))))))))))</f>
        <v>Abst</v>
      </c>
      <c r="S24" s="67" t="str">
        <f>IF('saisie mathématiques'!S24=1,1,(IF('saisie mathématiques'!S24=3,0.5,(IF('saisie mathématiques'!S24=4,0.5,(IF('saisie mathématiques'!S24=9,0,(IF('saisie mathématiques'!S24=0,0,(IF('saisie mathématiques'!S24="A","Abst",(IF('saisie mathématiques'!S24="N","non év","attente")))))))))))))</f>
        <v>Abst</v>
      </c>
      <c r="T24" s="67" t="str">
        <f>IF('saisie mathématiques'!T24=1,1,(IF('saisie mathématiques'!T24=3,0.5,(IF('saisie mathématiques'!T24=4,0.5,(IF('saisie mathématiques'!T24=9,0,(IF('saisie mathématiques'!T24=0,0,(IF('saisie mathématiques'!T24="A","Abst",(IF('saisie mathématiques'!T24="N","non év","attente")))))))))))))</f>
        <v>Abst</v>
      </c>
      <c r="U24" s="67" t="str">
        <f>IF('saisie mathématiques'!U24=1,1,(IF('saisie mathématiques'!U24=3,0.5,(IF('saisie mathématiques'!U24=4,0.5,(IF('saisie mathématiques'!U24=9,0,(IF('saisie mathématiques'!U24=0,0,(IF('saisie mathématiques'!U24="A","Abst",(IF('saisie mathématiques'!U24="N","non év","attente")))))))))))))</f>
        <v>Abst</v>
      </c>
      <c r="V24" s="67" t="str">
        <f>IF('saisie mathématiques'!V24=1,1,(IF('saisie mathématiques'!V24=3,0.5,(IF('saisie mathématiques'!V24=4,0.5,(IF('saisie mathématiques'!V24=9,0,(IF('saisie mathématiques'!V24=0,0,(IF('saisie mathématiques'!V24="A","Abst",(IF('saisie mathématiques'!V24="N","non év","attente")))))))))))))</f>
        <v>Abst</v>
      </c>
      <c r="W24" s="67" t="str">
        <f>IF('saisie mathématiques'!W24=1,1,(IF('saisie mathématiques'!W24=3,0.5,(IF('saisie mathématiques'!W24=4,0.5,(IF('saisie mathématiques'!W24=9,0,(IF('saisie mathématiques'!W24=0,0,(IF('saisie mathématiques'!W24="A","Abst",(IF('saisie mathématiques'!W24="N","non év","attente")))))))))))))</f>
        <v>Abst</v>
      </c>
      <c r="X24" s="67" t="str">
        <f>IF('saisie mathématiques'!X24=1,1,(IF('saisie mathématiques'!X24=3,0.5,(IF('saisie mathématiques'!X24=4,0.5,(IF('saisie mathématiques'!X24=9,0,(IF('saisie mathématiques'!X24=0,0,(IF('saisie mathématiques'!X24="A","Abst",(IF('saisie mathématiques'!X24="N","non év","attente")))))))))))))</f>
        <v>Abst</v>
      </c>
      <c r="Y24" s="67" t="str">
        <f>IF('saisie mathématiques'!Y24=1,1,(IF('saisie mathématiques'!Y24=3,0.5,(IF('saisie mathématiques'!Y24=4,0.5,(IF('saisie mathématiques'!Y24=9,0,(IF('saisie mathématiques'!Y24=0,0,(IF('saisie mathématiques'!Y24="A","Abst",(IF('saisie mathématiques'!Y24="N","non év","attente")))))))))))))</f>
        <v>Abst</v>
      </c>
      <c r="Z24" s="67" t="str">
        <f>IF('saisie mathématiques'!Z24=1,1,(IF('saisie mathématiques'!Z24=3,0.5,(IF('saisie mathématiques'!Z24=4,0.5,(IF('saisie mathématiques'!Z24=9,0,(IF('saisie mathématiques'!Z24=0,0,(IF('saisie mathématiques'!Z24="A","Abst",(IF('saisie mathématiques'!Z24="N","non év","attente")))))))))))))</f>
        <v>Abst</v>
      </c>
      <c r="AA24" s="67" t="str">
        <f>IF('saisie mathématiques'!AA24=1,1,(IF('saisie mathématiques'!AA24=3,0.5,(IF('saisie mathématiques'!AA24=4,0.5,(IF('saisie mathématiques'!AA24=9,0,(IF('saisie mathématiques'!AA24=0,0,(IF('saisie mathématiques'!AA24="A","Abst",(IF('saisie mathématiques'!AA24="N","non év","attente")))))))))))))</f>
        <v>Abst</v>
      </c>
      <c r="AB24" s="67" t="str">
        <f>IF('saisie mathématiques'!AB24=1,1,(IF('saisie mathématiques'!AB24=3,0.5,(IF('saisie mathématiques'!AB24=4,0.5,(IF('saisie mathématiques'!AB24=9,0,(IF('saisie mathématiques'!AB24=0,0,(IF('saisie mathématiques'!AB24="A","Abst",(IF('saisie mathématiques'!AB24="N","non év","attente")))))))))))))</f>
        <v>Abst</v>
      </c>
      <c r="AC24" s="67" t="str">
        <f>IF('saisie mathématiques'!AC24=1,1,(IF('saisie mathématiques'!AC24=3,0.5,(IF('saisie mathématiques'!AC24=4,0.5,(IF('saisie mathématiques'!AC24=9,0,(IF('saisie mathématiques'!AC24=0,0,(IF('saisie mathématiques'!AC24="A","Abst",(IF('saisie mathématiques'!AC24="N","non év","attente")))))))))))))</f>
        <v>Abst</v>
      </c>
      <c r="AD24" s="67" t="str">
        <f>IF('saisie mathématiques'!AD24=1,1,(IF('saisie mathématiques'!AD24=3,0.5,(IF('saisie mathématiques'!AD24=4,0.5,(IF('saisie mathématiques'!AD24=9,0,(IF('saisie mathématiques'!AD24=0,0,(IF('saisie mathématiques'!AD24="A","Abst",(IF('saisie mathématiques'!AD24="N","non év","attente")))))))))))))</f>
        <v>Abst</v>
      </c>
      <c r="AE24" s="67" t="str">
        <f>IF('saisie mathématiques'!AE24=1,1,(IF('saisie mathématiques'!AE24=3,0.5,(IF('saisie mathématiques'!AE24=4,0.5,(IF('saisie mathématiques'!AE24=9,0,(IF('saisie mathématiques'!AE24=0,0,(IF('saisie mathématiques'!AE24="A","Abst",(IF('saisie mathématiques'!AE24="N","non év","attente")))))))))))))</f>
        <v>Abst</v>
      </c>
      <c r="AF24" s="67" t="str">
        <f>IF('saisie mathématiques'!AF24=1,1,(IF('saisie mathématiques'!AF24=3,0.5,(IF('saisie mathématiques'!AF24=4,0.5,(IF('saisie mathématiques'!AF24=9,0,(IF('saisie mathématiques'!AF24=0,0,(IF('saisie mathématiques'!AF24="A","Abst",(IF('saisie mathématiques'!AF24="N","non év","attente")))))))))))))</f>
        <v>Abst</v>
      </c>
      <c r="AG24" s="67" t="str">
        <f>IF('saisie mathématiques'!AG24=1,1,(IF('saisie mathématiques'!AG24=3,0.5,(IF('saisie mathématiques'!AG24=4,0.5,(IF('saisie mathématiques'!AG24=9,0,(IF('saisie mathématiques'!AG24=0,0,(IF('saisie mathématiques'!AG24="A","Abst",(IF('saisie mathématiques'!AG24="N","non év","attente")))))))))))))</f>
        <v>Abst</v>
      </c>
      <c r="AH24" s="67" t="str">
        <f>IF('saisie mathématiques'!AH24=1,1,(IF('saisie mathématiques'!AH24=3,0.5,(IF('saisie mathématiques'!AH24=4,0.5,(IF('saisie mathématiques'!AH24=9,0,(IF('saisie mathématiques'!AH24=0,0,(IF('saisie mathématiques'!AH24="A","Abst",(IF('saisie mathématiques'!AH24="N","non év","attente")))))))))))))</f>
        <v>Abst</v>
      </c>
      <c r="AI24" s="67" t="str">
        <f>IF('saisie mathématiques'!AI24=1,1,(IF('saisie mathématiques'!AI24=3,0.5,(IF('saisie mathématiques'!AI24=4,0.5,(IF('saisie mathématiques'!AI24=9,0,(IF('saisie mathématiques'!AI24=0,0,(IF('saisie mathématiques'!AI24="A","Abst",(IF('saisie mathématiques'!AI24="N","non év","attente")))))))))))))</f>
        <v>Abst</v>
      </c>
      <c r="AJ24" s="67" t="str">
        <f>IF('saisie mathématiques'!AJ24=1,1,(IF('saisie mathématiques'!AJ24=3,0.5,(IF('saisie mathématiques'!AJ24=4,0.5,(IF('saisie mathématiques'!AJ24=9,0,(IF('saisie mathématiques'!AJ24=0,0,(IF('saisie mathématiques'!AJ24="A","Abst",(IF('saisie mathématiques'!AJ24="N","non év","attente")))))))))))))</f>
        <v>Abst</v>
      </c>
      <c r="AK24" s="67" t="str">
        <f>IF('saisie mathématiques'!AK24=1,1,(IF('saisie mathématiques'!AK24=3,0.5,(IF('saisie mathématiques'!AK24=4,0.5,(IF('saisie mathématiques'!AK24=9,0,(IF('saisie mathématiques'!AK24=0,0,(IF('saisie mathématiques'!AK24="A","Abst",(IF('saisie mathématiques'!AK24="N","non év","attente")))))))))))))</f>
        <v>Abst</v>
      </c>
      <c r="AL24" s="67" t="str">
        <f>IF('saisie mathématiques'!AL24=1,1,(IF('saisie mathématiques'!AL24=3,0.5,(IF('saisie mathématiques'!AL24=4,0.5,(IF('saisie mathématiques'!AL24=9,0,(IF('saisie mathématiques'!AL24=0,0,(IF('saisie mathématiques'!AL24="A","Abst",(IF('saisie mathématiques'!AL24="N","non év","attente")))))))))))))</f>
        <v>Abst</v>
      </c>
      <c r="AM24" s="67" t="str">
        <f>IF('saisie mathématiques'!AM24=1,1,(IF('saisie mathématiques'!AM24=3,0.5,(IF('saisie mathématiques'!AM24=4,0.5,(IF('saisie mathématiques'!AM24=9,0,(IF('saisie mathématiques'!AM24=0,0,(IF('saisie mathématiques'!AM24="A","Abst",(IF('saisie mathématiques'!AM24="N","non év","attente")))))))))))))</f>
        <v>Abst</v>
      </c>
      <c r="AN24" s="67" t="str">
        <f>IF('saisie mathématiques'!AN24=1,1,(IF('saisie mathématiques'!AN24=3,0.5,(IF('saisie mathématiques'!AN24=4,0.5,(IF('saisie mathématiques'!AN24=9,0,(IF('saisie mathématiques'!AN24=0,0,(IF('saisie mathématiques'!AN24="A","Abst",(IF('saisie mathématiques'!AN24="N","non év","attente")))))))))))))</f>
        <v>Abst</v>
      </c>
      <c r="AO24" s="67" t="str">
        <f>IF('saisie mathématiques'!AO24=1,1,(IF('saisie mathématiques'!AO24=3,0.5,(IF('saisie mathématiques'!AO24=4,0.5,(IF('saisie mathématiques'!AO24=9,0,(IF('saisie mathématiques'!AO24=0,0,(IF('saisie mathématiques'!AO24="A","Abst",(IF('saisie mathématiques'!AO24="N","non év","attente")))))))))))))</f>
        <v>Abst</v>
      </c>
      <c r="AP24" s="67" t="str">
        <f>IF('saisie mathématiques'!AP24=1,1,(IF('saisie mathématiques'!AP24=3,0.5,(IF('saisie mathématiques'!AP24=4,0.5,(IF('saisie mathématiques'!AP24=9,0,(IF('saisie mathématiques'!AP24=0,0,(IF('saisie mathématiques'!AP24="A","Abst",(IF('saisie mathématiques'!AP24="N","non év","attente")))))))))))))</f>
        <v>Abst</v>
      </c>
      <c r="AQ24" s="67" t="str">
        <f>IF('saisie mathématiques'!AQ24=1,1,(IF('saisie mathématiques'!AQ24=3,0.5,(IF('saisie mathématiques'!AQ24=4,0.5,(IF('saisie mathématiques'!AQ24=9,0,(IF('saisie mathématiques'!AQ24=0,0,(IF('saisie mathématiques'!AQ24="A","Abst",(IF('saisie mathématiques'!AQ24="N","non év","attente")))))))))))))</f>
        <v>Abst</v>
      </c>
      <c r="AR24" s="67" t="str">
        <f>IF('saisie mathématiques'!AR24=1,1,(IF('saisie mathématiques'!AR24=3,0.5,(IF('saisie mathématiques'!AR24=4,0.5,(IF('saisie mathématiques'!AR24=9,0,(IF('saisie mathématiques'!AR24=0,0,(IF('saisie mathématiques'!AR24="A","Abst",(IF('saisie mathématiques'!AR24="N","non év","attente")))))))))))))</f>
        <v>Abst</v>
      </c>
      <c r="AS24" s="67" t="str">
        <f>IF('saisie mathématiques'!AS24=1,1,(IF('saisie mathématiques'!AS24=3,0.5,(IF('saisie mathématiques'!AS24=4,0.5,(IF('saisie mathématiques'!AS24=9,0,(IF('saisie mathématiques'!AS24=0,0,(IF('saisie mathématiques'!AS24="A","Abst",(IF('saisie mathématiques'!AS24="N","non év","attente")))))))))))))</f>
        <v>Abst</v>
      </c>
      <c r="AT24" s="67" t="str">
        <f>IF('saisie mathématiques'!AT24=1,1,(IF('saisie mathématiques'!AT24=3,0.5,(IF('saisie mathématiques'!AT24=4,0.5,(IF('saisie mathématiques'!AT24=9,0,(IF('saisie mathématiques'!AT24=0,0,(IF('saisie mathématiques'!AT24="A","Abst",(IF('saisie mathématiques'!AT24="N","non év","attente")))))))))))))</f>
        <v>Abst</v>
      </c>
      <c r="AU24" s="67" t="str">
        <f>IF('saisie mathématiques'!AU24=1,1,(IF('saisie mathématiques'!AU24=3,0.5,(IF('saisie mathématiques'!AU24=4,0.5,(IF('saisie mathématiques'!AU24=9,0,(IF('saisie mathématiques'!AU24=0,0,(IF('saisie mathématiques'!AU24="A","Abst",(IF('saisie mathématiques'!AU24="N","non év","attente")))))))))))))</f>
        <v>Abst</v>
      </c>
      <c r="AV24" s="67" t="str">
        <f>IF('saisie mathématiques'!AV24=1,1,(IF('saisie mathématiques'!AV24=3,0.5,(IF('saisie mathématiques'!AV24=4,0.5,(IF('saisie mathématiques'!AV24=9,0,(IF('saisie mathématiques'!AV24=0,0,(IF('saisie mathématiques'!AV24="A","Abst",(IF('saisie mathématiques'!AV24="N","non év","attente")))))))))))))</f>
        <v>Abst</v>
      </c>
      <c r="AW24" s="67" t="str">
        <f>IF('saisie mathématiques'!AW24=1,1,(IF('saisie mathématiques'!AW24=3,0.5,(IF('saisie mathématiques'!AW24=4,0.5,(IF('saisie mathématiques'!AW24=9,0,(IF('saisie mathématiques'!AW24=0,0,(IF('saisie mathématiques'!AW24="A","Abst",(IF('saisie mathématiques'!AW24="N","non év","attente")))))))))))))</f>
        <v>Abst</v>
      </c>
      <c r="AX24" s="67" t="str">
        <f>IF('saisie mathématiques'!AX24=1,1,(IF('saisie mathématiques'!AX24=3,0.5,(IF('saisie mathématiques'!AX24=4,0.5,(IF('saisie mathématiques'!AX24=9,0,(IF('saisie mathématiques'!AX24=0,0,(IF('saisie mathématiques'!AX24="A","Abst",(IF('saisie mathématiques'!AX24="N","non év","attente")))))))))))))</f>
        <v>Abst</v>
      </c>
      <c r="AY24" s="67" t="str">
        <f>IF('saisie mathématiques'!AY24=1,1,(IF('saisie mathématiques'!AY24=3,0.5,(IF('saisie mathématiques'!AY24=4,0.5,(IF('saisie mathématiques'!AY24=9,0,(IF('saisie mathématiques'!AY24=0,0,(IF('saisie mathématiques'!AY24="A","Abst",(IF('saisie mathématiques'!AY24="N","non év","attente")))))))))))))</f>
        <v>Abst</v>
      </c>
      <c r="AZ24" s="67" t="str">
        <f>IF('saisie mathématiques'!AZ24=1,1,(IF('saisie mathématiques'!AZ24=3,0.5,(IF('saisie mathématiques'!AZ24=4,0.5,(IF('saisie mathématiques'!AZ24=9,0,(IF('saisie mathématiques'!AZ24=0,0,(IF('saisie mathématiques'!AZ24="A","Abst",(IF('saisie mathématiques'!AZ24="N","non év","attente")))))))))))))</f>
        <v>Abst</v>
      </c>
      <c r="BA24" s="67" t="str">
        <f>IF('saisie mathématiques'!BA24=1,1,(IF('saisie mathématiques'!BA24=3,0.5,(IF('saisie mathématiques'!BA24=4,0.5,(IF('saisie mathématiques'!BA24=9,0,(IF('saisie mathématiques'!BA24=0,0,(IF('saisie mathématiques'!BA24="A","Abst",(IF('saisie mathématiques'!BA24="N","non év","attente")))))))))))))</f>
        <v>Abst</v>
      </c>
      <c r="BB24" s="67" t="str">
        <f>IF('saisie mathématiques'!BB24=1,1,(IF('saisie mathématiques'!BB24=3,0.5,(IF('saisie mathématiques'!BB24=4,0.5,(IF('saisie mathématiques'!BB24=9,0,(IF('saisie mathématiques'!BB24=0,0,(IF('saisie mathématiques'!BB24="A","Abst",(IF('saisie mathématiques'!BB24="N","non év","attente")))))))))))))</f>
        <v>Abst</v>
      </c>
      <c r="BC24" s="67" t="str">
        <f>IF('saisie mathématiques'!BC24=1,1,(IF('saisie mathématiques'!BC24=3,0.5,(IF('saisie mathématiques'!BC24=4,0.5,(IF('saisie mathématiques'!BC24=9,0,(IF('saisie mathématiques'!BC24=0,0,(IF('saisie mathématiques'!BC24="A","Abst",(IF('saisie mathématiques'!BC24="N","non év","attente")))))))))))))</f>
        <v>Abst</v>
      </c>
      <c r="BD24" s="67" t="str">
        <f>IF('saisie mathématiques'!BD24=1,1,(IF('saisie mathématiques'!BD24=3,0.5,(IF('saisie mathématiques'!BD24=4,0.5,(IF('saisie mathématiques'!BD24=9,0,(IF('saisie mathématiques'!BD24=0,0,(IF('saisie mathématiques'!BD24="A","Abst",(IF('saisie mathématiques'!BD24="N","non év","attente")))))))))))))</f>
        <v>Abst</v>
      </c>
      <c r="BE24" s="67" t="str">
        <f>IF('saisie mathématiques'!BE24=1,1,(IF('saisie mathématiques'!BE24=3,0.5,(IF('saisie mathématiques'!BE24=4,0.5,(IF('saisie mathématiques'!BE24=9,0,(IF('saisie mathématiques'!BE24=0,0,(IF('saisie mathématiques'!BE24="A","Abst",(IF('saisie mathématiques'!BE24="N","non év","attente")))))))))))))</f>
        <v>Abst</v>
      </c>
      <c r="BF24" s="67" t="str">
        <f>IF('saisie mathématiques'!BF24=1,1,(IF('saisie mathématiques'!BF24=3,0.5,(IF('saisie mathématiques'!BF24=4,0.5,(IF('saisie mathématiques'!BF24=9,0,(IF('saisie mathématiques'!BF24=0,0,(IF('saisie mathématiques'!BF24="A","Abst",(IF('saisie mathématiques'!BF24="N","non év","attente")))))))))))))</f>
        <v>Abst</v>
      </c>
      <c r="BG24" s="67" t="str">
        <f>IF('saisie mathématiques'!BG24=1,1,(IF('saisie mathématiques'!BG24=3,0.5,(IF('saisie mathématiques'!BG24=4,0.5,(IF('saisie mathématiques'!BG24=9,0,(IF('saisie mathématiques'!BG24=0,0,(IF('saisie mathématiques'!BG24="A","Abst",(IF('saisie mathématiques'!BG24="N","non év","attente")))))))))))))</f>
        <v>Abst</v>
      </c>
      <c r="BH24" s="67" t="str">
        <f>IF('saisie mathématiques'!BH24=1,1,(IF('saisie mathématiques'!BH24=3,0.5,(IF('saisie mathématiques'!BH24=4,0.5,(IF('saisie mathématiques'!BH24=9,0,(IF('saisie mathématiques'!BH24=0,0,(IF('saisie mathématiques'!BH24="A","Abst",(IF('saisie mathématiques'!BH24="N","non év","attente")))))))))))))</f>
        <v>Abst</v>
      </c>
      <c r="BI24" s="67" t="str">
        <f>IF('saisie mathématiques'!BI24=1,1,(IF('saisie mathématiques'!BI24=3,0.5,(IF('saisie mathématiques'!BI24=4,0.5,(IF('saisie mathématiques'!BI24=9,0,(IF('saisie mathématiques'!BI24=0,0,(IF('saisie mathématiques'!BI24="A","Abst",(IF('saisie mathématiques'!BI24="N","non év","attente")))))))))))))</f>
        <v>Abst</v>
      </c>
      <c r="BJ24" s="67" t="str">
        <f>IF('saisie mathématiques'!BJ24=1,1,(IF('saisie mathématiques'!BJ24=3,0.5,(IF('saisie mathématiques'!BJ24=4,0.5,(IF('saisie mathématiques'!BJ24=9,0,(IF('saisie mathématiques'!BJ24=0,0,(IF('saisie mathématiques'!BJ24="A","Abst",(IF('saisie mathématiques'!BJ24="N","non év","attente")))))))))))))</f>
        <v>Abst</v>
      </c>
      <c r="BK24" s="67" t="str">
        <f>IF('saisie mathématiques'!BK24=1,1,(IF('saisie mathématiques'!BK24=3,0.5,(IF('saisie mathématiques'!BK24=4,0.5,(IF('saisie mathématiques'!BK24=9,0,(IF('saisie mathématiques'!BK24=0,0,(IF('saisie mathématiques'!BK24="A","Abst",(IF('saisie mathématiques'!BK24="N","non év","attente")))))))))))))</f>
        <v>Abst</v>
      </c>
    </row>
    <row r="25" spans="2:63">
      <c r="B25" s="67" t="str">
        <f>IF('Ma classe'!B24&lt;&gt;0,'Ma classe'!B24,"aucun élève")</f>
        <v>aucun élève</v>
      </c>
      <c r="C25" s="67" t="str">
        <f>IF('Ma classe'!C24&lt;&gt;0,'Ma classe'!C24,"aucun élève")</f>
        <v>aucun élève</v>
      </c>
      <c r="D25" s="67" t="str">
        <f>IF('saisie mathématiques'!D25=1,1,(IF('saisie mathématiques'!D25=3,0.5,(IF('saisie mathématiques'!D25=4,0.5,(IF('saisie mathématiques'!D25=9,0,(IF('saisie mathématiques'!D25=0,0,(IF('saisie mathématiques'!D25="A","Abst",(IF('saisie mathématiques'!D25="N","non év","attente")))))))))))))</f>
        <v>Abst</v>
      </c>
      <c r="E25" s="67" t="str">
        <f>IF('saisie mathématiques'!E25=1,1,(IF('saisie mathématiques'!E25=3,0.5,(IF('saisie mathématiques'!E25=4,0.5,(IF('saisie mathématiques'!E25=9,0,(IF('saisie mathématiques'!E25=0,0,(IF('saisie mathématiques'!E25="A","Abst",(IF('saisie mathématiques'!E25="N","non év","attente")))))))))))))</f>
        <v>Abst</v>
      </c>
      <c r="F25" s="67" t="str">
        <f>IF('saisie mathématiques'!F25=1,1,(IF('saisie mathématiques'!F25=3,0.5,(IF('saisie mathématiques'!F25=4,0.5,(IF('saisie mathématiques'!F25=9,0,(IF('saisie mathématiques'!F25=0,0,(IF('saisie mathématiques'!F25="A","Abst",(IF('saisie mathématiques'!F25="N","non év","attente")))))))))))))</f>
        <v>Abst</v>
      </c>
      <c r="G25" s="67" t="str">
        <f>IF('saisie mathématiques'!G25=1,1,(IF('saisie mathématiques'!G25=3,0.5,(IF('saisie mathématiques'!G25=4,0.5,(IF('saisie mathématiques'!G25=9,0,(IF('saisie mathématiques'!G25=0,0,(IF('saisie mathématiques'!G25="A","Abst",(IF('saisie mathématiques'!G25="N","non év","attente")))))))))))))</f>
        <v>Abst</v>
      </c>
      <c r="H25" s="67" t="str">
        <f>IF('saisie mathématiques'!H25=1,1,(IF('saisie mathématiques'!H25=3,0.5,(IF('saisie mathématiques'!H25=4,0.5,(IF('saisie mathématiques'!H25=9,0,(IF('saisie mathématiques'!H25=0,0,(IF('saisie mathématiques'!H25="A","Abst",(IF('saisie mathématiques'!H25="N","non év","attente")))))))))))))</f>
        <v>Abst</v>
      </c>
      <c r="I25" s="67" t="str">
        <f>IF('saisie mathématiques'!I25=1,1,(IF('saisie mathématiques'!I25=3,0.5,(IF('saisie mathématiques'!I25=4,0.5,(IF('saisie mathématiques'!I25=9,0,(IF('saisie mathématiques'!I25=0,0,(IF('saisie mathématiques'!I25="A","Abst",(IF('saisie mathématiques'!I25="N","non év","attente")))))))))))))</f>
        <v>Abst</v>
      </c>
      <c r="J25" s="67" t="str">
        <f>IF('saisie mathématiques'!J25=1,1,(IF('saisie mathématiques'!J25=3,0.5,(IF('saisie mathématiques'!J25=4,0.5,(IF('saisie mathématiques'!J25=9,0,(IF('saisie mathématiques'!J25=0,0,(IF('saisie mathématiques'!J25="A","Abst",(IF('saisie mathématiques'!J25="N","non év","attente")))))))))))))</f>
        <v>Abst</v>
      </c>
      <c r="K25" s="67" t="str">
        <f>IF('saisie mathématiques'!K25=1,1,(IF('saisie mathématiques'!K25=3,0.5,(IF('saisie mathématiques'!K25=4,0.5,(IF('saisie mathématiques'!K25=9,0,(IF('saisie mathématiques'!K25=0,0,(IF('saisie mathématiques'!K25="A","Abst",(IF('saisie mathématiques'!K25="N","non év","attente")))))))))))))</f>
        <v>Abst</v>
      </c>
      <c r="L25" s="67" t="str">
        <f>IF('saisie mathématiques'!L25=1,1,(IF('saisie mathématiques'!L25=3,0.5,(IF('saisie mathématiques'!L25=4,0.5,(IF('saisie mathématiques'!L25=9,0,(IF('saisie mathématiques'!L25=0,0,(IF('saisie mathématiques'!L25="A","Abst",(IF('saisie mathématiques'!L25="N","non év","attente")))))))))))))</f>
        <v>Abst</v>
      </c>
      <c r="M25" s="67" t="str">
        <f>IF('saisie mathématiques'!M25=1,1,(IF('saisie mathématiques'!M25=3,0.5,(IF('saisie mathématiques'!M25=4,0.5,(IF('saisie mathématiques'!M25=9,0,(IF('saisie mathématiques'!M25=0,0,(IF('saisie mathématiques'!M25="A","Abst",(IF('saisie mathématiques'!M25="N","non év","attente")))))))))))))</f>
        <v>Abst</v>
      </c>
      <c r="N25" s="67" t="str">
        <f>IF('saisie mathématiques'!N25=1,1,(IF('saisie mathématiques'!N25=3,0.5,(IF('saisie mathématiques'!N25=4,0.5,(IF('saisie mathématiques'!N25=9,0,(IF('saisie mathématiques'!N25=0,0,(IF('saisie mathématiques'!N25="A","Abst",(IF('saisie mathématiques'!N25="N","non év","attente")))))))))))))</f>
        <v>Abst</v>
      </c>
      <c r="O25" s="67" t="str">
        <f>IF('saisie mathématiques'!O25=1,1,(IF('saisie mathématiques'!O25=3,0.5,(IF('saisie mathématiques'!O25=4,0.5,(IF('saisie mathématiques'!O25=9,0,(IF('saisie mathématiques'!O25=0,0,(IF('saisie mathématiques'!O25="A","Abst",(IF('saisie mathématiques'!O25="N","non év","attente")))))))))))))</f>
        <v>Abst</v>
      </c>
      <c r="P25" s="67" t="str">
        <f>IF('saisie mathématiques'!P25=1,1,(IF('saisie mathématiques'!P25=3,0.5,(IF('saisie mathématiques'!P25=4,0.5,(IF('saisie mathématiques'!P25=9,0,(IF('saisie mathématiques'!P25=0,0,(IF('saisie mathématiques'!P25="A","Abst",(IF('saisie mathématiques'!P25="N","non év","attente")))))))))))))</f>
        <v>Abst</v>
      </c>
      <c r="Q25" s="67" t="str">
        <f>IF('saisie mathématiques'!Q25=1,1,(IF('saisie mathématiques'!Q25=3,0.5,(IF('saisie mathématiques'!Q25=4,0.5,(IF('saisie mathématiques'!Q25=9,0,(IF('saisie mathématiques'!Q25=0,0,(IF('saisie mathématiques'!Q25="A","Abst",(IF('saisie mathématiques'!Q25="N","non év","attente")))))))))))))</f>
        <v>Abst</v>
      </c>
      <c r="R25" s="67" t="str">
        <f>IF('saisie mathématiques'!R25=1,1,(IF('saisie mathématiques'!R25=3,0.5,(IF('saisie mathématiques'!R25=4,0.5,(IF('saisie mathématiques'!R25=9,0,(IF('saisie mathématiques'!R25=0,0,(IF('saisie mathématiques'!R25="A","Abst",(IF('saisie mathématiques'!R25="N","non év","attente")))))))))))))</f>
        <v>Abst</v>
      </c>
      <c r="S25" s="67" t="str">
        <f>IF('saisie mathématiques'!S25=1,1,(IF('saisie mathématiques'!S25=3,0.5,(IF('saisie mathématiques'!S25=4,0.5,(IF('saisie mathématiques'!S25=9,0,(IF('saisie mathématiques'!S25=0,0,(IF('saisie mathématiques'!S25="A","Abst",(IF('saisie mathématiques'!S25="N","non év","attente")))))))))))))</f>
        <v>Abst</v>
      </c>
      <c r="T25" s="67" t="str">
        <f>IF('saisie mathématiques'!T25=1,1,(IF('saisie mathématiques'!T25=3,0.5,(IF('saisie mathématiques'!T25=4,0.5,(IF('saisie mathématiques'!T25=9,0,(IF('saisie mathématiques'!T25=0,0,(IF('saisie mathématiques'!T25="A","Abst",(IF('saisie mathématiques'!T25="N","non év","attente")))))))))))))</f>
        <v>Abst</v>
      </c>
      <c r="U25" s="67" t="str">
        <f>IF('saisie mathématiques'!U25=1,1,(IF('saisie mathématiques'!U25=3,0.5,(IF('saisie mathématiques'!U25=4,0.5,(IF('saisie mathématiques'!U25=9,0,(IF('saisie mathématiques'!U25=0,0,(IF('saisie mathématiques'!U25="A","Abst",(IF('saisie mathématiques'!U25="N","non év","attente")))))))))))))</f>
        <v>Abst</v>
      </c>
      <c r="V25" s="67" t="str">
        <f>IF('saisie mathématiques'!V25=1,1,(IF('saisie mathématiques'!V25=3,0.5,(IF('saisie mathématiques'!V25=4,0.5,(IF('saisie mathématiques'!V25=9,0,(IF('saisie mathématiques'!V25=0,0,(IF('saisie mathématiques'!V25="A","Abst",(IF('saisie mathématiques'!V25="N","non év","attente")))))))))))))</f>
        <v>Abst</v>
      </c>
      <c r="W25" s="67" t="str">
        <f>IF('saisie mathématiques'!W25=1,1,(IF('saisie mathématiques'!W25=3,0.5,(IF('saisie mathématiques'!W25=4,0.5,(IF('saisie mathématiques'!W25=9,0,(IF('saisie mathématiques'!W25=0,0,(IF('saisie mathématiques'!W25="A","Abst",(IF('saisie mathématiques'!W25="N","non év","attente")))))))))))))</f>
        <v>Abst</v>
      </c>
      <c r="X25" s="67" t="str">
        <f>IF('saisie mathématiques'!X25=1,1,(IF('saisie mathématiques'!X25=3,0.5,(IF('saisie mathématiques'!X25=4,0.5,(IF('saisie mathématiques'!X25=9,0,(IF('saisie mathématiques'!X25=0,0,(IF('saisie mathématiques'!X25="A","Abst",(IF('saisie mathématiques'!X25="N","non év","attente")))))))))))))</f>
        <v>Abst</v>
      </c>
      <c r="Y25" s="67" t="str">
        <f>IF('saisie mathématiques'!Y25=1,1,(IF('saisie mathématiques'!Y25=3,0.5,(IF('saisie mathématiques'!Y25=4,0.5,(IF('saisie mathématiques'!Y25=9,0,(IF('saisie mathématiques'!Y25=0,0,(IF('saisie mathématiques'!Y25="A","Abst",(IF('saisie mathématiques'!Y25="N","non év","attente")))))))))))))</f>
        <v>Abst</v>
      </c>
      <c r="Z25" s="67" t="str">
        <f>IF('saisie mathématiques'!Z25=1,1,(IF('saisie mathématiques'!Z25=3,0.5,(IF('saisie mathématiques'!Z25=4,0.5,(IF('saisie mathématiques'!Z25=9,0,(IF('saisie mathématiques'!Z25=0,0,(IF('saisie mathématiques'!Z25="A","Abst",(IF('saisie mathématiques'!Z25="N","non év","attente")))))))))))))</f>
        <v>Abst</v>
      </c>
      <c r="AA25" s="67" t="str">
        <f>IF('saisie mathématiques'!AA25=1,1,(IF('saisie mathématiques'!AA25=3,0.5,(IF('saisie mathématiques'!AA25=4,0.5,(IF('saisie mathématiques'!AA25=9,0,(IF('saisie mathématiques'!AA25=0,0,(IF('saisie mathématiques'!AA25="A","Abst",(IF('saisie mathématiques'!AA25="N","non év","attente")))))))))))))</f>
        <v>Abst</v>
      </c>
      <c r="AB25" s="67" t="str">
        <f>IF('saisie mathématiques'!AB25=1,1,(IF('saisie mathématiques'!AB25=3,0.5,(IF('saisie mathématiques'!AB25=4,0.5,(IF('saisie mathématiques'!AB25=9,0,(IF('saisie mathématiques'!AB25=0,0,(IF('saisie mathématiques'!AB25="A","Abst",(IF('saisie mathématiques'!AB25="N","non év","attente")))))))))))))</f>
        <v>Abst</v>
      </c>
      <c r="AC25" s="67" t="str">
        <f>IF('saisie mathématiques'!AC25=1,1,(IF('saisie mathématiques'!AC25=3,0.5,(IF('saisie mathématiques'!AC25=4,0.5,(IF('saisie mathématiques'!AC25=9,0,(IF('saisie mathématiques'!AC25=0,0,(IF('saisie mathématiques'!AC25="A","Abst",(IF('saisie mathématiques'!AC25="N","non év","attente")))))))))))))</f>
        <v>Abst</v>
      </c>
      <c r="AD25" s="67" t="str">
        <f>IF('saisie mathématiques'!AD25=1,1,(IF('saisie mathématiques'!AD25=3,0.5,(IF('saisie mathématiques'!AD25=4,0.5,(IF('saisie mathématiques'!AD25=9,0,(IF('saisie mathématiques'!AD25=0,0,(IF('saisie mathématiques'!AD25="A","Abst",(IF('saisie mathématiques'!AD25="N","non év","attente")))))))))))))</f>
        <v>Abst</v>
      </c>
      <c r="AE25" s="67" t="str">
        <f>IF('saisie mathématiques'!AE25=1,1,(IF('saisie mathématiques'!AE25=3,0.5,(IF('saisie mathématiques'!AE25=4,0.5,(IF('saisie mathématiques'!AE25=9,0,(IF('saisie mathématiques'!AE25=0,0,(IF('saisie mathématiques'!AE25="A","Abst",(IF('saisie mathématiques'!AE25="N","non év","attente")))))))))))))</f>
        <v>Abst</v>
      </c>
      <c r="AF25" s="67" t="str">
        <f>IF('saisie mathématiques'!AF25=1,1,(IF('saisie mathématiques'!AF25=3,0.5,(IF('saisie mathématiques'!AF25=4,0.5,(IF('saisie mathématiques'!AF25=9,0,(IF('saisie mathématiques'!AF25=0,0,(IF('saisie mathématiques'!AF25="A","Abst",(IF('saisie mathématiques'!AF25="N","non év","attente")))))))))))))</f>
        <v>Abst</v>
      </c>
      <c r="AG25" s="67" t="str">
        <f>IF('saisie mathématiques'!AG25=1,1,(IF('saisie mathématiques'!AG25=3,0.5,(IF('saisie mathématiques'!AG25=4,0.5,(IF('saisie mathématiques'!AG25=9,0,(IF('saisie mathématiques'!AG25=0,0,(IF('saisie mathématiques'!AG25="A","Abst",(IF('saisie mathématiques'!AG25="N","non év","attente")))))))))))))</f>
        <v>Abst</v>
      </c>
      <c r="AH25" s="67" t="str">
        <f>IF('saisie mathématiques'!AH25=1,1,(IF('saisie mathématiques'!AH25=3,0.5,(IF('saisie mathématiques'!AH25=4,0.5,(IF('saisie mathématiques'!AH25=9,0,(IF('saisie mathématiques'!AH25=0,0,(IF('saisie mathématiques'!AH25="A","Abst",(IF('saisie mathématiques'!AH25="N","non év","attente")))))))))))))</f>
        <v>Abst</v>
      </c>
      <c r="AI25" s="67" t="str">
        <f>IF('saisie mathématiques'!AI25=1,1,(IF('saisie mathématiques'!AI25=3,0.5,(IF('saisie mathématiques'!AI25=4,0.5,(IF('saisie mathématiques'!AI25=9,0,(IF('saisie mathématiques'!AI25=0,0,(IF('saisie mathématiques'!AI25="A","Abst",(IF('saisie mathématiques'!AI25="N","non év","attente")))))))))))))</f>
        <v>Abst</v>
      </c>
      <c r="AJ25" s="67" t="str">
        <f>IF('saisie mathématiques'!AJ25=1,1,(IF('saisie mathématiques'!AJ25=3,0.5,(IF('saisie mathématiques'!AJ25=4,0.5,(IF('saisie mathématiques'!AJ25=9,0,(IF('saisie mathématiques'!AJ25=0,0,(IF('saisie mathématiques'!AJ25="A","Abst",(IF('saisie mathématiques'!AJ25="N","non év","attente")))))))))))))</f>
        <v>Abst</v>
      </c>
      <c r="AK25" s="67" t="str">
        <f>IF('saisie mathématiques'!AK25=1,1,(IF('saisie mathématiques'!AK25=3,0.5,(IF('saisie mathématiques'!AK25=4,0.5,(IF('saisie mathématiques'!AK25=9,0,(IF('saisie mathématiques'!AK25=0,0,(IF('saisie mathématiques'!AK25="A","Abst",(IF('saisie mathématiques'!AK25="N","non év","attente")))))))))))))</f>
        <v>Abst</v>
      </c>
      <c r="AL25" s="67" t="str">
        <f>IF('saisie mathématiques'!AL25=1,1,(IF('saisie mathématiques'!AL25=3,0.5,(IF('saisie mathématiques'!AL25=4,0.5,(IF('saisie mathématiques'!AL25=9,0,(IF('saisie mathématiques'!AL25=0,0,(IF('saisie mathématiques'!AL25="A","Abst",(IF('saisie mathématiques'!AL25="N","non év","attente")))))))))))))</f>
        <v>Abst</v>
      </c>
      <c r="AM25" s="67" t="str">
        <f>IF('saisie mathématiques'!AM25=1,1,(IF('saisie mathématiques'!AM25=3,0.5,(IF('saisie mathématiques'!AM25=4,0.5,(IF('saisie mathématiques'!AM25=9,0,(IF('saisie mathématiques'!AM25=0,0,(IF('saisie mathématiques'!AM25="A","Abst",(IF('saisie mathématiques'!AM25="N","non év","attente")))))))))))))</f>
        <v>Abst</v>
      </c>
      <c r="AN25" s="67" t="str">
        <f>IF('saisie mathématiques'!AN25=1,1,(IF('saisie mathématiques'!AN25=3,0.5,(IF('saisie mathématiques'!AN25=4,0.5,(IF('saisie mathématiques'!AN25=9,0,(IF('saisie mathématiques'!AN25=0,0,(IF('saisie mathématiques'!AN25="A","Abst",(IF('saisie mathématiques'!AN25="N","non év","attente")))))))))))))</f>
        <v>Abst</v>
      </c>
      <c r="AO25" s="67" t="str">
        <f>IF('saisie mathématiques'!AO25=1,1,(IF('saisie mathématiques'!AO25=3,0.5,(IF('saisie mathématiques'!AO25=4,0.5,(IF('saisie mathématiques'!AO25=9,0,(IF('saisie mathématiques'!AO25=0,0,(IF('saisie mathématiques'!AO25="A","Abst",(IF('saisie mathématiques'!AO25="N","non év","attente")))))))))))))</f>
        <v>Abst</v>
      </c>
      <c r="AP25" s="67" t="str">
        <f>IF('saisie mathématiques'!AP25=1,1,(IF('saisie mathématiques'!AP25=3,0.5,(IF('saisie mathématiques'!AP25=4,0.5,(IF('saisie mathématiques'!AP25=9,0,(IF('saisie mathématiques'!AP25=0,0,(IF('saisie mathématiques'!AP25="A","Abst",(IF('saisie mathématiques'!AP25="N","non év","attente")))))))))))))</f>
        <v>Abst</v>
      </c>
      <c r="AQ25" s="67" t="str">
        <f>IF('saisie mathématiques'!AQ25=1,1,(IF('saisie mathématiques'!AQ25=3,0.5,(IF('saisie mathématiques'!AQ25=4,0.5,(IF('saisie mathématiques'!AQ25=9,0,(IF('saisie mathématiques'!AQ25=0,0,(IF('saisie mathématiques'!AQ25="A","Abst",(IF('saisie mathématiques'!AQ25="N","non év","attente")))))))))))))</f>
        <v>Abst</v>
      </c>
      <c r="AR25" s="67" t="str">
        <f>IF('saisie mathématiques'!AR25=1,1,(IF('saisie mathématiques'!AR25=3,0.5,(IF('saisie mathématiques'!AR25=4,0.5,(IF('saisie mathématiques'!AR25=9,0,(IF('saisie mathématiques'!AR25=0,0,(IF('saisie mathématiques'!AR25="A","Abst",(IF('saisie mathématiques'!AR25="N","non év","attente")))))))))))))</f>
        <v>Abst</v>
      </c>
      <c r="AS25" s="67" t="str">
        <f>IF('saisie mathématiques'!AS25=1,1,(IF('saisie mathématiques'!AS25=3,0.5,(IF('saisie mathématiques'!AS25=4,0.5,(IF('saisie mathématiques'!AS25=9,0,(IF('saisie mathématiques'!AS25=0,0,(IF('saisie mathématiques'!AS25="A","Abst",(IF('saisie mathématiques'!AS25="N","non év","attente")))))))))))))</f>
        <v>Abst</v>
      </c>
      <c r="AT25" s="67" t="str">
        <f>IF('saisie mathématiques'!AT25=1,1,(IF('saisie mathématiques'!AT25=3,0.5,(IF('saisie mathématiques'!AT25=4,0.5,(IF('saisie mathématiques'!AT25=9,0,(IF('saisie mathématiques'!AT25=0,0,(IF('saisie mathématiques'!AT25="A","Abst",(IF('saisie mathématiques'!AT25="N","non év","attente")))))))))))))</f>
        <v>Abst</v>
      </c>
      <c r="AU25" s="67" t="str">
        <f>IF('saisie mathématiques'!AU25=1,1,(IF('saisie mathématiques'!AU25=3,0.5,(IF('saisie mathématiques'!AU25=4,0.5,(IF('saisie mathématiques'!AU25=9,0,(IF('saisie mathématiques'!AU25=0,0,(IF('saisie mathématiques'!AU25="A","Abst",(IF('saisie mathématiques'!AU25="N","non év","attente")))))))))))))</f>
        <v>Abst</v>
      </c>
      <c r="AV25" s="67" t="str">
        <f>IF('saisie mathématiques'!AV25=1,1,(IF('saisie mathématiques'!AV25=3,0.5,(IF('saisie mathématiques'!AV25=4,0.5,(IF('saisie mathématiques'!AV25=9,0,(IF('saisie mathématiques'!AV25=0,0,(IF('saisie mathématiques'!AV25="A","Abst",(IF('saisie mathématiques'!AV25="N","non év","attente")))))))))))))</f>
        <v>Abst</v>
      </c>
      <c r="AW25" s="67" t="str">
        <f>IF('saisie mathématiques'!AW25=1,1,(IF('saisie mathématiques'!AW25=3,0.5,(IF('saisie mathématiques'!AW25=4,0.5,(IF('saisie mathématiques'!AW25=9,0,(IF('saisie mathématiques'!AW25=0,0,(IF('saisie mathématiques'!AW25="A","Abst",(IF('saisie mathématiques'!AW25="N","non év","attente")))))))))))))</f>
        <v>Abst</v>
      </c>
      <c r="AX25" s="67" t="str">
        <f>IF('saisie mathématiques'!AX25=1,1,(IF('saisie mathématiques'!AX25=3,0.5,(IF('saisie mathématiques'!AX25=4,0.5,(IF('saisie mathématiques'!AX25=9,0,(IF('saisie mathématiques'!AX25=0,0,(IF('saisie mathématiques'!AX25="A","Abst",(IF('saisie mathématiques'!AX25="N","non év","attente")))))))))))))</f>
        <v>Abst</v>
      </c>
      <c r="AY25" s="67" t="str">
        <f>IF('saisie mathématiques'!AY25=1,1,(IF('saisie mathématiques'!AY25=3,0.5,(IF('saisie mathématiques'!AY25=4,0.5,(IF('saisie mathématiques'!AY25=9,0,(IF('saisie mathématiques'!AY25=0,0,(IF('saisie mathématiques'!AY25="A","Abst",(IF('saisie mathématiques'!AY25="N","non év","attente")))))))))))))</f>
        <v>Abst</v>
      </c>
      <c r="AZ25" s="67" t="str">
        <f>IF('saisie mathématiques'!AZ25=1,1,(IF('saisie mathématiques'!AZ25=3,0.5,(IF('saisie mathématiques'!AZ25=4,0.5,(IF('saisie mathématiques'!AZ25=9,0,(IF('saisie mathématiques'!AZ25=0,0,(IF('saisie mathématiques'!AZ25="A","Abst",(IF('saisie mathématiques'!AZ25="N","non év","attente")))))))))))))</f>
        <v>Abst</v>
      </c>
      <c r="BA25" s="67" t="str">
        <f>IF('saisie mathématiques'!BA25=1,1,(IF('saisie mathématiques'!BA25=3,0.5,(IF('saisie mathématiques'!BA25=4,0.5,(IF('saisie mathématiques'!BA25=9,0,(IF('saisie mathématiques'!BA25=0,0,(IF('saisie mathématiques'!BA25="A","Abst",(IF('saisie mathématiques'!BA25="N","non év","attente")))))))))))))</f>
        <v>Abst</v>
      </c>
      <c r="BB25" s="67" t="str">
        <f>IF('saisie mathématiques'!BB25=1,1,(IF('saisie mathématiques'!BB25=3,0.5,(IF('saisie mathématiques'!BB25=4,0.5,(IF('saisie mathématiques'!BB25=9,0,(IF('saisie mathématiques'!BB25=0,0,(IF('saisie mathématiques'!BB25="A","Abst",(IF('saisie mathématiques'!BB25="N","non év","attente")))))))))))))</f>
        <v>Abst</v>
      </c>
      <c r="BC25" s="67" t="str">
        <f>IF('saisie mathématiques'!BC25=1,1,(IF('saisie mathématiques'!BC25=3,0.5,(IF('saisie mathématiques'!BC25=4,0.5,(IF('saisie mathématiques'!BC25=9,0,(IF('saisie mathématiques'!BC25=0,0,(IF('saisie mathématiques'!BC25="A","Abst",(IF('saisie mathématiques'!BC25="N","non év","attente")))))))))))))</f>
        <v>Abst</v>
      </c>
      <c r="BD25" s="67" t="str">
        <f>IF('saisie mathématiques'!BD25=1,1,(IF('saisie mathématiques'!BD25=3,0.5,(IF('saisie mathématiques'!BD25=4,0.5,(IF('saisie mathématiques'!BD25=9,0,(IF('saisie mathématiques'!BD25=0,0,(IF('saisie mathématiques'!BD25="A","Abst",(IF('saisie mathématiques'!BD25="N","non év","attente")))))))))))))</f>
        <v>Abst</v>
      </c>
      <c r="BE25" s="67" t="str">
        <f>IF('saisie mathématiques'!BE25=1,1,(IF('saisie mathématiques'!BE25=3,0.5,(IF('saisie mathématiques'!BE25=4,0.5,(IF('saisie mathématiques'!BE25=9,0,(IF('saisie mathématiques'!BE25=0,0,(IF('saisie mathématiques'!BE25="A","Abst",(IF('saisie mathématiques'!BE25="N","non év","attente")))))))))))))</f>
        <v>Abst</v>
      </c>
      <c r="BF25" s="67" t="str">
        <f>IF('saisie mathématiques'!BF25=1,1,(IF('saisie mathématiques'!BF25=3,0.5,(IF('saisie mathématiques'!BF25=4,0.5,(IF('saisie mathématiques'!BF25=9,0,(IF('saisie mathématiques'!BF25=0,0,(IF('saisie mathématiques'!BF25="A","Abst",(IF('saisie mathématiques'!BF25="N","non év","attente")))))))))))))</f>
        <v>Abst</v>
      </c>
      <c r="BG25" s="67" t="str">
        <f>IF('saisie mathématiques'!BG25=1,1,(IF('saisie mathématiques'!BG25=3,0.5,(IF('saisie mathématiques'!BG25=4,0.5,(IF('saisie mathématiques'!BG25=9,0,(IF('saisie mathématiques'!BG25=0,0,(IF('saisie mathématiques'!BG25="A","Abst",(IF('saisie mathématiques'!BG25="N","non év","attente")))))))))))))</f>
        <v>Abst</v>
      </c>
      <c r="BH25" s="67" t="str">
        <f>IF('saisie mathématiques'!BH25=1,1,(IF('saisie mathématiques'!BH25=3,0.5,(IF('saisie mathématiques'!BH25=4,0.5,(IF('saisie mathématiques'!BH25=9,0,(IF('saisie mathématiques'!BH25=0,0,(IF('saisie mathématiques'!BH25="A","Abst",(IF('saisie mathématiques'!BH25="N","non év","attente")))))))))))))</f>
        <v>Abst</v>
      </c>
      <c r="BI25" s="67" t="str">
        <f>IF('saisie mathématiques'!BI25=1,1,(IF('saisie mathématiques'!BI25=3,0.5,(IF('saisie mathématiques'!BI25=4,0.5,(IF('saisie mathématiques'!BI25=9,0,(IF('saisie mathématiques'!BI25=0,0,(IF('saisie mathématiques'!BI25="A","Abst",(IF('saisie mathématiques'!BI25="N","non év","attente")))))))))))))</f>
        <v>Abst</v>
      </c>
      <c r="BJ25" s="67" t="str">
        <f>IF('saisie mathématiques'!BJ25=1,1,(IF('saisie mathématiques'!BJ25=3,0.5,(IF('saisie mathématiques'!BJ25=4,0.5,(IF('saisie mathématiques'!BJ25=9,0,(IF('saisie mathématiques'!BJ25=0,0,(IF('saisie mathématiques'!BJ25="A","Abst",(IF('saisie mathématiques'!BJ25="N","non év","attente")))))))))))))</f>
        <v>Abst</v>
      </c>
      <c r="BK25" s="67" t="str">
        <f>IF('saisie mathématiques'!BK25=1,1,(IF('saisie mathématiques'!BK25=3,0.5,(IF('saisie mathématiques'!BK25=4,0.5,(IF('saisie mathématiques'!BK25=9,0,(IF('saisie mathématiques'!BK25=0,0,(IF('saisie mathématiques'!BK25="A","Abst",(IF('saisie mathématiques'!BK25="N","non év","attente")))))))))))))</f>
        <v>Abst</v>
      </c>
    </row>
    <row r="26" spans="2:63">
      <c r="B26" s="67" t="str">
        <f>IF('Ma classe'!B25&lt;&gt;0,'Ma classe'!B25,"aucun élève")</f>
        <v>aucun élève</v>
      </c>
      <c r="C26" s="67" t="str">
        <f>IF('Ma classe'!C25&lt;&gt;0,'Ma classe'!C25,"aucun élève")</f>
        <v>aucun élève</v>
      </c>
      <c r="D26" s="67" t="str">
        <f>IF('saisie mathématiques'!D26=1,1,(IF('saisie mathématiques'!D26=3,0.5,(IF('saisie mathématiques'!D26=4,0.5,(IF('saisie mathématiques'!D26=9,0,(IF('saisie mathématiques'!D26=0,0,(IF('saisie mathématiques'!D26="A","Abst",(IF('saisie mathématiques'!D26="N","non év","attente")))))))))))))</f>
        <v>Abst</v>
      </c>
      <c r="E26" s="67" t="str">
        <f>IF('saisie mathématiques'!E26=1,1,(IF('saisie mathématiques'!E26=3,0.5,(IF('saisie mathématiques'!E26=4,0.5,(IF('saisie mathématiques'!E26=9,0,(IF('saisie mathématiques'!E26=0,0,(IF('saisie mathématiques'!E26="A","Abst",(IF('saisie mathématiques'!E26="N","non év","attente")))))))))))))</f>
        <v>Abst</v>
      </c>
      <c r="F26" s="67" t="str">
        <f>IF('saisie mathématiques'!F26=1,1,(IF('saisie mathématiques'!F26=3,0.5,(IF('saisie mathématiques'!F26=4,0.5,(IF('saisie mathématiques'!F26=9,0,(IF('saisie mathématiques'!F26=0,0,(IF('saisie mathématiques'!F26="A","Abst",(IF('saisie mathématiques'!F26="N","non év","attente")))))))))))))</f>
        <v>Abst</v>
      </c>
      <c r="G26" s="67" t="str">
        <f>IF('saisie mathématiques'!G26=1,1,(IF('saisie mathématiques'!G26=3,0.5,(IF('saisie mathématiques'!G26=4,0.5,(IF('saisie mathématiques'!G26=9,0,(IF('saisie mathématiques'!G26=0,0,(IF('saisie mathématiques'!G26="A","Abst",(IF('saisie mathématiques'!G26="N","non év","attente")))))))))))))</f>
        <v>Abst</v>
      </c>
      <c r="H26" s="67" t="str">
        <f>IF('saisie mathématiques'!H26=1,1,(IF('saisie mathématiques'!H26=3,0.5,(IF('saisie mathématiques'!H26=4,0.5,(IF('saisie mathématiques'!H26=9,0,(IF('saisie mathématiques'!H26=0,0,(IF('saisie mathématiques'!H26="A","Abst",(IF('saisie mathématiques'!H26="N","non év","attente")))))))))))))</f>
        <v>Abst</v>
      </c>
      <c r="I26" s="67" t="str">
        <f>IF('saisie mathématiques'!I26=1,1,(IF('saisie mathématiques'!I26=3,0.5,(IF('saisie mathématiques'!I26=4,0.5,(IF('saisie mathématiques'!I26=9,0,(IF('saisie mathématiques'!I26=0,0,(IF('saisie mathématiques'!I26="A","Abst",(IF('saisie mathématiques'!I26="N","non év","attente")))))))))))))</f>
        <v>Abst</v>
      </c>
      <c r="J26" s="67" t="str">
        <f>IF('saisie mathématiques'!J26=1,1,(IF('saisie mathématiques'!J26=3,0.5,(IF('saisie mathématiques'!J26=4,0.5,(IF('saisie mathématiques'!J26=9,0,(IF('saisie mathématiques'!J26=0,0,(IF('saisie mathématiques'!J26="A","Abst",(IF('saisie mathématiques'!J26="N","non év","attente")))))))))))))</f>
        <v>Abst</v>
      </c>
      <c r="K26" s="67" t="str">
        <f>IF('saisie mathématiques'!K26=1,1,(IF('saisie mathématiques'!K26=3,0.5,(IF('saisie mathématiques'!K26=4,0.5,(IF('saisie mathématiques'!K26=9,0,(IF('saisie mathématiques'!K26=0,0,(IF('saisie mathématiques'!K26="A","Abst",(IF('saisie mathématiques'!K26="N","non év","attente")))))))))))))</f>
        <v>Abst</v>
      </c>
      <c r="L26" s="67" t="str">
        <f>IF('saisie mathématiques'!L26=1,1,(IF('saisie mathématiques'!L26=3,0.5,(IF('saisie mathématiques'!L26=4,0.5,(IF('saisie mathématiques'!L26=9,0,(IF('saisie mathématiques'!L26=0,0,(IF('saisie mathématiques'!L26="A","Abst",(IF('saisie mathématiques'!L26="N","non év","attente")))))))))))))</f>
        <v>Abst</v>
      </c>
      <c r="M26" s="67" t="str">
        <f>IF('saisie mathématiques'!M26=1,1,(IF('saisie mathématiques'!M26=3,0.5,(IF('saisie mathématiques'!M26=4,0.5,(IF('saisie mathématiques'!M26=9,0,(IF('saisie mathématiques'!M26=0,0,(IF('saisie mathématiques'!M26="A","Abst",(IF('saisie mathématiques'!M26="N","non év","attente")))))))))))))</f>
        <v>Abst</v>
      </c>
      <c r="N26" s="67" t="str">
        <f>IF('saisie mathématiques'!N26=1,1,(IF('saisie mathématiques'!N26=3,0.5,(IF('saisie mathématiques'!N26=4,0.5,(IF('saisie mathématiques'!N26=9,0,(IF('saisie mathématiques'!N26=0,0,(IF('saisie mathématiques'!N26="A","Abst",(IF('saisie mathématiques'!N26="N","non év","attente")))))))))))))</f>
        <v>Abst</v>
      </c>
      <c r="O26" s="67" t="str">
        <f>IF('saisie mathématiques'!O26=1,1,(IF('saisie mathématiques'!O26=3,0.5,(IF('saisie mathématiques'!O26=4,0.5,(IF('saisie mathématiques'!O26=9,0,(IF('saisie mathématiques'!O26=0,0,(IF('saisie mathématiques'!O26="A","Abst",(IF('saisie mathématiques'!O26="N","non év","attente")))))))))))))</f>
        <v>Abst</v>
      </c>
      <c r="P26" s="67" t="str">
        <f>IF('saisie mathématiques'!P26=1,1,(IF('saisie mathématiques'!P26=3,0.5,(IF('saisie mathématiques'!P26=4,0.5,(IF('saisie mathématiques'!P26=9,0,(IF('saisie mathématiques'!P26=0,0,(IF('saisie mathématiques'!P26="A","Abst",(IF('saisie mathématiques'!P26="N","non év","attente")))))))))))))</f>
        <v>Abst</v>
      </c>
      <c r="Q26" s="67" t="str">
        <f>IF('saisie mathématiques'!Q26=1,1,(IF('saisie mathématiques'!Q26=3,0.5,(IF('saisie mathématiques'!Q26=4,0.5,(IF('saisie mathématiques'!Q26=9,0,(IF('saisie mathématiques'!Q26=0,0,(IF('saisie mathématiques'!Q26="A","Abst",(IF('saisie mathématiques'!Q26="N","non év","attente")))))))))))))</f>
        <v>Abst</v>
      </c>
      <c r="R26" s="67" t="str">
        <f>IF('saisie mathématiques'!R26=1,1,(IF('saisie mathématiques'!R26=3,0.5,(IF('saisie mathématiques'!R26=4,0.5,(IF('saisie mathématiques'!R26=9,0,(IF('saisie mathématiques'!R26=0,0,(IF('saisie mathématiques'!R26="A","Abst",(IF('saisie mathématiques'!R26="N","non év","attente")))))))))))))</f>
        <v>Abst</v>
      </c>
      <c r="S26" s="67" t="str">
        <f>IF('saisie mathématiques'!S26=1,1,(IF('saisie mathématiques'!S26=3,0.5,(IF('saisie mathématiques'!S26=4,0.5,(IF('saisie mathématiques'!S26=9,0,(IF('saisie mathématiques'!S26=0,0,(IF('saisie mathématiques'!S26="A","Abst",(IF('saisie mathématiques'!S26="N","non év","attente")))))))))))))</f>
        <v>Abst</v>
      </c>
      <c r="T26" s="67" t="str">
        <f>IF('saisie mathématiques'!T26=1,1,(IF('saisie mathématiques'!T26=3,0.5,(IF('saisie mathématiques'!T26=4,0.5,(IF('saisie mathématiques'!T26=9,0,(IF('saisie mathématiques'!T26=0,0,(IF('saisie mathématiques'!T26="A","Abst",(IF('saisie mathématiques'!T26="N","non év","attente")))))))))))))</f>
        <v>Abst</v>
      </c>
      <c r="U26" s="67" t="str">
        <f>IF('saisie mathématiques'!U26=1,1,(IF('saisie mathématiques'!U26=3,0.5,(IF('saisie mathématiques'!U26=4,0.5,(IF('saisie mathématiques'!U26=9,0,(IF('saisie mathématiques'!U26=0,0,(IF('saisie mathématiques'!U26="A","Abst",(IF('saisie mathématiques'!U26="N","non év","attente")))))))))))))</f>
        <v>Abst</v>
      </c>
      <c r="V26" s="67" t="str">
        <f>IF('saisie mathématiques'!V26=1,1,(IF('saisie mathématiques'!V26=3,0.5,(IF('saisie mathématiques'!V26=4,0.5,(IF('saisie mathématiques'!V26=9,0,(IF('saisie mathématiques'!V26=0,0,(IF('saisie mathématiques'!V26="A","Abst",(IF('saisie mathématiques'!V26="N","non év","attente")))))))))))))</f>
        <v>Abst</v>
      </c>
      <c r="W26" s="67" t="str">
        <f>IF('saisie mathématiques'!W26=1,1,(IF('saisie mathématiques'!W26=3,0.5,(IF('saisie mathématiques'!W26=4,0.5,(IF('saisie mathématiques'!W26=9,0,(IF('saisie mathématiques'!W26=0,0,(IF('saisie mathématiques'!W26="A","Abst",(IF('saisie mathématiques'!W26="N","non év","attente")))))))))))))</f>
        <v>Abst</v>
      </c>
      <c r="X26" s="67" t="str">
        <f>IF('saisie mathématiques'!X26=1,1,(IF('saisie mathématiques'!X26=3,0.5,(IF('saisie mathématiques'!X26=4,0.5,(IF('saisie mathématiques'!X26=9,0,(IF('saisie mathématiques'!X26=0,0,(IF('saisie mathématiques'!X26="A","Abst",(IF('saisie mathématiques'!X26="N","non év","attente")))))))))))))</f>
        <v>Abst</v>
      </c>
      <c r="Y26" s="67" t="str">
        <f>IF('saisie mathématiques'!Y26=1,1,(IF('saisie mathématiques'!Y26=3,0.5,(IF('saisie mathématiques'!Y26=4,0.5,(IF('saisie mathématiques'!Y26=9,0,(IF('saisie mathématiques'!Y26=0,0,(IF('saisie mathématiques'!Y26="A","Abst",(IF('saisie mathématiques'!Y26="N","non év","attente")))))))))))))</f>
        <v>Abst</v>
      </c>
      <c r="Z26" s="67" t="str">
        <f>IF('saisie mathématiques'!Z26=1,1,(IF('saisie mathématiques'!Z26=3,0.5,(IF('saisie mathématiques'!Z26=4,0.5,(IF('saisie mathématiques'!Z26=9,0,(IF('saisie mathématiques'!Z26=0,0,(IF('saisie mathématiques'!Z26="A","Abst",(IF('saisie mathématiques'!Z26="N","non év","attente")))))))))))))</f>
        <v>Abst</v>
      </c>
      <c r="AA26" s="67" t="str">
        <f>IF('saisie mathématiques'!AA26=1,1,(IF('saisie mathématiques'!AA26=3,0.5,(IF('saisie mathématiques'!AA26=4,0.5,(IF('saisie mathématiques'!AA26=9,0,(IF('saisie mathématiques'!AA26=0,0,(IF('saisie mathématiques'!AA26="A","Abst",(IF('saisie mathématiques'!AA26="N","non év","attente")))))))))))))</f>
        <v>Abst</v>
      </c>
      <c r="AB26" s="67" t="str">
        <f>IF('saisie mathématiques'!AB26=1,1,(IF('saisie mathématiques'!AB26=3,0.5,(IF('saisie mathématiques'!AB26=4,0.5,(IF('saisie mathématiques'!AB26=9,0,(IF('saisie mathématiques'!AB26=0,0,(IF('saisie mathématiques'!AB26="A","Abst",(IF('saisie mathématiques'!AB26="N","non év","attente")))))))))))))</f>
        <v>Abst</v>
      </c>
      <c r="AC26" s="67" t="str">
        <f>IF('saisie mathématiques'!AC26=1,1,(IF('saisie mathématiques'!AC26=3,0.5,(IF('saisie mathématiques'!AC26=4,0.5,(IF('saisie mathématiques'!AC26=9,0,(IF('saisie mathématiques'!AC26=0,0,(IF('saisie mathématiques'!AC26="A","Abst",(IF('saisie mathématiques'!AC26="N","non év","attente")))))))))))))</f>
        <v>Abst</v>
      </c>
      <c r="AD26" s="67" t="str">
        <f>IF('saisie mathématiques'!AD26=1,1,(IF('saisie mathématiques'!AD26=3,0.5,(IF('saisie mathématiques'!AD26=4,0.5,(IF('saisie mathématiques'!AD26=9,0,(IF('saisie mathématiques'!AD26=0,0,(IF('saisie mathématiques'!AD26="A","Abst",(IF('saisie mathématiques'!AD26="N","non év","attente")))))))))))))</f>
        <v>Abst</v>
      </c>
      <c r="AE26" s="67" t="str">
        <f>IF('saisie mathématiques'!AE26=1,1,(IF('saisie mathématiques'!AE26=3,0.5,(IF('saisie mathématiques'!AE26=4,0.5,(IF('saisie mathématiques'!AE26=9,0,(IF('saisie mathématiques'!AE26=0,0,(IF('saisie mathématiques'!AE26="A","Abst",(IF('saisie mathématiques'!AE26="N","non év","attente")))))))))))))</f>
        <v>Abst</v>
      </c>
      <c r="AF26" s="67" t="str">
        <f>IF('saisie mathématiques'!AF26=1,1,(IF('saisie mathématiques'!AF26=3,0.5,(IF('saisie mathématiques'!AF26=4,0.5,(IF('saisie mathématiques'!AF26=9,0,(IF('saisie mathématiques'!AF26=0,0,(IF('saisie mathématiques'!AF26="A","Abst",(IF('saisie mathématiques'!AF26="N","non év","attente")))))))))))))</f>
        <v>Abst</v>
      </c>
      <c r="AG26" s="67" t="str">
        <f>IF('saisie mathématiques'!AG26=1,1,(IF('saisie mathématiques'!AG26=3,0.5,(IF('saisie mathématiques'!AG26=4,0.5,(IF('saisie mathématiques'!AG26=9,0,(IF('saisie mathématiques'!AG26=0,0,(IF('saisie mathématiques'!AG26="A","Abst",(IF('saisie mathématiques'!AG26="N","non év","attente")))))))))))))</f>
        <v>Abst</v>
      </c>
      <c r="AH26" s="67" t="str">
        <f>IF('saisie mathématiques'!AH26=1,1,(IF('saisie mathématiques'!AH26=3,0.5,(IF('saisie mathématiques'!AH26=4,0.5,(IF('saisie mathématiques'!AH26=9,0,(IF('saisie mathématiques'!AH26=0,0,(IF('saisie mathématiques'!AH26="A","Abst",(IF('saisie mathématiques'!AH26="N","non év","attente")))))))))))))</f>
        <v>Abst</v>
      </c>
      <c r="AI26" s="67" t="str">
        <f>IF('saisie mathématiques'!AI26=1,1,(IF('saisie mathématiques'!AI26=3,0.5,(IF('saisie mathématiques'!AI26=4,0.5,(IF('saisie mathématiques'!AI26=9,0,(IF('saisie mathématiques'!AI26=0,0,(IF('saisie mathématiques'!AI26="A","Abst",(IF('saisie mathématiques'!AI26="N","non év","attente")))))))))))))</f>
        <v>Abst</v>
      </c>
      <c r="AJ26" s="67" t="str">
        <f>IF('saisie mathématiques'!AJ26=1,1,(IF('saisie mathématiques'!AJ26=3,0.5,(IF('saisie mathématiques'!AJ26=4,0.5,(IF('saisie mathématiques'!AJ26=9,0,(IF('saisie mathématiques'!AJ26=0,0,(IF('saisie mathématiques'!AJ26="A","Abst",(IF('saisie mathématiques'!AJ26="N","non év","attente")))))))))))))</f>
        <v>Abst</v>
      </c>
      <c r="AK26" s="67" t="str">
        <f>IF('saisie mathématiques'!AK26=1,1,(IF('saisie mathématiques'!AK26=3,0.5,(IF('saisie mathématiques'!AK26=4,0.5,(IF('saisie mathématiques'!AK26=9,0,(IF('saisie mathématiques'!AK26=0,0,(IF('saisie mathématiques'!AK26="A","Abst",(IF('saisie mathématiques'!AK26="N","non év","attente")))))))))))))</f>
        <v>Abst</v>
      </c>
      <c r="AL26" s="67" t="str">
        <f>IF('saisie mathématiques'!AL26=1,1,(IF('saisie mathématiques'!AL26=3,0.5,(IF('saisie mathématiques'!AL26=4,0.5,(IF('saisie mathématiques'!AL26=9,0,(IF('saisie mathématiques'!AL26=0,0,(IF('saisie mathématiques'!AL26="A","Abst",(IF('saisie mathématiques'!AL26="N","non év","attente")))))))))))))</f>
        <v>Abst</v>
      </c>
      <c r="AM26" s="67" t="str">
        <f>IF('saisie mathématiques'!AM26=1,1,(IF('saisie mathématiques'!AM26=3,0.5,(IF('saisie mathématiques'!AM26=4,0.5,(IF('saisie mathématiques'!AM26=9,0,(IF('saisie mathématiques'!AM26=0,0,(IF('saisie mathématiques'!AM26="A","Abst",(IF('saisie mathématiques'!AM26="N","non év","attente")))))))))))))</f>
        <v>Abst</v>
      </c>
      <c r="AN26" s="67" t="str">
        <f>IF('saisie mathématiques'!AN26=1,1,(IF('saisie mathématiques'!AN26=3,0.5,(IF('saisie mathématiques'!AN26=4,0.5,(IF('saisie mathématiques'!AN26=9,0,(IF('saisie mathématiques'!AN26=0,0,(IF('saisie mathématiques'!AN26="A","Abst",(IF('saisie mathématiques'!AN26="N","non év","attente")))))))))))))</f>
        <v>Abst</v>
      </c>
      <c r="AO26" s="67" t="str">
        <f>IF('saisie mathématiques'!AO26=1,1,(IF('saisie mathématiques'!AO26=3,0.5,(IF('saisie mathématiques'!AO26=4,0.5,(IF('saisie mathématiques'!AO26=9,0,(IF('saisie mathématiques'!AO26=0,0,(IF('saisie mathématiques'!AO26="A","Abst",(IF('saisie mathématiques'!AO26="N","non év","attente")))))))))))))</f>
        <v>Abst</v>
      </c>
      <c r="AP26" s="67" t="str">
        <f>IF('saisie mathématiques'!AP26=1,1,(IF('saisie mathématiques'!AP26=3,0.5,(IF('saisie mathématiques'!AP26=4,0.5,(IF('saisie mathématiques'!AP26=9,0,(IF('saisie mathématiques'!AP26=0,0,(IF('saisie mathématiques'!AP26="A","Abst",(IF('saisie mathématiques'!AP26="N","non év","attente")))))))))))))</f>
        <v>Abst</v>
      </c>
      <c r="AQ26" s="67" t="str">
        <f>IF('saisie mathématiques'!AQ26=1,1,(IF('saisie mathématiques'!AQ26=3,0.5,(IF('saisie mathématiques'!AQ26=4,0.5,(IF('saisie mathématiques'!AQ26=9,0,(IF('saisie mathématiques'!AQ26=0,0,(IF('saisie mathématiques'!AQ26="A","Abst",(IF('saisie mathématiques'!AQ26="N","non év","attente")))))))))))))</f>
        <v>Abst</v>
      </c>
      <c r="AR26" s="67" t="str">
        <f>IF('saisie mathématiques'!AR26=1,1,(IF('saisie mathématiques'!AR26=3,0.5,(IF('saisie mathématiques'!AR26=4,0.5,(IF('saisie mathématiques'!AR26=9,0,(IF('saisie mathématiques'!AR26=0,0,(IF('saisie mathématiques'!AR26="A","Abst",(IF('saisie mathématiques'!AR26="N","non év","attente")))))))))))))</f>
        <v>Abst</v>
      </c>
      <c r="AS26" s="67" t="str">
        <f>IF('saisie mathématiques'!AS26=1,1,(IF('saisie mathématiques'!AS26=3,0.5,(IF('saisie mathématiques'!AS26=4,0.5,(IF('saisie mathématiques'!AS26=9,0,(IF('saisie mathématiques'!AS26=0,0,(IF('saisie mathématiques'!AS26="A","Abst",(IF('saisie mathématiques'!AS26="N","non év","attente")))))))))))))</f>
        <v>Abst</v>
      </c>
      <c r="AT26" s="67" t="str">
        <f>IF('saisie mathématiques'!AT26=1,1,(IF('saisie mathématiques'!AT26=3,0.5,(IF('saisie mathématiques'!AT26=4,0.5,(IF('saisie mathématiques'!AT26=9,0,(IF('saisie mathématiques'!AT26=0,0,(IF('saisie mathématiques'!AT26="A","Abst",(IF('saisie mathématiques'!AT26="N","non év","attente")))))))))))))</f>
        <v>Abst</v>
      </c>
      <c r="AU26" s="67" t="str">
        <f>IF('saisie mathématiques'!AU26=1,1,(IF('saisie mathématiques'!AU26=3,0.5,(IF('saisie mathématiques'!AU26=4,0.5,(IF('saisie mathématiques'!AU26=9,0,(IF('saisie mathématiques'!AU26=0,0,(IF('saisie mathématiques'!AU26="A","Abst",(IF('saisie mathématiques'!AU26="N","non év","attente")))))))))))))</f>
        <v>Abst</v>
      </c>
      <c r="AV26" s="67" t="str">
        <f>IF('saisie mathématiques'!AV26=1,1,(IF('saisie mathématiques'!AV26=3,0.5,(IF('saisie mathématiques'!AV26=4,0.5,(IF('saisie mathématiques'!AV26=9,0,(IF('saisie mathématiques'!AV26=0,0,(IF('saisie mathématiques'!AV26="A","Abst",(IF('saisie mathématiques'!AV26="N","non év","attente")))))))))))))</f>
        <v>Abst</v>
      </c>
      <c r="AW26" s="67" t="str">
        <f>IF('saisie mathématiques'!AW26=1,1,(IF('saisie mathématiques'!AW26=3,0.5,(IF('saisie mathématiques'!AW26=4,0.5,(IF('saisie mathématiques'!AW26=9,0,(IF('saisie mathématiques'!AW26=0,0,(IF('saisie mathématiques'!AW26="A","Abst",(IF('saisie mathématiques'!AW26="N","non év","attente")))))))))))))</f>
        <v>Abst</v>
      </c>
      <c r="AX26" s="67" t="str">
        <f>IF('saisie mathématiques'!AX26=1,1,(IF('saisie mathématiques'!AX26=3,0.5,(IF('saisie mathématiques'!AX26=4,0.5,(IF('saisie mathématiques'!AX26=9,0,(IF('saisie mathématiques'!AX26=0,0,(IF('saisie mathématiques'!AX26="A","Abst",(IF('saisie mathématiques'!AX26="N","non év","attente")))))))))))))</f>
        <v>Abst</v>
      </c>
      <c r="AY26" s="67" t="str">
        <f>IF('saisie mathématiques'!AY26=1,1,(IF('saisie mathématiques'!AY26=3,0.5,(IF('saisie mathématiques'!AY26=4,0.5,(IF('saisie mathématiques'!AY26=9,0,(IF('saisie mathématiques'!AY26=0,0,(IF('saisie mathématiques'!AY26="A","Abst",(IF('saisie mathématiques'!AY26="N","non év","attente")))))))))))))</f>
        <v>Abst</v>
      </c>
      <c r="AZ26" s="67" t="str">
        <f>IF('saisie mathématiques'!AZ26=1,1,(IF('saisie mathématiques'!AZ26=3,0.5,(IF('saisie mathématiques'!AZ26=4,0.5,(IF('saisie mathématiques'!AZ26=9,0,(IF('saisie mathématiques'!AZ26=0,0,(IF('saisie mathématiques'!AZ26="A","Abst",(IF('saisie mathématiques'!AZ26="N","non év","attente")))))))))))))</f>
        <v>Abst</v>
      </c>
      <c r="BA26" s="67" t="str">
        <f>IF('saisie mathématiques'!BA26=1,1,(IF('saisie mathématiques'!BA26=3,0.5,(IF('saisie mathématiques'!BA26=4,0.5,(IF('saisie mathématiques'!BA26=9,0,(IF('saisie mathématiques'!BA26=0,0,(IF('saisie mathématiques'!BA26="A","Abst",(IF('saisie mathématiques'!BA26="N","non év","attente")))))))))))))</f>
        <v>Abst</v>
      </c>
      <c r="BB26" s="67" t="str">
        <f>IF('saisie mathématiques'!BB26=1,1,(IF('saisie mathématiques'!BB26=3,0.5,(IF('saisie mathématiques'!BB26=4,0.5,(IF('saisie mathématiques'!BB26=9,0,(IF('saisie mathématiques'!BB26=0,0,(IF('saisie mathématiques'!BB26="A","Abst",(IF('saisie mathématiques'!BB26="N","non év","attente")))))))))))))</f>
        <v>Abst</v>
      </c>
      <c r="BC26" s="67" t="str">
        <f>IF('saisie mathématiques'!BC26=1,1,(IF('saisie mathématiques'!BC26=3,0.5,(IF('saisie mathématiques'!BC26=4,0.5,(IF('saisie mathématiques'!BC26=9,0,(IF('saisie mathématiques'!BC26=0,0,(IF('saisie mathématiques'!BC26="A","Abst",(IF('saisie mathématiques'!BC26="N","non év","attente")))))))))))))</f>
        <v>Abst</v>
      </c>
      <c r="BD26" s="67" t="str">
        <f>IF('saisie mathématiques'!BD26=1,1,(IF('saisie mathématiques'!BD26=3,0.5,(IF('saisie mathématiques'!BD26=4,0.5,(IF('saisie mathématiques'!BD26=9,0,(IF('saisie mathématiques'!BD26=0,0,(IF('saisie mathématiques'!BD26="A","Abst",(IF('saisie mathématiques'!BD26="N","non év","attente")))))))))))))</f>
        <v>Abst</v>
      </c>
      <c r="BE26" s="67" t="str">
        <f>IF('saisie mathématiques'!BE26=1,1,(IF('saisie mathématiques'!BE26=3,0.5,(IF('saisie mathématiques'!BE26=4,0.5,(IF('saisie mathématiques'!BE26=9,0,(IF('saisie mathématiques'!BE26=0,0,(IF('saisie mathématiques'!BE26="A","Abst",(IF('saisie mathématiques'!BE26="N","non év","attente")))))))))))))</f>
        <v>Abst</v>
      </c>
      <c r="BF26" s="67" t="str">
        <f>IF('saisie mathématiques'!BF26=1,1,(IF('saisie mathématiques'!BF26=3,0.5,(IF('saisie mathématiques'!BF26=4,0.5,(IF('saisie mathématiques'!BF26=9,0,(IF('saisie mathématiques'!BF26=0,0,(IF('saisie mathématiques'!BF26="A","Abst",(IF('saisie mathématiques'!BF26="N","non év","attente")))))))))))))</f>
        <v>Abst</v>
      </c>
      <c r="BG26" s="67" t="str">
        <f>IF('saisie mathématiques'!BG26=1,1,(IF('saisie mathématiques'!BG26=3,0.5,(IF('saisie mathématiques'!BG26=4,0.5,(IF('saisie mathématiques'!BG26=9,0,(IF('saisie mathématiques'!BG26=0,0,(IF('saisie mathématiques'!BG26="A","Abst",(IF('saisie mathématiques'!BG26="N","non év","attente")))))))))))))</f>
        <v>Abst</v>
      </c>
      <c r="BH26" s="67" t="str">
        <f>IF('saisie mathématiques'!BH26=1,1,(IF('saisie mathématiques'!BH26=3,0.5,(IF('saisie mathématiques'!BH26=4,0.5,(IF('saisie mathématiques'!BH26=9,0,(IF('saisie mathématiques'!BH26=0,0,(IF('saisie mathématiques'!BH26="A","Abst",(IF('saisie mathématiques'!BH26="N","non év","attente")))))))))))))</f>
        <v>Abst</v>
      </c>
      <c r="BI26" s="67" t="str">
        <f>IF('saisie mathématiques'!BI26=1,1,(IF('saisie mathématiques'!BI26=3,0.5,(IF('saisie mathématiques'!BI26=4,0.5,(IF('saisie mathématiques'!BI26=9,0,(IF('saisie mathématiques'!BI26=0,0,(IF('saisie mathématiques'!BI26="A","Abst",(IF('saisie mathématiques'!BI26="N","non év","attente")))))))))))))</f>
        <v>Abst</v>
      </c>
      <c r="BJ26" s="67" t="str">
        <f>IF('saisie mathématiques'!BJ26=1,1,(IF('saisie mathématiques'!BJ26=3,0.5,(IF('saisie mathématiques'!BJ26=4,0.5,(IF('saisie mathématiques'!BJ26=9,0,(IF('saisie mathématiques'!BJ26=0,0,(IF('saisie mathématiques'!BJ26="A","Abst",(IF('saisie mathématiques'!BJ26="N","non év","attente")))))))))))))</f>
        <v>Abst</v>
      </c>
      <c r="BK26" s="67" t="str">
        <f>IF('saisie mathématiques'!BK26=1,1,(IF('saisie mathématiques'!BK26=3,0.5,(IF('saisie mathématiques'!BK26=4,0.5,(IF('saisie mathématiques'!BK26=9,0,(IF('saisie mathématiques'!BK26=0,0,(IF('saisie mathématiques'!BK26="A","Abst",(IF('saisie mathématiques'!BK26="N","non év","attente")))))))))))))</f>
        <v>Abst</v>
      </c>
    </row>
    <row r="27" spans="2:63">
      <c r="B27" s="67" t="str">
        <f>IF('Ma classe'!B26&lt;&gt;0,'Ma classe'!B26,"aucun élève")</f>
        <v>aucun élève</v>
      </c>
      <c r="C27" s="67" t="str">
        <f>IF('Ma classe'!C26&lt;&gt;0,'Ma classe'!C26,"aucun élève")</f>
        <v>aucun élève</v>
      </c>
      <c r="D27" s="67" t="str">
        <f>IF('saisie mathématiques'!D27=1,1,(IF('saisie mathématiques'!D27=3,0.5,(IF('saisie mathématiques'!D27=4,0.5,(IF('saisie mathématiques'!D27=9,0,(IF('saisie mathématiques'!D27=0,0,(IF('saisie mathématiques'!D27="A","Abst",(IF('saisie mathématiques'!D27="N","non év","attente")))))))))))))</f>
        <v>Abst</v>
      </c>
      <c r="E27" s="67" t="str">
        <f>IF('saisie mathématiques'!E27=1,1,(IF('saisie mathématiques'!E27=3,0.5,(IF('saisie mathématiques'!E27=4,0.5,(IF('saisie mathématiques'!E27=9,0,(IF('saisie mathématiques'!E27=0,0,(IF('saisie mathématiques'!E27="A","Abst",(IF('saisie mathématiques'!E27="N","non év","attente")))))))))))))</f>
        <v>Abst</v>
      </c>
      <c r="F27" s="67" t="str">
        <f>IF('saisie mathématiques'!F27=1,1,(IF('saisie mathématiques'!F27=3,0.5,(IF('saisie mathématiques'!F27=4,0.5,(IF('saisie mathématiques'!F27=9,0,(IF('saisie mathématiques'!F27=0,0,(IF('saisie mathématiques'!F27="A","Abst",(IF('saisie mathématiques'!F27="N","non év","attente")))))))))))))</f>
        <v>Abst</v>
      </c>
      <c r="G27" s="67" t="str">
        <f>IF('saisie mathématiques'!G27=1,1,(IF('saisie mathématiques'!G27=3,0.5,(IF('saisie mathématiques'!G27=4,0.5,(IF('saisie mathématiques'!G27=9,0,(IF('saisie mathématiques'!G27=0,0,(IF('saisie mathématiques'!G27="A","Abst",(IF('saisie mathématiques'!G27="N","non év","attente")))))))))))))</f>
        <v>Abst</v>
      </c>
      <c r="H27" s="67" t="str">
        <f>IF('saisie mathématiques'!H27=1,1,(IF('saisie mathématiques'!H27=3,0.5,(IF('saisie mathématiques'!H27=4,0.5,(IF('saisie mathématiques'!H27=9,0,(IF('saisie mathématiques'!H27=0,0,(IF('saisie mathématiques'!H27="A","Abst",(IF('saisie mathématiques'!H27="N","non év","attente")))))))))))))</f>
        <v>Abst</v>
      </c>
      <c r="I27" s="67" t="str">
        <f>IF('saisie mathématiques'!I27=1,1,(IF('saisie mathématiques'!I27=3,0.5,(IF('saisie mathématiques'!I27=4,0.5,(IF('saisie mathématiques'!I27=9,0,(IF('saisie mathématiques'!I27=0,0,(IF('saisie mathématiques'!I27="A","Abst",(IF('saisie mathématiques'!I27="N","non év","attente")))))))))))))</f>
        <v>Abst</v>
      </c>
      <c r="J27" s="67" t="str">
        <f>IF('saisie mathématiques'!J27=1,1,(IF('saisie mathématiques'!J27=3,0.5,(IF('saisie mathématiques'!J27=4,0.5,(IF('saisie mathématiques'!J27=9,0,(IF('saisie mathématiques'!J27=0,0,(IF('saisie mathématiques'!J27="A","Abst",(IF('saisie mathématiques'!J27="N","non év","attente")))))))))))))</f>
        <v>Abst</v>
      </c>
      <c r="K27" s="67" t="str">
        <f>IF('saisie mathématiques'!K27=1,1,(IF('saisie mathématiques'!K27=3,0.5,(IF('saisie mathématiques'!K27=4,0.5,(IF('saisie mathématiques'!K27=9,0,(IF('saisie mathématiques'!K27=0,0,(IF('saisie mathématiques'!K27="A","Abst",(IF('saisie mathématiques'!K27="N","non év","attente")))))))))))))</f>
        <v>Abst</v>
      </c>
      <c r="L27" s="67" t="str">
        <f>IF('saisie mathématiques'!L27=1,1,(IF('saisie mathématiques'!L27=3,0.5,(IF('saisie mathématiques'!L27=4,0.5,(IF('saisie mathématiques'!L27=9,0,(IF('saisie mathématiques'!L27=0,0,(IF('saisie mathématiques'!L27="A","Abst",(IF('saisie mathématiques'!L27="N","non év","attente")))))))))))))</f>
        <v>Abst</v>
      </c>
      <c r="M27" s="67" t="str">
        <f>IF('saisie mathématiques'!M27=1,1,(IF('saisie mathématiques'!M27=3,0.5,(IF('saisie mathématiques'!M27=4,0.5,(IF('saisie mathématiques'!M27=9,0,(IF('saisie mathématiques'!M27=0,0,(IF('saisie mathématiques'!M27="A","Abst",(IF('saisie mathématiques'!M27="N","non év","attente")))))))))))))</f>
        <v>Abst</v>
      </c>
      <c r="N27" s="67" t="str">
        <f>IF('saisie mathématiques'!N27=1,1,(IF('saisie mathématiques'!N27=3,0.5,(IF('saisie mathématiques'!N27=4,0.5,(IF('saisie mathématiques'!N27=9,0,(IF('saisie mathématiques'!N27=0,0,(IF('saisie mathématiques'!N27="A","Abst",(IF('saisie mathématiques'!N27="N","non év","attente")))))))))))))</f>
        <v>Abst</v>
      </c>
      <c r="O27" s="67" t="str">
        <f>IF('saisie mathématiques'!O27=1,1,(IF('saisie mathématiques'!O27=3,0.5,(IF('saisie mathématiques'!O27=4,0.5,(IF('saisie mathématiques'!O27=9,0,(IF('saisie mathématiques'!O27=0,0,(IF('saisie mathématiques'!O27="A","Abst",(IF('saisie mathématiques'!O27="N","non év","attente")))))))))))))</f>
        <v>Abst</v>
      </c>
      <c r="P27" s="67" t="str">
        <f>IF('saisie mathématiques'!P27=1,1,(IF('saisie mathématiques'!P27=3,0.5,(IF('saisie mathématiques'!P27=4,0.5,(IF('saisie mathématiques'!P27=9,0,(IF('saisie mathématiques'!P27=0,0,(IF('saisie mathématiques'!P27="A","Abst",(IF('saisie mathématiques'!P27="N","non év","attente")))))))))))))</f>
        <v>Abst</v>
      </c>
      <c r="Q27" s="67" t="str">
        <f>IF('saisie mathématiques'!Q27=1,1,(IF('saisie mathématiques'!Q27=3,0.5,(IF('saisie mathématiques'!Q27=4,0.5,(IF('saisie mathématiques'!Q27=9,0,(IF('saisie mathématiques'!Q27=0,0,(IF('saisie mathématiques'!Q27="A","Abst",(IF('saisie mathématiques'!Q27="N","non év","attente")))))))))))))</f>
        <v>Abst</v>
      </c>
      <c r="R27" s="67" t="str">
        <f>IF('saisie mathématiques'!R27=1,1,(IF('saisie mathématiques'!R27=3,0.5,(IF('saisie mathématiques'!R27=4,0.5,(IF('saisie mathématiques'!R27=9,0,(IF('saisie mathématiques'!R27=0,0,(IF('saisie mathématiques'!R27="A","Abst",(IF('saisie mathématiques'!R27="N","non év","attente")))))))))))))</f>
        <v>Abst</v>
      </c>
      <c r="S27" s="67" t="str">
        <f>IF('saisie mathématiques'!S27=1,1,(IF('saisie mathématiques'!S27=3,0.5,(IF('saisie mathématiques'!S27=4,0.5,(IF('saisie mathématiques'!S27=9,0,(IF('saisie mathématiques'!S27=0,0,(IF('saisie mathématiques'!S27="A","Abst",(IF('saisie mathématiques'!S27="N","non év","attente")))))))))))))</f>
        <v>Abst</v>
      </c>
      <c r="T27" s="67" t="str">
        <f>IF('saisie mathématiques'!T27=1,1,(IF('saisie mathématiques'!T27=3,0.5,(IF('saisie mathématiques'!T27=4,0.5,(IF('saisie mathématiques'!T27=9,0,(IF('saisie mathématiques'!T27=0,0,(IF('saisie mathématiques'!T27="A","Abst",(IF('saisie mathématiques'!T27="N","non év","attente")))))))))))))</f>
        <v>Abst</v>
      </c>
      <c r="U27" s="67" t="str">
        <f>IF('saisie mathématiques'!U27=1,1,(IF('saisie mathématiques'!U27=3,0.5,(IF('saisie mathématiques'!U27=4,0.5,(IF('saisie mathématiques'!U27=9,0,(IF('saisie mathématiques'!U27=0,0,(IF('saisie mathématiques'!U27="A","Abst",(IF('saisie mathématiques'!U27="N","non év","attente")))))))))))))</f>
        <v>Abst</v>
      </c>
      <c r="V27" s="67" t="str">
        <f>IF('saisie mathématiques'!V27=1,1,(IF('saisie mathématiques'!V27=3,0.5,(IF('saisie mathématiques'!V27=4,0.5,(IF('saisie mathématiques'!V27=9,0,(IF('saisie mathématiques'!V27=0,0,(IF('saisie mathématiques'!V27="A","Abst",(IF('saisie mathématiques'!V27="N","non év","attente")))))))))))))</f>
        <v>Abst</v>
      </c>
      <c r="W27" s="67" t="str">
        <f>IF('saisie mathématiques'!W27=1,1,(IF('saisie mathématiques'!W27=3,0.5,(IF('saisie mathématiques'!W27=4,0.5,(IF('saisie mathématiques'!W27=9,0,(IF('saisie mathématiques'!W27=0,0,(IF('saisie mathématiques'!W27="A","Abst",(IF('saisie mathématiques'!W27="N","non év","attente")))))))))))))</f>
        <v>Abst</v>
      </c>
      <c r="X27" s="67" t="str">
        <f>IF('saisie mathématiques'!X27=1,1,(IF('saisie mathématiques'!X27=3,0.5,(IF('saisie mathématiques'!X27=4,0.5,(IF('saisie mathématiques'!X27=9,0,(IF('saisie mathématiques'!X27=0,0,(IF('saisie mathématiques'!X27="A","Abst",(IF('saisie mathématiques'!X27="N","non év","attente")))))))))))))</f>
        <v>Abst</v>
      </c>
      <c r="Y27" s="67" t="str">
        <f>IF('saisie mathématiques'!Y27=1,1,(IF('saisie mathématiques'!Y27=3,0.5,(IF('saisie mathématiques'!Y27=4,0.5,(IF('saisie mathématiques'!Y27=9,0,(IF('saisie mathématiques'!Y27=0,0,(IF('saisie mathématiques'!Y27="A","Abst",(IF('saisie mathématiques'!Y27="N","non év","attente")))))))))))))</f>
        <v>Abst</v>
      </c>
      <c r="Z27" s="67" t="str">
        <f>IF('saisie mathématiques'!Z27=1,1,(IF('saisie mathématiques'!Z27=3,0.5,(IF('saisie mathématiques'!Z27=4,0.5,(IF('saisie mathématiques'!Z27=9,0,(IF('saisie mathématiques'!Z27=0,0,(IF('saisie mathématiques'!Z27="A","Abst",(IF('saisie mathématiques'!Z27="N","non év","attente")))))))))))))</f>
        <v>Abst</v>
      </c>
      <c r="AA27" s="67" t="str">
        <f>IF('saisie mathématiques'!AA27=1,1,(IF('saisie mathématiques'!AA27=3,0.5,(IF('saisie mathématiques'!AA27=4,0.5,(IF('saisie mathématiques'!AA27=9,0,(IF('saisie mathématiques'!AA27=0,0,(IF('saisie mathématiques'!AA27="A","Abst",(IF('saisie mathématiques'!AA27="N","non év","attente")))))))))))))</f>
        <v>Abst</v>
      </c>
      <c r="AB27" s="67" t="str">
        <f>IF('saisie mathématiques'!AB27=1,1,(IF('saisie mathématiques'!AB27=3,0.5,(IF('saisie mathématiques'!AB27=4,0.5,(IF('saisie mathématiques'!AB27=9,0,(IF('saisie mathématiques'!AB27=0,0,(IF('saisie mathématiques'!AB27="A","Abst",(IF('saisie mathématiques'!AB27="N","non év","attente")))))))))))))</f>
        <v>Abst</v>
      </c>
      <c r="AC27" s="67" t="str">
        <f>IF('saisie mathématiques'!AC27=1,1,(IF('saisie mathématiques'!AC27=3,0.5,(IF('saisie mathématiques'!AC27=4,0.5,(IF('saisie mathématiques'!AC27=9,0,(IF('saisie mathématiques'!AC27=0,0,(IF('saisie mathématiques'!AC27="A","Abst",(IF('saisie mathématiques'!AC27="N","non év","attente")))))))))))))</f>
        <v>Abst</v>
      </c>
      <c r="AD27" s="67" t="str">
        <f>IF('saisie mathématiques'!AD27=1,1,(IF('saisie mathématiques'!AD27=3,0.5,(IF('saisie mathématiques'!AD27=4,0.5,(IF('saisie mathématiques'!AD27=9,0,(IF('saisie mathématiques'!AD27=0,0,(IF('saisie mathématiques'!AD27="A","Abst",(IF('saisie mathématiques'!AD27="N","non év","attente")))))))))))))</f>
        <v>Abst</v>
      </c>
      <c r="AE27" s="67" t="str">
        <f>IF('saisie mathématiques'!AE27=1,1,(IF('saisie mathématiques'!AE27=3,0.5,(IF('saisie mathématiques'!AE27=4,0.5,(IF('saisie mathématiques'!AE27=9,0,(IF('saisie mathématiques'!AE27=0,0,(IF('saisie mathématiques'!AE27="A","Abst",(IF('saisie mathématiques'!AE27="N","non év","attente")))))))))))))</f>
        <v>Abst</v>
      </c>
      <c r="AF27" s="67" t="str">
        <f>IF('saisie mathématiques'!AF27=1,1,(IF('saisie mathématiques'!AF27=3,0.5,(IF('saisie mathématiques'!AF27=4,0.5,(IF('saisie mathématiques'!AF27=9,0,(IF('saisie mathématiques'!AF27=0,0,(IF('saisie mathématiques'!AF27="A","Abst",(IF('saisie mathématiques'!AF27="N","non év","attente")))))))))))))</f>
        <v>Abst</v>
      </c>
      <c r="AG27" s="67" t="str">
        <f>IF('saisie mathématiques'!AG27=1,1,(IF('saisie mathématiques'!AG27=3,0.5,(IF('saisie mathématiques'!AG27=4,0.5,(IF('saisie mathématiques'!AG27=9,0,(IF('saisie mathématiques'!AG27=0,0,(IF('saisie mathématiques'!AG27="A","Abst",(IF('saisie mathématiques'!AG27="N","non év","attente")))))))))))))</f>
        <v>Abst</v>
      </c>
      <c r="AH27" s="67" t="str">
        <f>IF('saisie mathématiques'!AH27=1,1,(IF('saisie mathématiques'!AH27=3,0.5,(IF('saisie mathématiques'!AH27=4,0.5,(IF('saisie mathématiques'!AH27=9,0,(IF('saisie mathématiques'!AH27=0,0,(IF('saisie mathématiques'!AH27="A","Abst",(IF('saisie mathématiques'!AH27="N","non év","attente")))))))))))))</f>
        <v>Abst</v>
      </c>
      <c r="AI27" s="67" t="str">
        <f>IF('saisie mathématiques'!AI27=1,1,(IF('saisie mathématiques'!AI27=3,0.5,(IF('saisie mathématiques'!AI27=4,0.5,(IF('saisie mathématiques'!AI27=9,0,(IF('saisie mathématiques'!AI27=0,0,(IF('saisie mathématiques'!AI27="A","Abst",(IF('saisie mathématiques'!AI27="N","non év","attente")))))))))))))</f>
        <v>Abst</v>
      </c>
      <c r="AJ27" s="67" t="str">
        <f>IF('saisie mathématiques'!AJ27=1,1,(IF('saisie mathématiques'!AJ27=3,0.5,(IF('saisie mathématiques'!AJ27=4,0.5,(IF('saisie mathématiques'!AJ27=9,0,(IF('saisie mathématiques'!AJ27=0,0,(IF('saisie mathématiques'!AJ27="A","Abst",(IF('saisie mathématiques'!AJ27="N","non év","attente")))))))))))))</f>
        <v>Abst</v>
      </c>
      <c r="AK27" s="67" t="str">
        <f>IF('saisie mathématiques'!AK27=1,1,(IF('saisie mathématiques'!AK27=3,0.5,(IF('saisie mathématiques'!AK27=4,0.5,(IF('saisie mathématiques'!AK27=9,0,(IF('saisie mathématiques'!AK27=0,0,(IF('saisie mathématiques'!AK27="A","Abst",(IF('saisie mathématiques'!AK27="N","non év","attente")))))))))))))</f>
        <v>Abst</v>
      </c>
      <c r="AL27" s="67" t="str">
        <f>IF('saisie mathématiques'!AL27=1,1,(IF('saisie mathématiques'!AL27=3,0.5,(IF('saisie mathématiques'!AL27=4,0.5,(IF('saisie mathématiques'!AL27=9,0,(IF('saisie mathématiques'!AL27=0,0,(IF('saisie mathématiques'!AL27="A","Abst",(IF('saisie mathématiques'!AL27="N","non év","attente")))))))))))))</f>
        <v>Abst</v>
      </c>
      <c r="AM27" s="67" t="str">
        <f>IF('saisie mathématiques'!AM27=1,1,(IF('saisie mathématiques'!AM27=3,0.5,(IF('saisie mathématiques'!AM27=4,0.5,(IF('saisie mathématiques'!AM27=9,0,(IF('saisie mathématiques'!AM27=0,0,(IF('saisie mathématiques'!AM27="A","Abst",(IF('saisie mathématiques'!AM27="N","non év","attente")))))))))))))</f>
        <v>Abst</v>
      </c>
      <c r="AN27" s="67" t="str">
        <f>IF('saisie mathématiques'!AN27=1,1,(IF('saisie mathématiques'!AN27=3,0.5,(IF('saisie mathématiques'!AN27=4,0.5,(IF('saisie mathématiques'!AN27=9,0,(IF('saisie mathématiques'!AN27=0,0,(IF('saisie mathématiques'!AN27="A","Abst",(IF('saisie mathématiques'!AN27="N","non év","attente")))))))))))))</f>
        <v>Abst</v>
      </c>
      <c r="AO27" s="67" t="str">
        <f>IF('saisie mathématiques'!AO27=1,1,(IF('saisie mathématiques'!AO27=3,0.5,(IF('saisie mathématiques'!AO27=4,0.5,(IF('saisie mathématiques'!AO27=9,0,(IF('saisie mathématiques'!AO27=0,0,(IF('saisie mathématiques'!AO27="A","Abst",(IF('saisie mathématiques'!AO27="N","non év","attente")))))))))))))</f>
        <v>Abst</v>
      </c>
      <c r="AP27" s="67" t="str">
        <f>IF('saisie mathématiques'!AP27=1,1,(IF('saisie mathématiques'!AP27=3,0.5,(IF('saisie mathématiques'!AP27=4,0.5,(IF('saisie mathématiques'!AP27=9,0,(IF('saisie mathématiques'!AP27=0,0,(IF('saisie mathématiques'!AP27="A","Abst",(IF('saisie mathématiques'!AP27="N","non év","attente")))))))))))))</f>
        <v>Abst</v>
      </c>
      <c r="AQ27" s="67" t="str">
        <f>IF('saisie mathématiques'!AQ27=1,1,(IF('saisie mathématiques'!AQ27=3,0.5,(IF('saisie mathématiques'!AQ27=4,0.5,(IF('saisie mathématiques'!AQ27=9,0,(IF('saisie mathématiques'!AQ27=0,0,(IF('saisie mathématiques'!AQ27="A","Abst",(IF('saisie mathématiques'!AQ27="N","non év","attente")))))))))))))</f>
        <v>Abst</v>
      </c>
      <c r="AR27" s="67" t="str">
        <f>IF('saisie mathématiques'!AR27=1,1,(IF('saisie mathématiques'!AR27=3,0.5,(IF('saisie mathématiques'!AR27=4,0.5,(IF('saisie mathématiques'!AR27=9,0,(IF('saisie mathématiques'!AR27=0,0,(IF('saisie mathématiques'!AR27="A","Abst",(IF('saisie mathématiques'!AR27="N","non év","attente")))))))))))))</f>
        <v>Abst</v>
      </c>
      <c r="AS27" s="67" t="str">
        <f>IF('saisie mathématiques'!AS27=1,1,(IF('saisie mathématiques'!AS27=3,0.5,(IF('saisie mathématiques'!AS27=4,0.5,(IF('saisie mathématiques'!AS27=9,0,(IF('saisie mathématiques'!AS27=0,0,(IF('saisie mathématiques'!AS27="A","Abst",(IF('saisie mathématiques'!AS27="N","non év","attente")))))))))))))</f>
        <v>Abst</v>
      </c>
      <c r="AT27" s="67" t="str">
        <f>IF('saisie mathématiques'!AT27=1,1,(IF('saisie mathématiques'!AT27=3,0.5,(IF('saisie mathématiques'!AT27=4,0.5,(IF('saisie mathématiques'!AT27=9,0,(IF('saisie mathématiques'!AT27=0,0,(IF('saisie mathématiques'!AT27="A","Abst",(IF('saisie mathématiques'!AT27="N","non év","attente")))))))))))))</f>
        <v>Abst</v>
      </c>
      <c r="AU27" s="67" t="str">
        <f>IF('saisie mathématiques'!AU27=1,1,(IF('saisie mathématiques'!AU27=3,0.5,(IF('saisie mathématiques'!AU27=4,0.5,(IF('saisie mathématiques'!AU27=9,0,(IF('saisie mathématiques'!AU27=0,0,(IF('saisie mathématiques'!AU27="A","Abst",(IF('saisie mathématiques'!AU27="N","non év","attente")))))))))))))</f>
        <v>Abst</v>
      </c>
      <c r="AV27" s="67" t="str">
        <f>IF('saisie mathématiques'!AV27=1,1,(IF('saisie mathématiques'!AV27=3,0.5,(IF('saisie mathématiques'!AV27=4,0.5,(IF('saisie mathématiques'!AV27=9,0,(IF('saisie mathématiques'!AV27=0,0,(IF('saisie mathématiques'!AV27="A","Abst",(IF('saisie mathématiques'!AV27="N","non év","attente")))))))))))))</f>
        <v>Abst</v>
      </c>
      <c r="AW27" s="67" t="str">
        <f>IF('saisie mathématiques'!AW27=1,1,(IF('saisie mathématiques'!AW27=3,0.5,(IF('saisie mathématiques'!AW27=4,0.5,(IF('saisie mathématiques'!AW27=9,0,(IF('saisie mathématiques'!AW27=0,0,(IF('saisie mathématiques'!AW27="A","Abst",(IF('saisie mathématiques'!AW27="N","non év","attente")))))))))))))</f>
        <v>Abst</v>
      </c>
      <c r="AX27" s="67" t="str">
        <f>IF('saisie mathématiques'!AX27=1,1,(IF('saisie mathématiques'!AX27=3,0.5,(IF('saisie mathématiques'!AX27=4,0.5,(IF('saisie mathématiques'!AX27=9,0,(IF('saisie mathématiques'!AX27=0,0,(IF('saisie mathématiques'!AX27="A","Abst",(IF('saisie mathématiques'!AX27="N","non év","attente")))))))))))))</f>
        <v>Abst</v>
      </c>
      <c r="AY27" s="67" t="str">
        <f>IF('saisie mathématiques'!AY27=1,1,(IF('saisie mathématiques'!AY27=3,0.5,(IF('saisie mathématiques'!AY27=4,0.5,(IF('saisie mathématiques'!AY27=9,0,(IF('saisie mathématiques'!AY27=0,0,(IF('saisie mathématiques'!AY27="A","Abst",(IF('saisie mathématiques'!AY27="N","non év","attente")))))))))))))</f>
        <v>Abst</v>
      </c>
      <c r="AZ27" s="67" t="str">
        <f>IF('saisie mathématiques'!AZ27=1,1,(IF('saisie mathématiques'!AZ27=3,0.5,(IF('saisie mathématiques'!AZ27=4,0.5,(IF('saisie mathématiques'!AZ27=9,0,(IF('saisie mathématiques'!AZ27=0,0,(IF('saisie mathématiques'!AZ27="A","Abst",(IF('saisie mathématiques'!AZ27="N","non év","attente")))))))))))))</f>
        <v>Abst</v>
      </c>
      <c r="BA27" s="67" t="str">
        <f>IF('saisie mathématiques'!BA27=1,1,(IF('saisie mathématiques'!BA27=3,0.5,(IF('saisie mathématiques'!BA27=4,0.5,(IF('saisie mathématiques'!BA27=9,0,(IF('saisie mathématiques'!BA27=0,0,(IF('saisie mathématiques'!BA27="A","Abst",(IF('saisie mathématiques'!BA27="N","non év","attente")))))))))))))</f>
        <v>Abst</v>
      </c>
      <c r="BB27" s="67" t="str">
        <f>IF('saisie mathématiques'!BB27=1,1,(IF('saisie mathématiques'!BB27=3,0.5,(IF('saisie mathématiques'!BB27=4,0.5,(IF('saisie mathématiques'!BB27=9,0,(IF('saisie mathématiques'!BB27=0,0,(IF('saisie mathématiques'!BB27="A","Abst",(IF('saisie mathématiques'!BB27="N","non év","attente")))))))))))))</f>
        <v>Abst</v>
      </c>
      <c r="BC27" s="67" t="str">
        <f>IF('saisie mathématiques'!BC27=1,1,(IF('saisie mathématiques'!BC27=3,0.5,(IF('saisie mathématiques'!BC27=4,0.5,(IF('saisie mathématiques'!BC27=9,0,(IF('saisie mathématiques'!BC27=0,0,(IF('saisie mathématiques'!BC27="A","Abst",(IF('saisie mathématiques'!BC27="N","non év","attente")))))))))))))</f>
        <v>Abst</v>
      </c>
      <c r="BD27" s="67" t="str">
        <f>IF('saisie mathématiques'!BD27=1,1,(IF('saisie mathématiques'!BD27=3,0.5,(IF('saisie mathématiques'!BD27=4,0.5,(IF('saisie mathématiques'!BD27=9,0,(IF('saisie mathématiques'!BD27=0,0,(IF('saisie mathématiques'!BD27="A","Abst",(IF('saisie mathématiques'!BD27="N","non év","attente")))))))))))))</f>
        <v>Abst</v>
      </c>
      <c r="BE27" s="67" t="str">
        <f>IF('saisie mathématiques'!BE27=1,1,(IF('saisie mathématiques'!BE27=3,0.5,(IF('saisie mathématiques'!BE27=4,0.5,(IF('saisie mathématiques'!BE27=9,0,(IF('saisie mathématiques'!BE27=0,0,(IF('saisie mathématiques'!BE27="A","Abst",(IF('saisie mathématiques'!BE27="N","non év","attente")))))))))))))</f>
        <v>Abst</v>
      </c>
      <c r="BF27" s="67" t="str">
        <f>IF('saisie mathématiques'!BF27=1,1,(IF('saisie mathématiques'!BF27=3,0.5,(IF('saisie mathématiques'!BF27=4,0.5,(IF('saisie mathématiques'!BF27=9,0,(IF('saisie mathématiques'!BF27=0,0,(IF('saisie mathématiques'!BF27="A","Abst",(IF('saisie mathématiques'!BF27="N","non év","attente")))))))))))))</f>
        <v>Abst</v>
      </c>
      <c r="BG27" s="67" t="str">
        <f>IF('saisie mathématiques'!BG27=1,1,(IF('saisie mathématiques'!BG27=3,0.5,(IF('saisie mathématiques'!BG27=4,0.5,(IF('saisie mathématiques'!BG27=9,0,(IF('saisie mathématiques'!BG27=0,0,(IF('saisie mathématiques'!BG27="A","Abst",(IF('saisie mathématiques'!BG27="N","non év","attente")))))))))))))</f>
        <v>Abst</v>
      </c>
      <c r="BH27" s="67" t="str">
        <f>IF('saisie mathématiques'!BH27=1,1,(IF('saisie mathématiques'!BH27=3,0.5,(IF('saisie mathématiques'!BH27=4,0.5,(IF('saisie mathématiques'!BH27=9,0,(IF('saisie mathématiques'!BH27=0,0,(IF('saisie mathématiques'!BH27="A","Abst",(IF('saisie mathématiques'!BH27="N","non év","attente")))))))))))))</f>
        <v>Abst</v>
      </c>
      <c r="BI27" s="67" t="str">
        <f>IF('saisie mathématiques'!BI27=1,1,(IF('saisie mathématiques'!BI27=3,0.5,(IF('saisie mathématiques'!BI27=4,0.5,(IF('saisie mathématiques'!BI27=9,0,(IF('saisie mathématiques'!BI27=0,0,(IF('saisie mathématiques'!BI27="A","Abst",(IF('saisie mathématiques'!BI27="N","non év","attente")))))))))))))</f>
        <v>Abst</v>
      </c>
      <c r="BJ27" s="67" t="str">
        <f>IF('saisie mathématiques'!BJ27=1,1,(IF('saisie mathématiques'!BJ27=3,0.5,(IF('saisie mathématiques'!BJ27=4,0.5,(IF('saisie mathématiques'!BJ27=9,0,(IF('saisie mathématiques'!BJ27=0,0,(IF('saisie mathématiques'!BJ27="A","Abst",(IF('saisie mathématiques'!BJ27="N","non év","attente")))))))))))))</f>
        <v>Abst</v>
      </c>
      <c r="BK27" s="67" t="str">
        <f>IF('saisie mathématiques'!BK27=1,1,(IF('saisie mathématiques'!BK27=3,0.5,(IF('saisie mathématiques'!BK27=4,0.5,(IF('saisie mathématiques'!BK27=9,0,(IF('saisie mathématiques'!BK27=0,0,(IF('saisie mathématiques'!BK27="A","Abst",(IF('saisie mathématiques'!BK27="N","non év","attente")))))))))))))</f>
        <v>Abst</v>
      </c>
    </row>
    <row r="28" spans="2:63">
      <c r="B28" s="67" t="str">
        <f>IF('Ma classe'!B27&lt;&gt;0,'Ma classe'!B27,"aucun élève")</f>
        <v>aucun élève</v>
      </c>
      <c r="C28" s="67" t="str">
        <f>IF('Ma classe'!C27&lt;&gt;0,'Ma classe'!C27,"aucun élève")</f>
        <v>aucun élève</v>
      </c>
      <c r="D28" s="67" t="str">
        <f>IF('saisie mathématiques'!D28=1,1,(IF('saisie mathématiques'!D28=3,0.5,(IF('saisie mathématiques'!D28=4,0.5,(IF('saisie mathématiques'!D28=9,0,(IF('saisie mathématiques'!D28=0,0,(IF('saisie mathématiques'!D28="A","Abst",(IF('saisie mathématiques'!D28="N","non év","attente")))))))))))))</f>
        <v>Abst</v>
      </c>
      <c r="E28" s="67" t="str">
        <f>IF('saisie mathématiques'!E28=1,1,(IF('saisie mathématiques'!E28=3,0.5,(IF('saisie mathématiques'!E28=4,0.5,(IF('saisie mathématiques'!E28=9,0,(IF('saisie mathématiques'!E28=0,0,(IF('saisie mathématiques'!E28="A","Abst",(IF('saisie mathématiques'!E28="N","non év","attente")))))))))))))</f>
        <v>Abst</v>
      </c>
      <c r="F28" s="67" t="str">
        <f>IF('saisie mathématiques'!F28=1,1,(IF('saisie mathématiques'!F28=3,0.5,(IF('saisie mathématiques'!F28=4,0.5,(IF('saisie mathématiques'!F28=9,0,(IF('saisie mathématiques'!F28=0,0,(IF('saisie mathématiques'!F28="A","Abst",(IF('saisie mathématiques'!F28="N","non év","attente")))))))))))))</f>
        <v>Abst</v>
      </c>
      <c r="G28" s="67" t="str">
        <f>IF('saisie mathématiques'!G28=1,1,(IF('saisie mathématiques'!G28=3,0.5,(IF('saisie mathématiques'!G28=4,0.5,(IF('saisie mathématiques'!G28=9,0,(IF('saisie mathématiques'!G28=0,0,(IF('saisie mathématiques'!G28="A","Abst",(IF('saisie mathématiques'!G28="N","non év","attente")))))))))))))</f>
        <v>Abst</v>
      </c>
      <c r="H28" s="67" t="str">
        <f>IF('saisie mathématiques'!H28=1,1,(IF('saisie mathématiques'!H28=3,0.5,(IF('saisie mathématiques'!H28=4,0.5,(IF('saisie mathématiques'!H28=9,0,(IF('saisie mathématiques'!H28=0,0,(IF('saisie mathématiques'!H28="A","Abst",(IF('saisie mathématiques'!H28="N","non év","attente")))))))))))))</f>
        <v>Abst</v>
      </c>
      <c r="I28" s="67" t="str">
        <f>IF('saisie mathématiques'!I28=1,1,(IF('saisie mathématiques'!I28=3,0.5,(IF('saisie mathématiques'!I28=4,0.5,(IF('saisie mathématiques'!I28=9,0,(IF('saisie mathématiques'!I28=0,0,(IF('saisie mathématiques'!I28="A","Abst",(IF('saisie mathématiques'!I28="N","non év","attente")))))))))))))</f>
        <v>Abst</v>
      </c>
      <c r="J28" s="67" t="str">
        <f>IF('saisie mathématiques'!J28=1,1,(IF('saisie mathématiques'!J28=3,0.5,(IF('saisie mathématiques'!J28=4,0.5,(IF('saisie mathématiques'!J28=9,0,(IF('saisie mathématiques'!J28=0,0,(IF('saisie mathématiques'!J28="A","Abst",(IF('saisie mathématiques'!J28="N","non év","attente")))))))))))))</f>
        <v>Abst</v>
      </c>
      <c r="K28" s="67" t="str">
        <f>IF('saisie mathématiques'!K28=1,1,(IF('saisie mathématiques'!K28=3,0.5,(IF('saisie mathématiques'!K28=4,0.5,(IF('saisie mathématiques'!K28=9,0,(IF('saisie mathématiques'!K28=0,0,(IF('saisie mathématiques'!K28="A","Abst",(IF('saisie mathématiques'!K28="N","non év","attente")))))))))))))</f>
        <v>Abst</v>
      </c>
      <c r="L28" s="67" t="str">
        <f>IF('saisie mathématiques'!L28=1,1,(IF('saisie mathématiques'!L28=3,0.5,(IF('saisie mathématiques'!L28=4,0.5,(IF('saisie mathématiques'!L28=9,0,(IF('saisie mathématiques'!L28=0,0,(IF('saisie mathématiques'!L28="A","Abst",(IF('saisie mathématiques'!L28="N","non év","attente")))))))))))))</f>
        <v>Abst</v>
      </c>
      <c r="M28" s="67" t="str">
        <f>IF('saisie mathématiques'!M28=1,1,(IF('saisie mathématiques'!M28=3,0.5,(IF('saisie mathématiques'!M28=4,0.5,(IF('saisie mathématiques'!M28=9,0,(IF('saisie mathématiques'!M28=0,0,(IF('saisie mathématiques'!M28="A","Abst",(IF('saisie mathématiques'!M28="N","non év","attente")))))))))))))</f>
        <v>Abst</v>
      </c>
      <c r="N28" s="67" t="str">
        <f>IF('saisie mathématiques'!N28=1,1,(IF('saisie mathématiques'!N28=3,0.5,(IF('saisie mathématiques'!N28=4,0.5,(IF('saisie mathématiques'!N28=9,0,(IF('saisie mathématiques'!N28=0,0,(IF('saisie mathématiques'!N28="A","Abst",(IF('saisie mathématiques'!N28="N","non év","attente")))))))))))))</f>
        <v>Abst</v>
      </c>
      <c r="O28" s="67" t="str">
        <f>IF('saisie mathématiques'!O28=1,1,(IF('saisie mathématiques'!O28=3,0.5,(IF('saisie mathématiques'!O28=4,0.5,(IF('saisie mathématiques'!O28=9,0,(IF('saisie mathématiques'!O28=0,0,(IF('saisie mathématiques'!O28="A","Abst",(IF('saisie mathématiques'!O28="N","non év","attente")))))))))))))</f>
        <v>Abst</v>
      </c>
      <c r="P28" s="67" t="str">
        <f>IF('saisie mathématiques'!P28=1,1,(IF('saisie mathématiques'!P28=3,0.5,(IF('saisie mathématiques'!P28=4,0.5,(IF('saisie mathématiques'!P28=9,0,(IF('saisie mathématiques'!P28=0,0,(IF('saisie mathématiques'!P28="A","Abst",(IF('saisie mathématiques'!P28="N","non év","attente")))))))))))))</f>
        <v>Abst</v>
      </c>
      <c r="Q28" s="67" t="str">
        <f>IF('saisie mathématiques'!Q28=1,1,(IF('saisie mathématiques'!Q28=3,0.5,(IF('saisie mathématiques'!Q28=4,0.5,(IF('saisie mathématiques'!Q28=9,0,(IF('saisie mathématiques'!Q28=0,0,(IF('saisie mathématiques'!Q28="A","Abst",(IF('saisie mathématiques'!Q28="N","non év","attente")))))))))))))</f>
        <v>Abst</v>
      </c>
      <c r="R28" s="67" t="str">
        <f>IF('saisie mathématiques'!R28=1,1,(IF('saisie mathématiques'!R28=3,0.5,(IF('saisie mathématiques'!R28=4,0.5,(IF('saisie mathématiques'!R28=9,0,(IF('saisie mathématiques'!R28=0,0,(IF('saisie mathématiques'!R28="A","Abst",(IF('saisie mathématiques'!R28="N","non év","attente")))))))))))))</f>
        <v>Abst</v>
      </c>
      <c r="S28" s="67" t="str">
        <f>IF('saisie mathématiques'!S28=1,1,(IF('saisie mathématiques'!S28=3,0.5,(IF('saisie mathématiques'!S28=4,0.5,(IF('saisie mathématiques'!S28=9,0,(IF('saisie mathématiques'!S28=0,0,(IF('saisie mathématiques'!S28="A","Abst",(IF('saisie mathématiques'!S28="N","non év","attente")))))))))))))</f>
        <v>Abst</v>
      </c>
      <c r="T28" s="67" t="str">
        <f>IF('saisie mathématiques'!T28=1,1,(IF('saisie mathématiques'!T28=3,0.5,(IF('saisie mathématiques'!T28=4,0.5,(IF('saisie mathématiques'!T28=9,0,(IF('saisie mathématiques'!T28=0,0,(IF('saisie mathématiques'!T28="A","Abst",(IF('saisie mathématiques'!T28="N","non év","attente")))))))))))))</f>
        <v>Abst</v>
      </c>
      <c r="U28" s="67" t="str">
        <f>IF('saisie mathématiques'!U28=1,1,(IF('saisie mathématiques'!U28=3,0.5,(IF('saisie mathématiques'!U28=4,0.5,(IF('saisie mathématiques'!U28=9,0,(IF('saisie mathématiques'!U28=0,0,(IF('saisie mathématiques'!U28="A","Abst",(IF('saisie mathématiques'!U28="N","non év","attente")))))))))))))</f>
        <v>Abst</v>
      </c>
      <c r="V28" s="67" t="str">
        <f>IF('saisie mathématiques'!V28=1,1,(IF('saisie mathématiques'!V28=3,0.5,(IF('saisie mathématiques'!V28=4,0.5,(IF('saisie mathématiques'!V28=9,0,(IF('saisie mathématiques'!V28=0,0,(IF('saisie mathématiques'!V28="A","Abst",(IF('saisie mathématiques'!V28="N","non év","attente")))))))))))))</f>
        <v>Abst</v>
      </c>
      <c r="W28" s="67" t="str">
        <f>IF('saisie mathématiques'!W28=1,1,(IF('saisie mathématiques'!W28=3,0.5,(IF('saisie mathématiques'!W28=4,0.5,(IF('saisie mathématiques'!W28=9,0,(IF('saisie mathématiques'!W28=0,0,(IF('saisie mathématiques'!W28="A","Abst",(IF('saisie mathématiques'!W28="N","non év","attente")))))))))))))</f>
        <v>Abst</v>
      </c>
      <c r="X28" s="67" t="str">
        <f>IF('saisie mathématiques'!X28=1,1,(IF('saisie mathématiques'!X28=3,0.5,(IF('saisie mathématiques'!X28=4,0.5,(IF('saisie mathématiques'!X28=9,0,(IF('saisie mathématiques'!X28=0,0,(IF('saisie mathématiques'!X28="A","Abst",(IF('saisie mathématiques'!X28="N","non év","attente")))))))))))))</f>
        <v>Abst</v>
      </c>
      <c r="Y28" s="67" t="str">
        <f>IF('saisie mathématiques'!Y28=1,1,(IF('saisie mathématiques'!Y28=3,0.5,(IF('saisie mathématiques'!Y28=4,0.5,(IF('saisie mathématiques'!Y28=9,0,(IF('saisie mathématiques'!Y28=0,0,(IF('saisie mathématiques'!Y28="A","Abst",(IF('saisie mathématiques'!Y28="N","non év","attente")))))))))))))</f>
        <v>Abst</v>
      </c>
      <c r="Z28" s="67" t="str">
        <f>IF('saisie mathématiques'!Z28=1,1,(IF('saisie mathématiques'!Z28=3,0.5,(IF('saisie mathématiques'!Z28=4,0.5,(IF('saisie mathématiques'!Z28=9,0,(IF('saisie mathématiques'!Z28=0,0,(IF('saisie mathématiques'!Z28="A","Abst",(IF('saisie mathématiques'!Z28="N","non év","attente")))))))))))))</f>
        <v>Abst</v>
      </c>
      <c r="AA28" s="67" t="str">
        <f>IF('saisie mathématiques'!AA28=1,1,(IF('saisie mathématiques'!AA28=3,0.5,(IF('saisie mathématiques'!AA28=4,0.5,(IF('saisie mathématiques'!AA28=9,0,(IF('saisie mathématiques'!AA28=0,0,(IF('saisie mathématiques'!AA28="A","Abst",(IF('saisie mathématiques'!AA28="N","non év","attente")))))))))))))</f>
        <v>Abst</v>
      </c>
      <c r="AB28" s="67" t="str">
        <f>IF('saisie mathématiques'!AB28=1,1,(IF('saisie mathématiques'!AB28=3,0.5,(IF('saisie mathématiques'!AB28=4,0.5,(IF('saisie mathématiques'!AB28=9,0,(IF('saisie mathématiques'!AB28=0,0,(IF('saisie mathématiques'!AB28="A","Abst",(IF('saisie mathématiques'!AB28="N","non év","attente")))))))))))))</f>
        <v>Abst</v>
      </c>
      <c r="AC28" s="67" t="str">
        <f>IF('saisie mathématiques'!AC28=1,1,(IF('saisie mathématiques'!AC28=3,0.5,(IF('saisie mathématiques'!AC28=4,0.5,(IF('saisie mathématiques'!AC28=9,0,(IF('saisie mathématiques'!AC28=0,0,(IF('saisie mathématiques'!AC28="A","Abst",(IF('saisie mathématiques'!AC28="N","non év","attente")))))))))))))</f>
        <v>Abst</v>
      </c>
      <c r="AD28" s="67" t="str">
        <f>IF('saisie mathématiques'!AD28=1,1,(IF('saisie mathématiques'!AD28=3,0.5,(IF('saisie mathématiques'!AD28=4,0.5,(IF('saisie mathématiques'!AD28=9,0,(IF('saisie mathématiques'!AD28=0,0,(IF('saisie mathématiques'!AD28="A","Abst",(IF('saisie mathématiques'!AD28="N","non év","attente")))))))))))))</f>
        <v>Abst</v>
      </c>
      <c r="AE28" s="67" t="str">
        <f>IF('saisie mathématiques'!AE28=1,1,(IF('saisie mathématiques'!AE28=3,0.5,(IF('saisie mathématiques'!AE28=4,0.5,(IF('saisie mathématiques'!AE28=9,0,(IF('saisie mathématiques'!AE28=0,0,(IF('saisie mathématiques'!AE28="A","Abst",(IF('saisie mathématiques'!AE28="N","non év","attente")))))))))))))</f>
        <v>Abst</v>
      </c>
      <c r="AF28" s="67" t="str">
        <f>IF('saisie mathématiques'!AF28=1,1,(IF('saisie mathématiques'!AF28=3,0.5,(IF('saisie mathématiques'!AF28=4,0.5,(IF('saisie mathématiques'!AF28=9,0,(IF('saisie mathématiques'!AF28=0,0,(IF('saisie mathématiques'!AF28="A","Abst",(IF('saisie mathématiques'!AF28="N","non év","attente")))))))))))))</f>
        <v>Abst</v>
      </c>
      <c r="AG28" s="67" t="str">
        <f>IF('saisie mathématiques'!AG28=1,1,(IF('saisie mathématiques'!AG28=3,0.5,(IF('saisie mathématiques'!AG28=4,0.5,(IF('saisie mathématiques'!AG28=9,0,(IF('saisie mathématiques'!AG28=0,0,(IF('saisie mathématiques'!AG28="A","Abst",(IF('saisie mathématiques'!AG28="N","non év","attente")))))))))))))</f>
        <v>Abst</v>
      </c>
      <c r="AH28" s="67" t="str">
        <f>IF('saisie mathématiques'!AH28=1,1,(IF('saisie mathématiques'!AH28=3,0.5,(IF('saisie mathématiques'!AH28=4,0.5,(IF('saisie mathématiques'!AH28=9,0,(IF('saisie mathématiques'!AH28=0,0,(IF('saisie mathématiques'!AH28="A","Abst",(IF('saisie mathématiques'!AH28="N","non év","attente")))))))))))))</f>
        <v>Abst</v>
      </c>
      <c r="AI28" s="67" t="str">
        <f>IF('saisie mathématiques'!AI28=1,1,(IF('saisie mathématiques'!AI28=3,0.5,(IF('saisie mathématiques'!AI28=4,0.5,(IF('saisie mathématiques'!AI28=9,0,(IF('saisie mathématiques'!AI28=0,0,(IF('saisie mathématiques'!AI28="A","Abst",(IF('saisie mathématiques'!AI28="N","non év","attente")))))))))))))</f>
        <v>Abst</v>
      </c>
      <c r="AJ28" s="67" t="str">
        <f>IF('saisie mathématiques'!AJ28=1,1,(IF('saisie mathématiques'!AJ28=3,0.5,(IF('saisie mathématiques'!AJ28=4,0.5,(IF('saisie mathématiques'!AJ28=9,0,(IF('saisie mathématiques'!AJ28=0,0,(IF('saisie mathématiques'!AJ28="A","Abst",(IF('saisie mathématiques'!AJ28="N","non év","attente")))))))))))))</f>
        <v>Abst</v>
      </c>
      <c r="AK28" s="67" t="str">
        <f>IF('saisie mathématiques'!AK28=1,1,(IF('saisie mathématiques'!AK28=3,0.5,(IF('saisie mathématiques'!AK28=4,0.5,(IF('saisie mathématiques'!AK28=9,0,(IF('saisie mathématiques'!AK28=0,0,(IF('saisie mathématiques'!AK28="A","Abst",(IF('saisie mathématiques'!AK28="N","non év","attente")))))))))))))</f>
        <v>Abst</v>
      </c>
      <c r="AL28" s="67" t="str">
        <f>IF('saisie mathématiques'!AL28=1,1,(IF('saisie mathématiques'!AL28=3,0.5,(IF('saisie mathématiques'!AL28=4,0.5,(IF('saisie mathématiques'!AL28=9,0,(IF('saisie mathématiques'!AL28=0,0,(IF('saisie mathématiques'!AL28="A","Abst",(IF('saisie mathématiques'!AL28="N","non év","attente")))))))))))))</f>
        <v>Abst</v>
      </c>
      <c r="AM28" s="67" t="str">
        <f>IF('saisie mathématiques'!AM28=1,1,(IF('saisie mathématiques'!AM28=3,0.5,(IF('saisie mathématiques'!AM28=4,0.5,(IF('saisie mathématiques'!AM28=9,0,(IF('saisie mathématiques'!AM28=0,0,(IF('saisie mathématiques'!AM28="A","Abst",(IF('saisie mathématiques'!AM28="N","non év","attente")))))))))))))</f>
        <v>Abst</v>
      </c>
      <c r="AN28" s="67" t="str">
        <f>IF('saisie mathématiques'!AN28=1,1,(IF('saisie mathématiques'!AN28=3,0.5,(IF('saisie mathématiques'!AN28=4,0.5,(IF('saisie mathématiques'!AN28=9,0,(IF('saisie mathématiques'!AN28=0,0,(IF('saisie mathématiques'!AN28="A","Abst",(IF('saisie mathématiques'!AN28="N","non év","attente")))))))))))))</f>
        <v>Abst</v>
      </c>
      <c r="AO28" s="67" t="str">
        <f>IF('saisie mathématiques'!AO28=1,1,(IF('saisie mathématiques'!AO28=3,0.5,(IF('saisie mathématiques'!AO28=4,0.5,(IF('saisie mathématiques'!AO28=9,0,(IF('saisie mathématiques'!AO28=0,0,(IF('saisie mathématiques'!AO28="A","Abst",(IF('saisie mathématiques'!AO28="N","non év","attente")))))))))))))</f>
        <v>Abst</v>
      </c>
      <c r="AP28" s="67" t="str">
        <f>IF('saisie mathématiques'!AP28=1,1,(IF('saisie mathématiques'!AP28=3,0.5,(IF('saisie mathématiques'!AP28=4,0.5,(IF('saisie mathématiques'!AP28=9,0,(IF('saisie mathématiques'!AP28=0,0,(IF('saisie mathématiques'!AP28="A","Abst",(IF('saisie mathématiques'!AP28="N","non év","attente")))))))))))))</f>
        <v>Abst</v>
      </c>
      <c r="AQ28" s="67" t="str">
        <f>IF('saisie mathématiques'!AQ28=1,1,(IF('saisie mathématiques'!AQ28=3,0.5,(IF('saisie mathématiques'!AQ28=4,0.5,(IF('saisie mathématiques'!AQ28=9,0,(IF('saisie mathématiques'!AQ28=0,0,(IF('saisie mathématiques'!AQ28="A","Abst",(IF('saisie mathématiques'!AQ28="N","non év","attente")))))))))))))</f>
        <v>Abst</v>
      </c>
      <c r="AR28" s="67" t="str">
        <f>IF('saisie mathématiques'!AR28=1,1,(IF('saisie mathématiques'!AR28=3,0.5,(IF('saisie mathématiques'!AR28=4,0.5,(IF('saisie mathématiques'!AR28=9,0,(IF('saisie mathématiques'!AR28=0,0,(IF('saisie mathématiques'!AR28="A","Abst",(IF('saisie mathématiques'!AR28="N","non év","attente")))))))))))))</f>
        <v>Abst</v>
      </c>
      <c r="AS28" s="67" t="str">
        <f>IF('saisie mathématiques'!AS28=1,1,(IF('saisie mathématiques'!AS28=3,0.5,(IF('saisie mathématiques'!AS28=4,0.5,(IF('saisie mathématiques'!AS28=9,0,(IF('saisie mathématiques'!AS28=0,0,(IF('saisie mathématiques'!AS28="A","Abst",(IF('saisie mathématiques'!AS28="N","non év","attente")))))))))))))</f>
        <v>Abst</v>
      </c>
      <c r="AT28" s="67" t="str">
        <f>IF('saisie mathématiques'!AT28=1,1,(IF('saisie mathématiques'!AT28=3,0.5,(IF('saisie mathématiques'!AT28=4,0.5,(IF('saisie mathématiques'!AT28=9,0,(IF('saisie mathématiques'!AT28=0,0,(IF('saisie mathématiques'!AT28="A","Abst",(IF('saisie mathématiques'!AT28="N","non év","attente")))))))))))))</f>
        <v>Abst</v>
      </c>
      <c r="AU28" s="67" t="str">
        <f>IF('saisie mathématiques'!AU28=1,1,(IF('saisie mathématiques'!AU28=3,0.5,(IF('saisie mathématiques'!AU28=4,0.5,(IF('saisie mathématiques'!AU28=9,0,(IF('saisie mathématiques'!AU28=0,0,(IF('saisie mathématiques'!AU28="A","Abst",(IF('saisie mathématiques'!AU28="N","non év","attente")))))))))))))</f>
        <v>Abst</v>
      </c>
      <c r="AV28" s="67" t="str">
        <f>IF('saisie mathématiques'!AV28=1,1,(IF('saisie mathématiques'!AV28=3,0.5,(IF('saisie mathématiques'!AV28=4,0.5,(IF('saisie mathématiques'!AV28=9,0,(IF('saisie mathématiques'!AV28=0,0,(IF('saisie mathématiques'!AV28="A","Abst",(IF('saisie mathématiques'!AV28="N","non év","attente")))))))))))))</f>
        <v>Abst</v>
      </c>
      <c r="AW28" s="67" t="str">
        <f>IF('saisie mathématiques'!AW28=1,1,(IF('saisie mathématiques'!AW28=3,0.5,(IF('saisie mathématiques'!AW28=4,0.5,(IF('saisie mathématiques'!AW28=9,0,(IF('saisie mathématiques'!AW28=0,0,(IF('saisie mathématiques'!AW28="A","Abst",(IF('saisie mathématiques'!AW28="N","non év","attente")))))))))))))</f>
        <v>Abst</v>
      </c>
      <c r="AX28" s="67" t="str">
        <f>IF('saisie mathématiques'!AX28=1,1,(IF('saisie mathématiques'!AX28=3,0.5,(IF('saisie mathématiques'!AX28=4,0.5,(IF('saisie mathématiques'!AX28=9,0,(IF('saisie mathématiques'!AX28=0,0,(IF('saisie mathématiques'!AX28="A","Abst",(IF('saisie mathématiques'!AX28="N","non év","attente")))))))))))))</f>
        <v>Abst</v>
      </c>
      <c r="AY28" s="67" t="str">
        <f>IF('saisie mathématiques'!AY28=1,1,(IF('saisie mathématiques'!AY28=3,0.5,(IF('saisie mathématiques'!AY28=4,0.5,(IF('saisie mathématiques'!AY28=9,0,(IF('saisie mathématiques'!AY28=0,0,(IF('saisie mathématiques'!AY28="A","Abst",(IF('saisie mathématiques'!AY28="N","non év","attente")))))))))))))</f>
        <v>Abst</v>
      </c>
      <c r="AZ28" s="67" t="str">
        <f>IF('saisie mathématiques'!AZ28=1,1,(IF('saisie mathématiques'!AZ28=3,0.5,(IF('saisie mathématiques'!AZ28=4,0.5,(IF('saisie mathématiques'!AZ28=9,0,(IF('saisie mathématiques'!AZ28=0,0,(IF('saisie mathématiques'!AZ28="A","Abst",(IF('saisie mathématiques'!AZ28="N","non év","attente")))))))))))))</f>
        <v>Abst</v>
      </c>
      <c r="BA28" s="67" t="str">
        <f>IF('saisie mathématiques'!BA28=1,1,(IF('saisie mathématiques'!BA28=3,0.5,(IF('saisie mathématiques'!BA28=4,0.5,(IF('saisie mathématiques'!BA28=9,0,(IF('saisie mathématiques'!BA28=0,0,(IF('saisie mathématiques'!BA28="A","Abst",(IF('saisie mathématiques'!BA28="N","non év","attente")))))))))))))</f>
        <v>Abst</v>
      </c>
      <c r="BB28" s="67" t="str">
        <f>IF('saisie mathématiques'!BB28=1,1,(IF('saisie mathématiques'!BB28=3,0.5,(IF('saisie mathématiques'!BB28=4,0.5,(IF('saisie mathématiques'!BB28=9,0,(IF('saisie mathématiques'!BB28=0,0,(IF('saisie mathématiques'!BB28="A","Abst",(IF('saisie mathématiques'!BB28="N","non év","attente")))))))))))))</f>
        <v>Abst</v>
      </c>
      <c r="BC28" s="67" t="str">
        <f>IF('saisie mathématiques'!BC28=1,1,(IF('saisie mathématiques'!BC28=3,0.5,(IF('saisie mathématiques'!BC28=4,0.5,(IF('saisie mathématiques'!BC28=9,0,(IF('saisie mathématiques'!BC28=0,0,(IF('saisie mathématiques'!BC28="A","Abst",(IF('saisie mathématiques'!BC28="N","non év","attente")))))))))))))</f>
        <v>Abst</v>
      </c>
      <c r="BD28" s="67" t="str">
        <f>IF('saisie mathématiques'!BD28=1,1,(IF('saisie mathématiques'!BD28=3,0.5,(IF('saisie mathématiques'!BD28=4,0.5,(IF('saisie mathématiques'!BD28=9,0,(IF('saisie mathématiques'!BD28=0,0,(IF('saisie mathématiques'!BD28="A","Abst",(IF('saisie mathématiques'!BD28="N","non év","attente")))))))))))))</f>
        <v>Abst</v>
      </c>
      <c r="BE28" s="67" t="str">
        <f>IF('saisie mathématiques'!BE28=1,1,(IF('saisie mathématiques'!BE28=3,0.5,(IF('saisie mathématiques'!BE28=4,0.5,(IF('saisie mathématiques'!BE28=9,0,(IF('saisie mathématiques'!BE28=0,0,(IF('saisie mathématiques'!BE28="A","Abst",(IF('saisie mathématiques'!BE28="N","non év","attente")))))))))))))</f>
        <v>Abst</v>
      </c>
      <c r="BF28" s="67" t="str">
        <f>IF('saisie mathématiques'!BF28=1,1,(IF('saisie mathématiques'!BF28=3,0.5,(IF('saisie mathématiques'!BF28=4,0.5,(IF('saisie mathématiques'!BF28=9,0,(IF('saisie mathématiques'!BF28=0,0,(IF('saisie mathématiques'!BF28="A","Abst",(IF('saisie mathématiques'!BF28="N","non év","attente")))))))))))))</f>
        <v>Abst</v>
      </c>
      <c r="BG28" s="67" t="str">
        <f>IF('saisie mathématiques'!BG28=1,1,(IF('saisie mathématiques'!BG28=3,0.5,(IF('saisie mathématiques'!BG28=4,0.5,(IF('saisie mathématiques'!BG28=9,0,(IF('saisie mathématiques'!BG28=0,0,(IF('saisie mathématiques'!BG28="A","Abst",(IF('saisie mathématiques'!BG28="N","non év","attente")))))))))))))</f>
        <v>Abst</v>
      </c>
      <c r="BH28" s="67" t="str">
        <f>IF('saisie mathématiques'!BH28=1,1,(IF('saisie mathématiques'!BH28=3,0.5,(IF('saisie mathématiques'!BH28=4,0.5,(IF('saisie mathématiques'!BH28=9,0,(IF('saisie mathématiques'!BH28=0,0,(IF('saisie mathématiques'!BH28="A","Abst",(IF('saisie mathématiques'!BH28="N","non év","attente")))))))))))))</f>
        <v>Abst</v>
      </c>
      <c r="BI28" s="67" t="str">
        <f>IF('saisie mathématiques'!BI28=1,1,(IF('saisie mathématiques'!BI28=3,0.5,(IF('saisie mathématiques'!BI28=4,0.5,(IF('saisie mathématiques'!BI28=9,0,(IF('saisie mathématiques'!BI28=0,0,(IF('saisie mathématiques'!BI28="A","Abst",(IF('saisie mathématiques'!BI28="N","non év","attente")))))))))))))</f>
        <v>Abst</v>
      </c>
      <c r="BJ28" s="67" t="str">
        <f>IF('saisie mathématiques'!BJ28=1,1,(IF('saisie mathématiques'!BJ28=3,0.5,(IF('saisie mathématiques'!BJ28=4,0.5,(IF('saisie mathématiques'!BJ28=9,0,(IF('saisie mathématiques'!BJ28=0,0,(IF('saisie mathématiques'!BJ28="A","Abst",(IF('saisie mathématiques'!BJ28="N","non év","attente")))))))))))))</f>
        <v>Abst</v>
      </c>
      <c r="BK28" s="67" t="str">
        <f>IF('saisie mathématiques'!BK28=1,1,(IF('saisie mathématiques'!BK28=3,0.5,(IF('saisie mathématiques'!BK28=4,0.5,(IF('saisie mathématiques'!BK28=9,0,(IF('saisie mathématiques'!BK28=0,0,(IF('saisie mathématiques'!BK28="A","Abst",(IF('saisie mathématiques'!BK28="N","non év","attente")))))))))))))</f>
        <v>Abst</v>
      </c>
    </row>
    <row r="29" spans="2:63">
      <c r="B29" s="67" t="str">
        <f>IF('Ma classe'!B28&lt;&gt;0,'Ma classe'!B28,"aucun élève")</f>
        <v>aucun élève</v>
      </c>
      <c r="C29" s="67" t="str">
        <f>IF('Ma classe'!C28&lt;&gt;0,'Ma classe'!C28,"aucun élève")</f>
        <v>aucun élève</v>
      </c>
      <c r="D29" s="67" t="str">
        <f>IF('saisie mathématiques'!D29=1,1,(IF('saisie mathématiques'!D29=3,0.5,(IF('saisie mathématiques'!D29=4,0.5,(IF('saisie mathématiques'!D29=9,0,(IF('saisie mathématiques'!D29=0,0,(IF('saisie mathématiques'!D29="A","Abst",(IF('saisie mathématiques'!D29="N","non év","attente")))))))))))))</f>
        <v>Abst</v>
      </c>
      <c r="E29" s="67" t="str">
        <f>IF('saisie mathématiques'!E29=1,1,(IF('saisie mathématiques'!E29=3,0.5,(IF('saisie mathématiques'!E29=4,0.5,(IF('saisie mathématiques'!E29=9,0,(IF('saisie mathématiques'!E29=0,0,(IF('saisie mathématiques'!E29="A","Abst",(IF('saisie mathématiques'!E29="N","non év","attente")))))))))))))</f>
        <v>Abst</v>
      </c>
      <c r="F29" s="67" t="str">
        <f>IF('saisie mathématiques'!F29=1,1,(IF('saisie mathématiques'!F29=3,0.5,(IF('saisie mathématiques'!F29=4,0.5,(IF('saisie mathématiques'!F29=9,0,(IF('saisie mathématiques'!F29=0,0,(IF('saisie mathématiques'!F29="A","Abst",(IF('saisie mathématiques'!F29="N","non év","attente")))))))))))))</f>
        <v>Abst</v>
      </c>
      <c r="G29" s="67" t="str">
        <f>IF('saisie mathématiques'!G29=1,1,(IF('saisie mathématiques'!G29=3,0.5,(IF('saisie mathématiques'!G29=4,0.5,(IF('saisie mathématiques'!G29=9,0,(IF('saisie mathématiques'!G29=0,0,(IF('saisie mathématiques'!G29="A","Abst",(IF('saisie mathématiques'!G29="N","non év","attente")))))))))))))</f>
        <v>Abst</v>
      </c>
      <c r="H29" s="67" t="str">
        <f>IF('saisie mathématiques'!H29=1,1,(IF('saisie mathématiques'!H29=3,0.5,(IF('saisie mathématiques'!H29=4,0.5,(IF('saisie mathématiques'!H29=9,0,(IF('saisie mathématiques'!H29=0,0,(IF('saisie mathématiques'!H29="A","Abst",(IF('saisie mathématiques'!H29="N","non év","attente")))))))))))))</f>
        <v>Abst</v>
      </c>
      <c r="I29" s="67" t="str">
        <f>IF('saisie mathématiques'!I29=1,1,(IF('saisie mathématiques'!I29=3,0.5,(IF('saisie mathématiques'!I29=4,0.5,(IF('saisie mathématiques'!I29=9,0,(IF('saisie mathématiques'!I29=0,0,(IF('saisie mathématiques'!I29="A","Abst",(IF('saisie mathématiques'!I29="N","non év","attente")))))))))))))</f>
        <v>Abst</v>
      </c>
      <c r="J29" s="67" t="str">
        <f>IF('saisie mathématiques'!J29=1,1,(IF('saisie mathématiques'!J29=3,0.5,(IF('saisie mathématiques'!J29=4,0.5,(IF('saisie mathématiques'!J29=9,0,(IF('saisie mathématiques'!J29=0,0,(IF('saisie mathématiques'!J29="A","Abst",(IF('saisie mathématiques'!J29="N","non év","attente")))))))))))))</f>
        <v>Abst</v>
      </c>
      <c r="K29" s="67" t="str">
        <f>IF('saisie mathématiques'!K29=1,1,(IF('saisie mathématiques'!K29=3,0.5,(IF('saisie mathématiques'!K29=4,0.5,(IF('saisie mathématiques'!K29=9,0,(IF('saisie mathématiques'!K29=0,0,(IF('saisie mathématiques'!K29="A","Abst",(IF('saisie mathématiques'!K29="N","non év","attente")))))))))))))</f>
        <v>Abst</v>
      </c>
      <c r="L29" s="67" t="str">
        <f>IF('saisie mathématiques'!L29=1,1,(IF('saisie mathématiques'!L29=3,0.5,(IF('saisie mathématiques'!L29=4,0.5,(IF('saisie mathématiques'!L29=9,0,(IF('saisie mathématiques'!L29=0,0,(IF('saisie mathématiques'!L29="A","Abst",(IF('saisie mathématiques'!L29="N","non év","attente")))))))))))))</f>
        <v>Abst</v>
      </c>
      <c r="M29" s="67" t="str">
        <f>IF('saisie mathématiques'!M29=1,1,(IF('saisie mathématiques'!M29=3,0.5,(IF('saisie mathématiques'!M29=4,0.5,(IF('saisie mathématiques'!M29=9,0,(IF('saisie mathématiques'!M29=0,0,(IF('saisie mathématiques'!M29="A","Abst",(IF('saisie mathématiques'!M29="N","non év","attente")))))))))))))</f>
        <v>Abst</v>
      </c>
      <c r="N29" s="67" t="str">
        <f>IF('saisie mathématiques'!N29=1,1,(IF('saisie mathématiques'!N29=3,0.5,(IF('saisie mathématiques'!N29=4,0.5,(IF('saisie mathématiques'!N29=9,0,(IF('saisie mathématiques'!N29=0,0,(IF('saisie mathématiques'!N29="A","Abst",(IF('saisie mathématiques'!N29="N","non év","attente")))))))))))))</f>
        <v>Abst</v>
      </c>
      <c r="O29" s="67" t="str">
        <f>IF('saisie mathématiques'!O29=1,1,(IF('saisie mathématiques'!O29=3,0.5,(IF('saisie mathématiques'!O29=4,0.5,(IF('saisie mathématiques'!O29=9,0,(IF('saisie mathématiques'!O29=0,0,(IF('saisie mathématiques'!O29="A","Abst",(IF('saisie mathématiques'!O29="N","non év","attente")))))))))))))</f>
        <v>Abst</v>
      </c>
      <c r="P29" s="67" t="str">
        <f>IF('saisie mathématiques'!P29=1,1,(IF('saisie mathématiques'!P29=3,0.5,(IF('saisie mathématiques'!P29=4,0.5,(IF('saisie mathématiques'!P29=9,0,(IF('saisie mathématiques'!P29=0,0,(IF('saisie mathématiques'!P29="A","Abst",(IF('saisie mathématiques'!P29="N","non év","attente")))))))))))))</f>
        <v>Abst</v>
      </c>
      <c r="Q29" s="67" t="str">
        <f>IF('saisie mathématiques'!Q29=1,1,(IF('saisie mathématiques'!Q29=3,0.5,(IF('saisie mathématiques'!Q29=4,0.5,(IF('saisie mathématiques'!Q29=9,0,(IF('saisie mathématiques'!Q29=0,0,(IF('saisie mathématiques'!Q29="A","Abst",(IF('saisie mathématiques'!Q29="N","non év","attente")))))))))))))</f>
        <v>Abst</v>
      </c>
      <c r="R29" s="67" t="str">
        <f>IF('saisie mathématiques'!R29=1,1,(IF('saisie mathématiques'!R29=3,0.5,(IF('saisie mathématiques'!R29=4,0.5,(IF('saisie mathématiques'!R29=9,0,(IF('saisie mathématiques'!R29=0,0,(IF('saisie mathématiques'!R29="A","Abst",(IF('saisie mathématiques'!R29="N","non év","attente")))))))))))))</f>
        <v>Abst</v>
      </c>
      <c r="S29" s="67" t="str">
        <f>IF('saisie mathématiques'!S29=1,1,(IF('saisie mathématiques'!S29=3,0.5,(IF('saisie mathématiques'!S29=4,0.5,(IF('saisie mathématiques'!S29=9,0,(IF('saisie mathématiques'!S29=0,0,(IF('saisie mathématiques'!S29="A","Abst",(IF('saisie mathématiques'!S29="N","non év","attente")))))))))))))</f>
        <v>Abst</v>
      </c>
      <c r="T29" s="67" t="str">
        <f>IF('saisie mathématiques'!T29=1,1,(IF('saisie mathématiques'!T29=3,0.5,(IF('saisie mathématiques'!T29=4,0.5,(IF('saisie mathématiques'!T29=9,0,(IF('saisie mathématiques'!T29=0,0,(IF('saisie mathématiques'!T29="A","Abst",(IF('saisie mathématiques'!T29="N","non év","attente")))))))))))))</f>
        <v>Abst</v>
      </c>
      <c r="U29" s="67" t="str">
        <f>IF('saisie mathématiques'!U29=1,1,(IF('saisie mathématiques'!U29=3,0.5,(IF('saisie mathématiques'!U29=4,0.5,(IF('saisie mathématiques'!U29=9,0,(IF('saisie mathématiques'!U29=0,0,(IF('saisie mathématiques'!U29="A","Abst",(IF('saisie mathématiques'!U29="N","non év","attente")))))))))))))</f>
        <v>Abst</v>
      </c>
      <c r="V29" s="67" t="str">
        <f>IF('saisie mathématiques'!V29=1,1,(IF('saisie mathématiques'!V29=3,0.5,(IF('saisie mathématiques'!V29=4,0.5,(IF('saisie mathématiques'!V29=9,0,(IF('saisie mathématiques'!V29=0,0,(IF('saisie mathématiques'!V29="A","Abst",(IF('saisie mathématiques'!V29="N","non év","attente")))))))))))))</f>
        <v>Abst</v>
      </c>
      <c r="W29" s="67" t="str">
        <f>IF('saisie mathématiques'!W29=1,1,(IF('saisie mathématiques'!W29=3,0.5,(IF('saisie mathématiques'!W29=4,0.5,(IF('saisie mathématiques'!W29=9,0,(IF('saisie mathématiques'!W29=0,0,(IF('saisie mathématiques'!W29="A","Abst",(IF('saisie mathématiques'!W29="N","non év","attente")))))))))))))</f>
        <v>Abst</v>
      </c>
      <c r="X29" s="67" t="str">
        <f>IF('saisie mathématiques'!X29=1,1,(IF('saisie mathématiques'!X29=3,0.5,(IF('saisie mathématiques'!X29=4,0.5,(IF('saisie mathématiques'!X29=9,0,(IF('saisie mathématiques'!X29=0,0,(IF('saisie mathématiques'!X29="A","Abst",(IF('saisie mathématiques'!X29="N","non év","attente")))))))))))))</f>
        <v>Abst</v>
      </c>
      <c r="Y29" s="67" t="str">
        <f>IF('saisie mathématiques'!Y29=1,1,(IF('saisie mathématiques'!Y29=3,0.5,(IF('saisie mathématiques'!Y29=4,0.5,(IF('saisie mathématiques'!Y29=9,0,(IF('saisie mathématiques'!Y29=0,0,(IF('saisie mathématiques'!Y29="A","Abst",(IF('saisie mathématiques'!Y29="N","non év","attente")))))))))))))</f>
        <v>Abst</v>
      </c>
      <c r="Z29" s="67" t="str">
        <f>IF('saisie mathématiques'!Z29=1,1,(IF('saisie mathématiques'!Z29=3,0.5,(IF('saisie mathématiques'!Z29=4,0.5,(IF('saisie mathématiques'!Z29=9,0,(IF('saisie mathématiques'!Z29=0,0,(IF('saisie mathématiques'!Z29="A","Abst",(IF('saisie mathématiques'!Z29="N","non év","attente")))))))))))))</f>
        <v>Abst</v>
      </c>
      <c r="AA29" s="67" t="str">
        <f>IF('saisie mathématiques'!AA29=1,1,(IF('saisie mathématiques'!AA29=3,0.5,(IF('saisie mathématiques'!AA29=4,0.5,(IF('saisie mathématiques'!AA29=9,0,(IF('saisie mathématiques'!AA29=0,0,(IF('saisie mathématiques'!AA29="A","Abst",(IF('saisie mathématiques'!AA29="N","non év","attente")))))))))))))</f>
        <v>Abst</v>
      </c>
      <c r="AB29" s="67" t="str">
        <f>IF('saisie mathématiques'!AB29=1,1,(IF('saisie mathématiques'!AB29=3,0.5,(IF('saisie mathématiques'!AB29=4,0.5,(IF('saisie mathématiques'!AB29=9,0,(IF('saisie mathématiques'!AB29=0,0,(IF('saisie mathématiques'!AB29="A","Abst",(IF('saisie mathématiques'!AB29="N","non év","attente")))))))))))))</f>
        <v>Abst</v>
      </c>
      <c r="AC29" s="67" t="str">
        <f>IF('saisie mathématiques'!AC29=1,1,(IF('saisie mathématiques'!AC29=3,0.5,(IF('saisie mathématiques'!AC29=4,0.5,(IF('saisie mathématiques'!AC29=9,0,(IF('saisie mathématiques'!AC29=0,0,(IF('saisie mathématiques'!AC29="A","Abst",(IF('saisie mathématiques'!AC29="N","non év","attente")))))))))))))</f>
        <v>Abst</v>
      </c>
      <c r="AD29" s="67" t="str">
        <f>IF('saisie mathématiques'!AD29=1,1,(IF('saisie mathématiques'!AD29=3,0.5,(IF('saisie mathématiques'!AD29=4,0.5,(IF('saisie mathématiques'!AD29=9,0,(IF('saisie mathématiques'!AD29=0,0,(IF('saisie mathématiques'!AD29="A","Abst",(IF('saisie mathématiques'!AD29="N","non év","attente")))))))))))))</f>
        <v>Abst</v>
      </c>
      <c r="AE29" s="67" t="str">
        <f>IF('saisie mathématiques'!AE29=1,1,(IF('saisie mathématiques'!AE29=3,0.5,(IF('saisie mathématiques'!AE29=4,0.5,(IF('saisie mathématiques'!AE29=9,0,(IF('saisie mathématiques'!AE29=0,0,(IF('saisie mathématiques'!AE29="A","Abst",(IF('saisie mathématiques'!AE29="N","non év","attente")))))))))))))</f>
        <v>Abst</v>
      </c>
      <c r="AF29" s="67" t="str">
        <f>IF('saisie mathématiques'!AF29=1,1,(IF('saisie mathématiques'!AF29=3,0.5,(IF('saisie mathématiques'!AF29=4,0.5,(IF('saisie mathématiques'!AF29=9,0,(IF('saisie mathématiques'!AF29=0,0,(IF('saisie mathématiques'!AF29="A","Abst",(IF('saisie mathématiques'!AF29="N","non év","attente")))))))))))))</f>
        <v>Abst</v>
      </c>
      <c r="AG29" s="67" t="str">
        <f>IF('saisie mathématiques'!AG29=1,1,(IF('saisie mathématiques'!AG29=3,0.5,(IF('saisie mathématiques'!AG29=4,0.5,(IF('saisie mathématiques'!AG29=9,0,(IF('saisie mathématiques'!AG29=0,0,(IF('saisie mathématiques'!AG29="A","Abst",(IF('saisie mathématiques'!AG29="N","non év","attente")))))))))))))</f>
        <v>Abst</v>
      </c>
      <c r="AH29" s="67" t="str">
        <f>IF('saisie mathématiques'!AH29=1,1,(IF('saisie mathématiques'!AH29=3,0.5,(IF('saisie mathématiques'!AH29=4,0.5,(IF('saisie mathématiques'!AH29=9,0,(IF('saisie mathématiques'!AH29=0,0,(IF('saisie mathématiques'!AH29="A","Abst",(IF('saisie mathématiques'!AH29="N","non év","attente")))))))))))))</f>
        <v>Abst</v>
      </c>
      <c r="AI29" s="67" t="str">
        <f>IF('saisie mathématiques'!AI29=1,1,(IF('saisie mathématiques'!AI29=3,0.5,(IF('saisie mathématiques'!AI29=4,0.5,(IF('saisie mathématiques'!AI29=9,0,(IF('saisie mathématiques'!AI29=0,0,(IF('saisie mathématiques'!AI29="A","Abst",(IF('saisie mathématiques'!AI29="N","non év","attente")))))))))))))</f>
        <v>Abst</v>
      </c>
      <c r="AJ29" s="67" t="str">
        <f>IF('saisie mathématiques'!AJ29=1,1,(IF('saisie mathématiques'!AJ29=3,0.5,(IF('saisie mathématiques'!AJ29=4,0.5,(IF('saisie mathématiques'!AJ29=9,0,(IF('saisie mathématiques'!AJ29=0,0,(IF('saisie mathématiques'!AJ29="A","Abst",(IF('saisie mathématiques'!AJ29="N","non év","attente")))))))))))))</f>
        <v>Abst</v>
      </c>
      <c r="AK29" s="67" t="str">
        <f>IF('saisie mathématiques'!AK29=1,1,(IF('saisie mathématiques'!AK29=3,0.5,(IF('saisie mathématiques'!AK29=4,0.5,(IF('saisie mathématiques'!AK29=9,0,(IF('saisie mathématiques'!AK29=0,0,(IF('saisie mathématiques'!AK29="A","Abst",(IF('saisie mathématiques'!AK29="N","non év","attente")))))))))))))</f>
        <v>Abst</v>
      </c>
      <c r="AL29" s="67" t="str">
        <f>IF('saisie mathématiques'!AL29=1,1,(IF('saisie mathématiques'!AL29=3,0.5,(IF('saisie mathématiques'!AL29=4,0.5,(IF('saisie mathématiques'!AL29=9,0,(IF('saisie mathématiques'!AL29=0,0,(IF('saisie mathématiques'!AL29="A","Abst",(IF('saisie mathématiques'!AL29="N","non év","attente")))))))))))))</f>
        <v>Abst</v>
      </c>
      <c r="AM29" s="67" t="str">
        <f>IF('saisie mathématiques'!AM29=1,1,(IF('saisie mathématiques'!AM29=3,0.5,(IF('saisie mathématiques'!AM29=4,0.5,(IF('saisie mathématiques'!AM29=9,0,(IF('saisie mathématiques'!AM29=0,0,(IF('saisie mathématiques'!AM29="A","Abst",(IF('saisie mathématiques'!AM29="N","non év","attente")))))))))))))</f>
        <v>Abst</v>
      </c>
      <c r="AN29" s="67" t="str">
        <f>IF('saisie mathématiques'!AN29=1,1,(IF('saisie mathématiques'!AN29=3,0.5,(IF('saisie mathématiques'!AN29=4,0.5,(IF('saisie mathématiques'!AN29=9,0,(IF('saisie mathématiques'!AN29=0,0,(IF('saisie mathématiques'!AN29="A","Abst",(IF('saisie mathématiques'!AN29="N","non év","attente")))))))))))))</f>
        <v>Abst</v>
      </c>
      <c r="AO29" s="67" t="str">
        <f>IF('saisie mathématiques'!AO29=1,1,(IF('saisie mathématiques'!AO29=3,0.5,(IF('saisie mathématiques'!AO29=4,0.5,(IF('saisie mathématiques'!AO29=9,0,(IF('saisie mathématiques'!AO29=0,0,(IF('saisie mathématiques'!AO29="A","Abst",(IF('saisie mathématiques'!AO29="N","non év","attente")))))))))))))</f>
        <v>Abst</v>
      </c>
      <c r="AP29" s="67" t="str">
        <f>IF('saisie mathématiques'!AP29=1,1,(IF('saisie mathématiques'!AP29=3,0.5,(IF('saisie mathématiques'!AP29=4,0.5,(IF('saisie mathématiques'!AP29=9,0,(IF('saisie mathématiques'!AP29=0,0,(IF('saisie mathématiques'!AP29="A","Abst",(IF('saisie mathématiques'!AP29="N","non év","attente")))))))))))))</f>
        <v>Abst</v>
      </c>
      <c r="AQ29" s="67" t="str">
        <f>IF('saisie mathématiques'!AQ29=1,1,(IF('saisie mathématiques'!AQ29=3,0.5,(IF('saisie mathématiques'!AQ29=4,0.5,(IF('saisie mathématiques'!AQ29=9,0,(IF('saisie mathématiques'!AQ29=0,0,(IF('saisie mathématiques'!AQ29="A","Abst",(IF('saisie mathématiques'!AQ29="N","non év","attente")))))))))))))</f>
        <v>Abst</v>
      </c>
      <c r="AR29" s="67" t="str">
        <f>IF('saisie mathématiques'!AR29=1,1,(IF('saisie mathématiques'!AR29=3,0.5,(IF('saisie mathématiques'!AR29=4,0.5,(IF('saisie mathématiques'!AR29=9,0,(IF('saisie mathématiques'!AR29=0,0,(IF('saisie mathématiques'!AR29="A","Abst",(IF('saisie mathématiques'!AR29="N","non év","attente")))))))))))))</f>
        <v>Abst</v>
      </c>
      <c r="AS29" s="67" t="str">
        <f>IF('saisie mathématiques'!AS29=1,1,(IF('saisie mathématiques'!AS29=3,0.5,(IF('saisie mathématiques'!AS29=4,0.5,(IF('saisie mathématiques'!AS29=9,0,(IF('saisie mathématiques'!AS29=0,0,(IF('saisie mathématiques'!AS29="A","Abst",(IF('saisie mathématiques'!AS29="N","non év","attente")))))))))))))</f>
        <v>Abst</v>
      </c>
      <c r="AT29" s="67" t="str">
        <f>IF('saisie mathématiques'!AT29=1,1,(IF('saisie mathématiques'!AT29=3,0.5,(IF('saisie mathématiques'!AT29=4,0.5,(IF('saisie mathématiques'!AT29=9,0,(IF('saisie mathématiques'!AT29=0,0,(IF('saisie mathématiques'!AT29="A","Abst",(IF('saisie mathématiques'!AT29="N","non év","attente")))))))))))))</f>
        <v>Abst</v>
      </c>
      <c r="AU29" s="67" t="str">
        <f>IF('saisie mathématiques'!AU29=1,1,(IF('saisie mathématiques'!AU29=3,0.5,(IF('saisie mathématiques'!AU29=4,0.5,(IF('saisie mathématiques'!AU29=9,0,(IF('saisie mathématiques'!AU29=0,0,(IF('saisie mathématiques'!AU29="A","Abst",(IF('saisie mathématiques'!AU29="N","non év","attente")))))))))))))</f>
        <v>Abst</v>
      </c>
      <c r="AV29" s="67" t="str">
        <f>IF('saisie mathématiques'!AV29=1,1,(IF('saisie mathématiques'!AV29=3,0.5,(IF('saisie mathématiques'!AV29=4,0.5,(IF('saisie mathématiques'!AV29=9,0,(IF('saisie mathématiques'!AV29=0,0,(IF('saisie mathématiques'!AV29="A","Abst",(IF('saisie mathématiques'!AV29="N","non év","attente")))))))))))))</f>
        <v>Abst</v>
      </c>
      <c r="AW29" s="67" t="str">
        <f>IF('saisie mathématiques'!AW29=1,1,(IF('saisie mathématiques'!AW29=3,0.5,(IF('saisie mathématiques'!AW29=4,0.5,(IF('saisie mathématiques'!AW29=9,0,(IF('saisie mathématiques'!AW29=0,0,(IF('saisie mathématiques'!AW29="A","Abst",(IF('saisie mathématiques'!AW29="N","non év","attente")))))))))))))</f>
        <v>Abst</v>
      </c>
      <c r="AX29" s="67" t="str">
        <f>IF('saisie mathématiques'!AX29=1,1,(IF('saisie mathématiques'!AX29=3,0.5,(IF('saisie mathématiques'!AX29=4,0.5,(IF('saisie mathématiques'!AX29=9,0,(IF('saisie mathématiques'!AX29=0,0,(IF('saisie mathématiques'!AX29="A","Abst",(IF('saisie mathématiques'!AX29="N","non év","attente")))))))))))))</f>
        <v>Abst</v>
      </c>
      <c r="AY29" s="67" t="str">
        <f>IF('saisie mathématiques'!AY29=1,1,(IF('saisie mathématiques'!AY29=3,0.5,(IF('saisie mathématiques'!AY29=4,0.5,(IF('saisie mathématiques'!AY29=9,0,(IF('saisie mathématiques'!AY29=0,0,(IF('saisie mathématiques'!AY29="A","Abst",(IF('saisie mathématiques'!AY29="N","non év","attente")))))))))))))</f>
        <v>Abst</v>
      </c>
      <c r="AZ29" s="67" t="str">
        <f>IF('saisie mathématiques'!AZ29=1,1,(IF('saisie mathématiques'!AZ29=3,0.5,(IF('saisie mathématiques'!AZ29=4,0.5,(IF('saisie mathématiques'!AZ29=9,0,(IF('saisie mathématiques'!AZ29=0,0,(IF('saisie mathématiques'!AZ29="A","Abst",(IF('saisie mathématiques'!AZ29="N","non év","attente")))))))))))))</f>
        <v>Abst</v>
      </c>
      <c r="BA29" s="67" t="str">
        <f>IF('saisie mathématiques'!BA29=1,1,(IF('saisie mathématiques'!BA29=3,0.5,(IF('saisie mathématiques'!BA29=4,0.5,(IF('saisie mathématiques'!BA29=9,0,(IF('saisie mathématiques'!BA29=0,0,(IF('saisie mathématiques'!BA29="A","Abst",(IF('saisie mathématiques'!BA29="N","non év","attente")))))))))))))</f>
        <v>Abst</v>
      </c>
      <c r="BB29" s="67" t="str">
        <f>IF('saisie mathématiques'!BB29=1,1,(IF('saisie mathématiques'!BB29=3,0.5,(IF('saisie mathématiques'!BB29=4,0.5,(IF('saisie mathématiques'!BB29=9,0,(IF('saisie mathématiques'!BB29=0,0,(IF('saisie mathématiques'!BB29="A","Abst",(IF('saisie mathématiques'!BB29="N","non év","attente")))))))))))))</f>
        <v>Abst</v>
      </c>
      <c r="BC29" s="67" t="str">
        <f>IF('saisie mathématiques'!BC29=1,1,(IF('saisie mathématiques'!BC29=3,0.5,(IF('saisie mathématiques'!BC29=4,0.5,(IF('saisie mathématiques'!BC29=9,0,(IF('saisie mathématiques'!BC29=0,0,(IF('saisie mathématiques'!BC29="A","Abst",(IF('saisie mathématiques'!BC29="N","non év","attente")))))))))))))</f>
        <v>Abst</v>
      </c>
      <c r="BD29" s="67" t="str">
        <f>IF('saisie mathématiques'!BD29=1,1,(IF('saisie mathématiques'!BD29=3,0.5,(IF('saisie mathématiques'!BD29=4,0.5,(IF('saisie mathématiques'!BD29=9,0,(IF('saisie mathématiques'!BD29=0,0,(IF('saisie mathématiques'!BD29="A","Abst",(IF('saisie mathématiques'!BD29="N","non év","attente")))))))))))))</f>
        <v>Abst</v>
      </c>
      <c r="BE29" s="67" t="str">
        <f>IF('saisie mathématiques'!BE29=1,1,(IF('saisie mathématiques'!BE29=3,0.5,(IF('saisie mathématiques'!BE29=4,0.5,(IF('saisie mathématiques'!BE29=9,0,(IF('saisie mathématiques'!BE29=0,0,(IF('saisie mathématiques'!BE29="A","Abst",(IF('saisie mathématiques'!BE29="N","non év","attente")))))))))))))</f>
        <v>Abst</v>
      </c>
      <c r="BF29" s="67" t="str">
        <f>IF('saisie mathématiques'!BF29=1,1,(IF('saisie mathématiques'!BF29=3,0.5,(IF('saisie mathématiques'!BF29=4,0.5,(IF('saisie mathématiques'!BF29=9,0,(IF('saisie mathématiques'!BF29=0,0,(IF('saisie mathématiques'!BF29="A","Abst",(IF('saisie mathématiques'!BF29="N","non év","attente")))))))))))))</f>
        <v>Abst</v>
      </c>
      <c r="BG29" s="67" t="str">
        <f>IF('saisie mathématiques'!BG29=1,1,(IF('saisie mathématiques'!BG29=3,0.5,(IF('saisie mathématiques'!BG29=4,0.5,(IF('saisie mathématiques'!BG29=9,0,(IF('saisie mathématiques'!BG29=0,0,(IF('saisie mathématiques'!BG29="A","Abst",(IF('saisie mathématiques'!BG29="N","non év","attente")))))))))))))</f>
        <v>Abst</v>
      </c>
      <c r="BH29" s="67" t="str">
        <f>IF('saisie mathématiques'!BH29=1,1,(IF('saisie mathématiques'!BH29=3,0.5,(IF('saisie mathématiques'!BH29=4,0.5,(IF('saisie mathématiques'!BH29=9,0,(IF('saisie mathématiques'!BH29=0,0,(IF('saisie mathématiques'!BH29="A","Abst",(IF('saisie mathématiques'!BH29="N","non év","attente")))))))))))))</f>
        <v>Abst</v>
      </c>
      <c r="BI29" s="67" t="str">
        <f>IF('saisie mathématiques'!BI29=1,1,(IF('saisie mathématiques'!BI29=3,0.5,(IF('saisie mathématiques'!BI29=4,0.5,(IF('saisie mathématiques'!BI29=9,0,(IF('saisie mathématiques'!BI29=0,0,(IF('saisie mathématiques'!BI29="A","Abst",(IF('saisie mathématiques'!BI29="N","non év","attente")))))))))))))</f>
        <v>Abst</v>
      </c>
      <c r="BJ29" s="67" t="str">
        <f>IF('saisie mathématiques'!BJ29=1,1,(IF('saisie mathématiques'!BJ29=3,0.5,(IF('saisie mathématiques'!BJ29=4,0.5,(IF('saisie mathématiques'!BJ29=9,0,(IF('saisie mathématiques'!BJ29=0,0,(IF('saisie mathématiques'!BJ29="A","Abst",(IF('saisie mathématiques'!BJ29="N","non év","attente")))))))))))))</f>
        <v>Abst</v>
      </c>
      <c r="BK29" s="67" t="str">
        <f>IF('saisie mathématiques'!BK29=1,1,(IF('saisie mathématiques'!BK29=3,0.5,(IF('saisie mathématiques'!BK29=4,0.5,(IF('saisie mathématiques'!BK29=9,0,(IF('saisie mathématiques'!BK29=0,0,(IF('saisie mathématiques'!BK29="A","Abst",(IF('saisie mathématiques'!BK29="N","non év","attente")))))))))))))</f>
        <v>Abst</v>
      </c>
    </row>
    <row r="30" spans="2:63">
      <c r="B30" s="67" t="str">
        <f>IF('Ma classe'!B29&lt;&gt;0,'Ma classe'!B29,"aucun élève")</f>
        <v>aucun élève</v>
      </c>
      <c r="C30" s="67" t="str">
        <f>IF('Ma classe'!C29&lt;&gt;0,'Ma classe'!C29,"aucun élève")</f>
        <v>aucun élève</v>
      </c>
      <c r="D30" s="67" t="str">
        <f>IF('saisie mathématiques'!D30=1,1,(IF('saisie mathématiques'!D30=3,0.5,(IF('saisie mathématiques'!D30=4,0.5,(IF('saisie mathématiques'!D30=9,0,(IF('saisie mathématiques'!D30=0,0,(IF('saisie mathématiques'!D30="A","Abst",(IF('saisie mathématiques'!D30="N","non év","attente")))))))))))))</f>
        <v>Abst</v>
      </c>
      <c r="E30" s="67" t="str">
        <f>IF('saisie mathématiques'!E30=1,1,(IF('saisie mathématiques'!E30=3,0.5,(IF('saisie mathématiques'!E30=4,0.5,(IF('saisie mathématiques'!E30=9,0,(IF('saisie mathématiques'!E30=0,0,(IF('saisie mathématiques'!E30="A","Abst",(IF('saisie mathématiques'!E30="N","non év","attente")))))))))))))</f>
        <v>Abst</v>
      </c>
      <c r="F30" s="67" t="str">
        <f>IF('saisie mathématiques'!F30=1,1,(IF('saisie mathématiques'!F30=3,0.5,(IF('saisie mathématiques'!F30=4,0.5,(IF('saisie mathématiques'!F30=9,0,(IF('saisie mathématiques'!F30=0,0,(IF('saisie mathématiques'!F30="A","Abst",(IF('saisie mathématiques'!F30="N","non év","attente")))))))))))))</f>
        <v>Abst</v>
      </c>
      <c r="G30" s="67" t="str">
        <f>IF('saisie mathématiques'!G30=1,1,(IF('saisie mathématiques'!G30=3,0.5,(IF('saisie mathématiques'!G30=4,0.5,(IF('saisie mathématiques'!G30=9,0,(IF('saisie mathématiques'!G30=0,0,(IF('saisie mathématiques'!G30="A","Abst",(IF('saisie mathématiques'!G30="N","non év","attente")))))))))))))</f>
        <v>Abst</v>
      </c>
      <c r="H30" s="67" t="str">
        <f>IF('saisie mathématiques'!H30=1,1,(IF('saisie mathématiques'!H30=3,0.5,(IF('saisie mathématiques'!H30=4,0.5,(IF('saisie mathématiques'!H30=9,0,(IF('saisie mathématiques'!H30=0,0,(IF('saisie mathématiques'!H30="A","Abst",(IF('saisie mathématiques'!H30="N","non év","attente")))))))))))))</f>
        <v>Abst</v>
      </c>
      <c r="I30" s="67" t="str">
        <f>IF('saisie mathématiques'!I30=1,1,(IF('saisie mathématiques'!I30=3,0.5,(IF('saisie mathématiques'!I30=4,0.5,(IF('saisie mathématiques'!I30=9,0,(IF('saisie mathématiques'!I30=0,0,(IF('saisie mathématiques'!I30="A","Abst",(IF('saisie mathématiques'!I30="N","non év","attente")))))))))))))</f>
        <v>Abst</v>
      </c>
      <c r="J30" s="67" t="str">
        <f>IF('saisie mathématiques'!J30=1,1,(IF('saisie mathématiques'!J30=3,0.5,(IF('saisie mathématiques'!J30=4,0.5,(IF('saisie mathématiques'!J30=9,0,(IF('saisie mathématiques'!J30=0,0,(IF('saisie mathématiques'!J30="A","Abst",(IF('saisie mathématiques'!J30="N","non év","attente")))))))))))))</f>
        <v>Abst</v>
      </c>
      <c r="K30" s="67" t="str">
        <f>IF('saisie mathématiques'!K30=1,1,(IF('saisie mathématiques'!K30=3,0.5,(IF('saisie mathématiques'!K30=4,0.5,(IF('saisie mathématiques'!K30=9,0,(IF('saisie mathématiques'!K30=0,0,(IF('saisie mathématiques'!K30="A","Abst",(IF('saisie mathématiques'!K30="N","non év","attente")))))))))))))</f>
        <v>Abst</v>
      </c>
      <c r="L30" s="67" t="str">
        <f>IF('saisie mathématiques'!L30=1,1,(IF('saisie mathématiques'!L30=3,0.5,(IF('saisie mathématiques'!L30=4,0.5,(IF('saisie mathématiques'!L30=9,0,(IF('saisie mathématiques'!L30=0,0,(IF('saisie mathématiques'!L30="A","Abst",(IF('saisie mathématiques'!L30="N","non év","attente")))))))))))))</f>
        <v>Abst</v>
      </c>
      <c r="M30" s="67" t="str">
        <f>IF('saisie mathématiques'!M30=1,1,(IF('saisie mathématiques'!M30=3,0.5,(IF('saisie mathématiques'!M30=4,0.5,(IF('saisie mathématiques'!M30=9,0,(IF('saisie mathématiques'!M30=0,0,(IF('saisie mathématiques'!M30="A","Abst",(IF('saisie mathématiques'!M30="N","non év","attente")))))))))))))</f>
        <v>Abst</v>
      </c>
      <c r="N30" s="67" t="str">
        <f>IF('saisie mathématiques'!N30=1,1,(IF('saisie mathématiques'!N30=3,0.5,(IF('saisie mathématiques'!N30=4,0.5,(IF('saisie mathématiques'!N30=9,0,(IF('saisie mathématiques'!N30=0,0,(IF('saisie mathématiques'!N30="A","Abst",(IF('saisie mathématiques'!N30="N","non év","attente")))))))))))))</f>
        <v>Abst</v>
      </c>
      <c r="O30" s="67" t="str">
        <f>IF('saisie mathématiques'!O30=1,1,(IF('saisie mathématiques'!O30=3,0.5,(IF('saisie mathématiques'!O30=4,0.5,(IF('saisie mathématiques'!O30=9,0,(IF('saisie mathématiques'!O30=0,0,(IF('saisie mathématiques'!O30="A","Abst",(IF('saisie mathématiques'!O30="N","non év","attente")))))))))))))</f>
        <v>Abst</v>
      </c>
      <c r="P30" s="67" t="str">
        <f>IF('saisie mathématiques'!P30=1,1,(IF('saisie mathématiques'!P30=3,0.5,(IF('saisie mathématiques'!P30=4,0.5,(IF('saisie mathématiques'!P30=9,0,(IF('saisie mathématiques'!P30=0,0,(IF('saisie mathématiques'!P30="A","Abst",(IF('saisie mathématiques'!P30="N","non év","attente")))))))))))))</f>
        <v>Abst</v>
      </c>
      <c r="Q30" s="67" t="str">
        <f>IF('saisie mathématiques'!Q30=1,1,(IF('saisie mathématiques'!Q30=3,0.5,(IF('saisie mathématiques'!Q30=4,0.5,(IF('saisie mathématiques'!Q30=9,0,(IF('saisie mathématiques'!Q30=0,0,(IF('saisie mathématiques'!Q30="A","Abst",(IF('saisie mathématiques'!Q30="N","non év","attente")))))))))))))</f>
        <v>Abst</v>
      </c>
      <c r="R30" s="67" t="str">
        <f>IF('saisie mathématiques'!R30=1,1,(IF('saisie mathématiques'!R30=3,0.5,(IF('saisie mathématiques'!R30=4,0.5,(IF('saisie mathématiques'!R30=9,0,(IF('saisie mathématiques'!R30=0,0,(IF('saisie mathématiques'!R30="A","Abst",(IF('saisie mathématiques'!R30="N","non év","attente")))))))))))))</f>
        <v>Abst</v>
      </c>
      <c r="S30" s="67" t="str">
        <f>IF('saisie mathématiques'!S30=1,1,(IF('saisie mathématiques'!S30=3,0.5,(IF('saisie mathématiques'!S30=4,0.5,(IF('saisie mathématiques'!S30=9,0,(IF('saisie mathématiques'!S30=0,0,(IF('saisie mathématiques'!S30="A","Abst",(IF('saisie mathématiques'!S30="N","non év","attente")))))))))))))</f>
        <v>Abst</v>
      </c>
      <c r="T30" s="67" t="str">
        <f>IF('saisie mathématiques'!T30=1,1,(IF('saisie mathématiques'!T30=3,0.5,(IF('saisie mathématiques'!T30=4,0.5,(IF('saisie mathématiques'!T30=9,0,(IF('saisie mathématiques'!T30=0,0,(IF('saisie mathématiques'!T30="A","Abst",(IF('saisie mathématiques'!T30="N","non év","attente")))))))))))))</f>
        <v>Abst</v>
      </c>
      <c r="U30" s="67" t="str">
        <f>IF('saisie mathématiques'!U30=1,1,(IF('saisie mathématiques'!U30=3,0.5,(IF('saisie mathématiques'!U30=4,0.5,(IF('saisie mathématiques'!U30=9,0,(IF('saisie mathématiques'!U30=0,0,(IF('saisie mathématiques'!U30="A","Abst",(IF('saisie mathématiques'!U30="N","non év","attente")))))))))))))</f>
        <v>Abst</v>
      </c>
      <c r="V30" s="67" t="str">
        <f>IF('saisie mathématiques'!V30=1,1,(IF('saisie mathématiques'!V30=3,0.5,(IF('saisie mathématiques'!V30=4,0.5,(IF('saisie mathématiques'!V30=9,0,(IF('saisie mathématiques'!V30=0,0,(IF('saisie mathématiques'!V30="A","Abst",(IF('saisie mathématiques'!V30="N","non év","attente")))))))))))))</f>
        <v>Abst</v>
      </c>
      <c r="W30" s="67" t="str">
        <f>IF('saisie mathématiques'!W30=1,1,(IF('saisie mathématiques'!W30=3,0.5,(IF('saisie mathématiques'!W30=4,0.5,(IF('saisie mathématiques'!W30=9,0,(IF('saisie mathématiques'!W30=0,0,(IF('saisie mathématiques'!W30="A","Abst",(IF('saisie mathématiques'!W30="N","non év","attente")))))))))))))</f>
        <v>Abst</v>
      </c>
      <c r="X30" s="67" t="str">
        <f>IF('saisie mathématiques'!X30=1,1,(IF('saisie mathématiques'!X30=3,0.5,(IF('saisie mathématiques'!X30=4,0.5,(IF('saisie mathématiques'!X30=9,0,(IF('saisie mathématiques'!X30=0,0,(IF('saisie mathématiques'!X30="A","Abst",(IF('saisie mathématiques'!X30="N","non év","attente")))))))))))))</f>
        <v>Abst</v>
      </c>
      <c r="Y30" s="67" t="str">
        <f>IF('saisie mathématiques'!Y30=1,1,(IF('saisie mathématiques'!Y30=3,0.5,(IF('saisie mathématiques'!Y30=4,0.5,(IF('saisie mathématiques'!Y30=9,0,(IF('saisie mathématiques'!Y30=0,0,(IF('saisie mathématiques'!Y30="A","Abst",(IF('saisie mathématiques'!Y30="N","non év","attente")))))))))))))</f>
        <v>Abst</v>
      </c>
      <c r="Z30" s="67" t="str">
        <f>IF('saisie mathématiques'!Z30=1,1,(IF('saisie mathématiques'!Z30=3,0.5,(IF('saisie mathématiques'!Z30=4,0.5,(IF('saisie mathématiques'!Z30=9,0,(IF('saisie mathématiques'!Z30=0,0,(IF('saisie mathématiques'!Z30="A","Abst",(IF('saisie mathématiques'!Z30="N","non év","attente")))))))))))))</f>
        <v>Abst</v>
      </c>
      <c r="AA30" s="67" t="str">
        <f>IF('saisie mathématiques'!AA30=1,1,(IF('saisie mathématiques'!AA30=3,0.5,(IF('saisie mathématiques'!AA30=4,0.5,(IF('saisie mathématiques'!AA30=9,0,(IF('saisie mathématiques'!AA30=0,0,(IF('saisie mathématiques'!AA30="A","Abst",(IF('saisie mathématiques'!AA30="N","non év","attente")))))))))))))</f>
        <v>Abst</v>
      </c>
      <c r="AB30" s="67" t="str">
        <f>IF('saisie mathématiques'!AB30=1,1,(IF('saisie mathématiques'!AB30=3,0.5,(IF('saisie mathématiques'!AB30=4,0.5,(IF('saisie mathématiques'!AB30=9,0,(IF('saisie mathématiques'!AB30=0,0,(IF('saisie mathématiques'!AB30="A","Abst",(IF('saisie mathématiques'!AB30="N","non év","attente")))))))))))))</f>
        <v>Abst</v>
      </c>
      <c r="AC30" s="67" t="str">
        <f>IF('saisie mathématiques'!AC30=1,1,(IF('saisie mathématiques'!AC30=3,0.5,(IF('saisie mathématiques'!AC30=4,0.5,(IF('saisie mathématiques'!AC30=9,0,(IF('saisie mathématiques'!AC30=0,0,(IF('saisie mathématiques'!AC30="A","Abst",(IF('saisie mathématiques'!AC30="N","non év","attente")))))))))))))</f>
        <v>Abst</v>
      </c>
      <c r="AD30" s="67" t="str">
        <f>IF('saisie mathématiques'!AD30=1,1,(IF('saisie mathématiques'!AD30=3,0.5,(IF('saisie mathématiques'!AD30=4,0.5,(IF('saisie mathématiques'!AD30=9,0,(IF('saisie mathématiques'!AD30=0,0,(IF('saisie mathématiques'!AD30="A","Abst",(IF('saisie mathématiques'!AD30="N","non év","attente")))))))))))))</f>
        <v>Abst</v>
      </c>
      <c r="AE30" s="67" t="str">
        <f>IF('saisie mathématiques'!AE30=1,1,(IF('saisie mathématiques'!AE30=3,0.5,(IF('saisie mathématiques'!AE30=4,0.5,(IF('saisie mathématiques'!AE30=9,0,(IF('saisie mathématiques'!AE30=0,0,(IF('saisie mathématiques'!AE30="A","Abst",(IF('saisie mathématiques'!AE30="N","non év","attente")))))))))))))</f>
        <v>Abst</v>
      </c>
      <c r="AF30" s="67" t="str">
        <f>IF('saisie mathématiques'!AF30=1,1,(IF('saisie mathématiques'!AF30=3,0.5,(IF('saisie mathématiques'!AF30=4,0.5,(IF('saisie mathématiques'!AF30=9,0,(IF('saisie mathématiques'!AF30=0,0,(IF('saisie mathématiques'!AF30="A","Abst",(IF('saisie mathématiques'!AF30="N","non év","attente")))))))))))))</f>
        <v>Abst</v>
      </c>
      <c r="AG30" s="67" t="str">
        <f>IF('saisie mathématiques'!AG30=1,1,(IF('saisie mathématiques'!AG30=3,0.5,(IF('saisie mathématiques'!AG30=4,0.5,(IF('saisie mathématiques'!AG30=9,0,(IF('saisie mathématiques'!AG30=0,0,(IF('saisie mathématiques'!AG30="A","Abst",(IF('saisie mathématiques'!AG30="N","non év","attente")))))))))))))</f>
        <v>Abst</v>
      </c>
      <c r="AH30" s="67" t="str">
        <f>IF('saisie mathématiques'!AH30=1,1,(IF('saisie mathématiques'!AH30=3,0.5,(IF('saisie mathématiques'!AH30=4,0.5,(IF('saisie mathématiques'!AH30=9,0,(IF('saisie mathématiques'!AH30=0,0,(IF('saisie mathématiques'!AH30="A","Abst",(IF('saisie mathématiques'!AH30="N","non év","attente")))))))))))))</f>
        <v>Abst</v>
      </c>
      <c r="AI30" s="67" t="str">
        <f>IF('saisie mathématiques'!AI30=1,1,(IF('saisie mathématiques'!AI30=3,0.5,(IF('saisie mathématiques'!AI30=4,0.5,(IF('saisie mathématiques'!AI30=9,0,(IF('saisie mathématiques'!AI30=0,0,(IF('saisie mathématiques'!AI30="A","Abst",(IF('saisie mathématiques'!AI30="N","non év","attente")))))))))))))</f>
        <v>Abst</v>
      </c>
      <c r="AJ30" s="67" t="str">
        <f>IF('saisie mathématiques'!AJ30=1,1,(IF('saisie mathématiques'!AJ30=3,0.5,(IF('saisie mathématiques'!AJ30=4,0.5,(IF('saisie mathématiques'!AJ30=9,0,(IF('saisie mathématiques'!AJ30=0,0,(IF('saisie mathématiques'!AJ30="A","Abst",(IF('saisie mathématiques'!AJ30="N","non év","attente")))))))))))))</f>
        <v>Abst</v>
      </c>
      <c r="AK30" s="67" t="str">
        <f>IF('saisie mathématiques'!AK30=1,1,(IF('saisie mathématiques'!AK30=3,0.5,(IF('saisie mathématiques'!AK30=4,0.5,(IF('saisie mathématiques'!AK30=9,0,(IF('saisie mathématiques'!AK30=0,0,(IF('saisie mathématiques'!AK30="A","Abst",(IF('saisie mathématiques'!AK30="N","non év","attente")))))))))))))</f>
        <v>Abst</v>
      </c>
      <c r="AL30" s="67" t="str">
        <f>IF('saisie mathématiques'!AL30=1,1,(IF('saisie mathématiques'!AL30=3,0.5,(IF('saisie mathématiques'!AL30=4,0.5,(IF('saisie mathématiques'!AL30=9,0,(IF('saisie mathématiques'!AL30=0,0,(IF('saisie mathématiques'!AL30="A","Abst",(IF('saisie mathématiques'!AL30="N","non év","attente")))))))))))))</f>
        <v>Abst</v>
      </c>
      <c r="AM30" s="67" t="str">
        <f>IF('saisie mathématiques'!AM30=1,1,(IF('saisie mathématiques'!AM30=3,0.5,(IF('saisie mathématiques'!AM30=4,0.5,(IF('saisie mathématiques'!AM30=9,0,(IF('saisie mathématiques'!AM30=0,0,(IF('saisie mathématiques'!AM30="A","Abst",(IF('saisie mathématiques'!AM30="N","non év","attente")))))))))))))</f>
        <v>Abst</v>
      </c>
      <c r="AN30" s="67" t="str">
        <f>IF('saisie mathématiques'!AN30=1,1,(IF('saisie mathématiques'!AN30=3,0.5,(IF('saisie mathématiques'!AN30=4,0.5,(IF('saisie mathématiques'!AN30=9,0,(IF('saisie mathématiques'!AN30=0,0,(IF('saisie mathématiques'!AN30="A","Abst",(IF('saisie mathématiques'!AN30="N","non év","attente")))))))))))))</f>
        <v>Abst</v>
      </c>
      <c r="AO30" s="67" t="str">
        <f>IF('saisie mathématiques'!AO30=1,1,(IF('saisie mathématiques'!AO30=3,0.5,(IF('saisie mathématiques'!AO30=4,0.5,(IF('saisie mathématiques'!AO30=9,0,(IF('saisie mathématiques'!AO30=0,0,(IF('saisie mathématiques'!AO30="A","Abst",(IF('saisie mathématiques'!AO30="N","non év","attente")))))))))))))</f>
        <v>Abst</v>
      </c>
      <c r="AP30" s="67" t="str">
        <f>IF('saisie mathématiques'!AP30=1,1,(IF('saisie mathématiques'!AP30=3,0.5,(IF('saisie mathématiques'!AP30=4,0.5,(IF('saisie mathématiques'!AP30=9,0,(IF('saisie mathématiques'!AP30=0,0,(IF('saisie mathématiques'!AP30="A","Abst",(IF('saisie mathématiques'!AP30="N","non év","attente")))))))))))))</f>
        <v>Abst</v>
      </c>
      <c r="AQ30" s="67" t="str">
        <f>IF('saisie mathématiques'!AQ30=1,1,(IF('saisie mathématiques'!AQ30=3,0.5,(IF('saisie mathématiques'!AQ30=4,0.5,(IF('saisie mathématiques'!AQ30=9,0,(IF('saisie mathématiques'!AQ30=0,0,(IF('saisie mathématiques'!AQ30="A","Abst",(IF('saisie mathématiques'!AQ30="N","non év","attente")))))))))))))</f>
        <v>Abst</v>
      </c>
      <c r="AR30" s="67" t="str">
        <f>IF('saisie mathématiques'!AR30=1,1,(IF('saisie mathématiques'!AR30=3,0.5,(IF('saisie mathématiques'!AR30=4,0.5,(IF('saisie mathématiques'!AR30=9,0,(IF('saisie mathématiques'!AR30=0,0,(IF('saisie mathématiques'!AR30="A","Abst",(IF('saisie mathématiques'!AR30="N","non év","attente")))))))))))))</f>
        <v>Abst</v>
      </c>
      <c r="AS30" s="67" t="str">
        <f>IF('saisie mathématiques'!AS30=1,1,(IF('saisie mathématiques'!AS30=3,0.5,(IF('saisie mathématiques'!AS30=4,0.5,(IF('saisie mathématiques'!AS30=9,0,(IF('saisie mathématiques'!AS30=0,0,(IF('saisie mathématiques'!AS30="A","Abst",(IF('saisie mathématiques'!AS30="N","non év","attente")))))))))))))</f>
        <v>Abst</v>
      </c>
      <c r="AT30" s="67" t="str">
        <f>IF('saisie mathématiques'!AT30=1,1,(IF('saisie mathématiques'!AT30=3,0.5,(IF('saisie mathématiques'!AT30=4,0.5,(IF('saisie mathématiques'!AT30=9,0,(IF('saisie mathématiques'!AT30=0,0,(IF('saisie mathématiques'!AT30="A","Abst",(IF('saisie mathématiques'!AT30="N","non év","attente")))))))))))))</f>
        <v>Abst</v>
      </c>
      <c r="AU30" s="67" t="str">
        <f>IF('saisie mathématiques'!AU30=1,1,(IF('saisie mathématiques'!AU30=3,0.5,(IF('saisie mathématiques'!AU30=4,0.5,(IF('saisie mathématiques'!AU30=9,0,(IF('saisie mathématiques'!AU30=0,0,(IF('saisie mathématiques'!AU30="A","Abst",(IF('saisie mathématiques'!AU30="N","non év","attente")))))))))))))</f>
        <v>Abst</v>
      </c>
      <c r="AV30" s="67" t="str">
        <f>IF('saisie mathématiques'!AV30=1,1,(IF('saisie mathématiques'!AV30=3,0.5,(IF('saisie mathématiques'!AV30=4,0.5,(IF('saisie mathématiques'!AV30=9,0,(IF('saisie mathématiques'!AV30=0,0,(IF('saisie mathématiques'!AV30="A","Abst",(IF('saisie mathématiques'!AV30="N","non év","attente")))))))))))))</f>
        <v>Abst</v>
      </c>
      <c r="AW30" s="67" t="str">
        <f>IF('saisie mathématiques'!AW30=1,1,(IF('saisie mathématiques'!AW30=3,0.5,(IF('saisie mathématiques'!AW30=4,0.5,(IF('saisie mathématiques'!AW30=9,0,(IF('saisie mathématiques'!AW30=0,0,(IF('saisie mathématiques'!AW30="A","Abst",(IF('saisie mathématiques'!AW30="N","non év","attente")))))))))))))</f>
        <v>Abst</v>
      </c>
      <c r="AX30" s="67" t="str">
        <f>IF('saisie mathématiques'!AX30=1,1,(IF('saisie mathématiques'!AX30=3,0.5,(IF('saisie mathématiques'!AX30=4,0.5,(IF('saisie mathématiques'!AX30=9,0,(IF('saisie mathématiques'!AX30=0,0,(IF('saisie mathématiques'!AX30="A","Abst",(IF('saisie mathématiques'!AX30="N","non év","attente")))))))))))))</f>
        <v>Abst</v>
      </c>
      <c r="AY30" s="67" t="str">
        <f>IF('saisie mathématiques'!AY30=1,1,(IF('saisie mathématiques'!AY30=3,0.5,(IF('saisie mathématiques'!AY30=4,0.5,(IF('saisie mathématiques'!AY30=9,0,(IF('saisie mathématiques'!AY30=0,0,(IF('saisie mathématiques'!AY30="A","Abst",(IF('saisie mathématiques'!AY30="N","non év","attente")))))))))))))</f>
        <v>Abst</v>
      </c>
      <c r="AZ30" s="67" t="str">
        <f>IF('saisie mathématiques'!AZ30=1,1,(IF('saisie mathématiques'!AZ30=3,0.5,(IF('saisie mathématiques'!AZ30=4,0.5,(IF('saisie mathématiques'!AZ30=9,0,(IF('saisie mathématiques'!AZ30=0,0,(IF('saisie mathématiques'!AZ30="A","Abst",(IF('saisie mathématiques'!AZ30="N","non év","attente")))))))))))))</f>
        <v>Abst</v>
      </c>
      <c r="BA30" s="67" t="str">
        <f>IF('saisie mathématiques'!BA30=1,1,(IF('saisie mathématiques'!BA30=3,0.5,(IF('saisie mathématiques'!BA30=4,0.5,(IF('saisie mathématiques'!BA30=9,0,(IF('saisie mathématiques'!BA30=0,0,(IF('saisie mathématiques'!BA30="A","Abst",(IF('saisie mathématiques'!BA30="N","non év","attente")))))))))))))</f>
        <v>Abst</v>
      </c>
      <c r="BB30" s="67" t="str">
        <f>IF('saisie mathématiques'!BB30=1,1,(IF('saisie mathématiques'!BB30=3,0.5,(IF('saisie mathématiques'!BB30=4,0.5,(IF('saisie mathématiques'!BB30=9,0,(IF('saisie mathématiques'!BB30=0,0,(IF('saisie mathématiques'!BB30="A","Abst",(IF('saisie mathématiques'!BB30="N","non év","attente")))))))))))))</f>
        <v>Abst</v>
      </c>
      <c r="BC30" s="67" t="str">
        <f>IF('saisie mathématiques'!BC30=1,1,(IF('saisie mathématiques'!BC30=3,0.5,(IF('saisie mathématiques'!BC30=4,0.5,(IF('saisie mathématiques'!BC30=9,0,(IF('saisie mathématiques'!BC30=0,0,(IF('saisie mathématiques'!BC30="A","Abst",(IF('saisie mathématiques'!BC30="N","non év","attente")))))))))))))</f>
        <v>Abst</v>
      </c>
      <c r="BD30" s="67" t="str">
        <f>IF('saisie mathématiques'!BD30=1,1,(IF('saisie mathématiques'!BD30=3,0.5,(IF('saisie mathématiques'!BD30=4,0.5,(IF('saisie mathématiques'!BD30=9,0,(IF('saisie mathématiques'!BD30=0,0,(IF('saisie mathématiques'!BD30="A","Abst",(IF('saisie mathématiques'!BD30="N","non év","attente")))))))))))))</f>
        <v>Abst</v>
      </c>
      <c r="BE30" s="67" t="str">
        <f>IF('saisie mathématiques'!BE30=1,1,(IF('saisie mathématiques'!BE30=3,0.5,(IF('saisie mathématiques'!BE30=4,0.5,(IF('saisie mathématiques'!BE30=9,0,(IF('saisie mathématiques'!BE30=0,0,(IF('saisie mathématiques'!BE30="A","Abst",(IF('saisie mathématiques'!BE30="N","non év","attente")))))))))))))</f>
        <v>Abst</v>
      </c>
      <c r="BF30" s="67" t="str">
        <f>IF('saisie mathématiques'!BF30=1,1,(IF('saisie mathématiques'!BF30=3,0.5,(IF('saisie mathématiques'!BF30=4,0.5,(IF('saisie mathématiques'!BF30=9,0,(IF('saisie mathématiques'!BF30=0,0,(IF('saisie mathématiques'!BF30="A","Abst",(IF('saisie mathématiques'!BF30="N","non év","attente")))))))))))))</f>
        <v>Abst</v>
      </c>
      <c r="BG30" s="67" t="str">
        <f>IF('saisie mathématiques'!BG30=1,1,(IF('saisie mathématiques'!BG30=3,0.5,(IF('saisie mathématiques'!BG30=4,0.5,(IF('saisie mathématiques'!BG30=9,0,(IF('saisie mathématiques'!BG30=0,0,(IF('saisie mathématiques'!BG30="A","Abst",(IF('saisie mathématiques'!BG30="N","non év","attente")))))))))))))</f>
        <v>Abst</v>
      </c>
      <c r="BH30" s="67" t="str">
        <f>IF('saisie mathématiques'!BH30=1,1,(IF('saisie mathématiques'!BH30=3,0.5,(IF('saisie mathématiques'!BH30=4,0.5,(IF('saisie mathématiques'!BH30=9,0,(IF('saisie mathématiques'!BH30=0,0,(IF('saisie mathématiques'!BH30="A","Abst",(IF('saisie mathématiques'!BH30="N","non év","attente")))))))))))))</f>
        <v>Abst</v>
      </c>
      <c r="BI30" s="67" t="str">
        <f>IF('saisie mathématiques'!BI30=1,1,(IF('saisie mathématiques'!BI30=3,0.5,(IF('saisie mathématiques'!BI30=4,0.5,(IF('saisie mathématiques'!BI30=9,0,(IF('saisie mathématiques'!BI30=0,0,(IF('saisie mathématiques'!BI30="A","Abst",(IF('saisie mathématiques'!BI30="N","non év","attente")))))))))))))</f>
        <v>Abst</v>
      </c>
      <c r="BJ30" s="67" t="str">
        <f>IF('saisie mathématiques'!BJ30=1,1,(IF('saisie mathématiques'!BJ30=3,0.5,(IF('saisie mathématiques'!BJ30=4,0.5,(IF('saisie mathématiques'!BJ30=9,0,(IF('saisie mathématiques'!BJ30=0,0,(IF('saisie mathématiques'!BJ30="A","Abst",(IF('saisie mathématiques'!BJ30="N","non év","attente")))))))))))))</f>
        <v>Abst</v>
      </c>
      <c r="BK30" s="67" t="str">
        <f>IF('saisie mathématiques'!BK30=1,1,(IF('saisie mathématiques'!BK30=3,0.5,(IF('saisie mathématiques'!BK30=4,0.5,(IF('saisie mathématiques'!BK30=9,0,(IF('saisie mathématiques'!BK30=0,0,(IF('saisie mathématiques'!BK30="A","Abst",(IF('saisie mathématiques'!BK30="N","non év","attente")))))))))))))</f>
        <v>Abst</v>
      </c>
    </row>
    <row r="31" spans="2:63">
      <c r="B31" s="67" t="str">
        <f>IF('Ma classe'!B30&lt;&gt;0,'Ma classe'!B30,"aucun élève")</f>
        <v>aucun élève</v>
      </c>
      <c r="C31" s="67" t="str">
        <f>IF('Ma classe'!C30&lt;&gt;0,'Ma classe'!C30,"aucun élève")</f>
        <v>aucun élève</v>
      </c>
      <c r="D31" s="67" t="str">
        <f>IF('saisie mathématiques'!D31=1,1,(IF('saisie mathématiques'!D31=3,0.5,(IF('saisie mathématiques'!D31=4,0.5,(IF('saisie mathématiques'!D31=9,0,(IF('saisie mathématiques'!D31=0,0,(IF('saisie mathématiques'!D31="A","Abst",(IF('saisie mathématiques'!D31="N","non év","attente")))))))))))))</f>
        <v>Abst</v>
      </c>
      <c r="E31" s="67" t="str">
        <f>IF('saisie mathématiques'!E31=1,1,(IF('saisie mathématiques'!E31=3,0.5,(IF('saisie mathématiques'!E31=4,0.5,(IF('saisie mathématiques'!E31=9,0,(IF('saisie mathématiques'!E31=0,0,(IF('saisie mathématiques'!E31="A","Abst",(IF('saisie mathématiques'!E31="N","non év","attente")))))))))))))</f>
        <v>Abst</v>
      </c>
      <c r="F31" s="67" t="str">
        <f>IF('saisie mathématiques'!F31=1,1,(IF('saisie mathématiques'!F31=3,0.5,(IF('saisie mathématiques'!F31=4,0.5,(IF('saisie mathématiques'!F31=9,0,(IF('saisie mathématiques'!F31=0,0,(IF('saisie mathématiques'!F31="A","Abst",(IF('saisie mathématiques'!F31="N","non év","attente")))))))))))))</f>
        <v>Abst</v>
      </c>
      <c r="G31" s="67" t="str">
        <f>IF('saisie mathématiques'!G31=1,1,(IF('saisie mathématiques'!G31=3,0.5,(IF('saisie mathématiques'!G31=4,0.5,(IF('saisie mathématiques'!G31=9,0,(IF('saisie mathématiques'!G31=0,0,(IF('saisie mathématiques'!G31="A","Abst",(IF('saisie mathématiques'!G31="N","non év","attente")))))))))))))</f>
        <v>Abst</v>
      </c>
      <c r="H31" s="67" t="str">
        <f>IF('saisie mathématiques'!H31=1,1,(IF('saisie mathématiques'!H31=3,0.5,(IF('saisie mathématiques'!H31=4,0.5,(IF('saisie mathématiques'!H31=9,0,(IF('saisie mathématiques'!H31=0,0,(IF('saisie mathématiques'!H31="A","Abst",(IF('saisie mathématiques'!H31="N","non év","attente")))))))))))))</f>
        <v>Abst</v>
      </c>
      <c r="I31" s="67" t="str">
        <f>IF('saisie mathématiques'!I31=1,1,(IF('saisie mathématiques'!I31=3,0.5,(IF('saisie mathématiques'!I31=4,0.5,(IF('saisie mathématiques'!I31=9,0,(IF('saisie mathématiques'!I31=0,0,(IF('saisie mathématiques'!I31="A","Abst",(IF('saisie mathématiques'!I31="N","non év","attente")))))))))))))</f>
        <v>Abst</v>
      </c>
      <c r="J31" s="67" t="str">
        <f>IF('saisie mathématiques'!J31=1,1,(IF('saisie mathématiques'!J31=3,0.5,(IF('saisie mathématiques'!J31=4,0.5,(IF('saisie mathématiques'!J31=9,0,(IF('saisie mathématiques'!J31=0,0,(IF('saisie mathématiques'!J31="A","Abst",(IF('saisie mathématiques'!J31="N","non év","attente")))))))))))))</f>
        <v>Abst</v>
      </c>
      <c r="K31" s="67" t="str">
        <f>IF('saisie mathématiques'!K31=1,1,(IF('saisie mathématiques'!K31=3,0.5,(IF('saisie mathématiques'!K31=4,0.5,(IF('saisie mathématiques'!K31=9,0,(IF('saisie mathématiques'!K31=0,0,(IF('saisie mathématiques'!K31="A","Abst",(IF('saisie mathématiques'!K31="N","non év","attente")))))))))))))</f>
        <v>Abst</v>
      </c>
      <c r="L31" s="67" t="str">
        <f>IF('saisie mathématiques'!L31=1,1,(IF('saisie mathématiques'!L31=3,0.5,(IF('saisie mathématiques'!L31=4,0.5,(IF('saisie mathématiques'!L31=9,0,(IF('saisie mathématiques'!L31=0,0,(IF('saisie mathématiques'!L31="A","Abst",(IF('saisie mathématiques'!L31="N","non év","attente")))))))))))))</f>
        <v>Abst</v>
      </c>
      <c r="M31" s="67" t="str">
        <f>IF('saisie mathématiques'!M31=1,1,(IF('saisie mathématiques'!M31=3,0.5,(IF('saisie mathématiques'!M31=4,0.5,(IF('saisie mathématiques'!M31=9,0,(IF('saisie mathématiques'!M31=0,0,(IF('saisie mathématiques'!M31="A","Abst",(IF('saisie mathématiques'!M31="N","non év","attente")))))))))))))</f>
        <v>Abst</v>
      </c>
      <c r="N31" s="67" t="str">
        <f>IF('saisie mathématiques'!N31=1,1,(IF('saisie mathématiques'!N31=3,0.5,(IF('saisie mathématiques'!N31=4,0.5,(IF('saisie mathématiques'!N31=9,0,(IF('saisie mathématiques'!N31=0,0,(IF('saisie mathématiques'!N31="A","Abst",(IF('saisie mathématiques'!N31="N","non év","attente")))))))))))))</f>
        <v>Abst</v>
      </c>
      <c r="O31" s="67" t="str">
        <f>IF('saisie mathématiques'!O31=1,1,(IF('saisie mathématiques'!O31=3,0.5,(IF('saisie mathématiques'!O31=4,0.5,(IF('saisie mathématiques'!O31=9,0,(IF('saisie mathématiques'!O31=0,0,(IF('saisie mathématiques'!O31="A","Abst",(IF('saisie mathématiques'!O31="N","non év","attente")))))))))))))</f>
        <v>Abst</v>
      </c>
      <c r="P31" s="67" t="str">
        <f>IF('saisie mathématiques'!P31=1,1,(IF('saisie mathématiques'!P31=3,0.5,(IF('saisie mathématiques'!P31=4,0.5,(IF('saisie mathématiques'!P31=9,0,(IF('saisie mathématiques'!P31=0,0,(IF('saisie mathématiques'!P31="A","Abst",(IF('saisie mathématiques'!P31="N","non év","attente")))))))))))))</f>
        <v>Abst</v>
      </c>
      <c r="Q31" s="67" t="str">
        <f>IF('saisie mathématiques'!Q31=1,1,(IF('saisie mathématiques'!Q31=3,0.5,(IF('saisie mathématiques'!Q31=4,0.5,(IF('saisie mathématiques'!Q31=9,0,(IF('saisie mathématiques'!Q31=0,0,(IF('saisie mathématiques'!Q31="A","Abst",(IF('saisie mathématiques'!Q31="N","non év","attente")))))))))))))</f>
        <v>Abst</v>
      </c>
      <c r="R31" s="67" t="str">
        <f>IF('saisie mathématiques'!R31=1,1,(IF('saisie mathématiques'!R31=3,0.5,(IF('saisie mathématiques'!R31=4,0.5,(IF('saisie mathématiques'!R31=9,0,(IF('saisie mathématiques'!R31=0,0,(IF('saisie mathématiques'!R31="A","Abst",(IF('saisie mathématiques'!R31="N","non év","attente")))))))))))))</f>
        <v>Abst</v>
      </c>
      <c r="S31" s="67" t="str">
        <f>IF('saisie mathématiques'!S31=1,1,(IF('saisie mathématiques'!S31=3,0.5,(IF('saisie mathématiques'!S31=4,0.5,(IF('saisie mathématiques'!S31=9,0,(IF('saisie mathématiques'!S31=0,0,(IF('saisie mathématiques'!S31="A","Abst",(IF('saisie mathématiques'!S31="N","non év","attente")))))))))))))</f>
        <v>Abst</v>
      </c>
      <c r="T31" s="67" t="str">
        <f>IF('saisie mathématiques'!T31=1,1,(IF('saisie mathématiques'!T31=3,0.5,(IF('saisie mathématiques'!T31=4,0.5,(IF('saisie mathématiques'!T31=9,0,(IF('saisie mathématiques'!T31=0,0,(IF('saisie mathématiques'!T31="A","Abst",(IF('saisie mathématiques'!T31="N","non év","attente")))))))))))))</f>
        <v>Abst</v>
      </c>
      <c r="U31" s="67" t="str">
        <f>IF('saisie mathématiques'!U31=1,1,(IF('saisie mathématiques'!U31=3,0.5,(IF('saisie mathématiques'!U31=4,0.5,(IF('saisie mathématiques'!U31=9,0,(IF('saisie mathématiques'!U31=0,0,(IF('saisie mathématiques'!U31="A","Abst",(IF('saisie mathématiques'!U31="N","non év","attente")))))))))))))</f>
        <v>Abst</v>
      </c>
      <c r="V31" s="67" t="str">
        <f>IF('saisie mathématiques'!V31=1,1,(IF('saisie mathématiques'!V31=3,0.5,(IF('saisie mathématiques'!V31=4,0.5,(IF('saisie mathématiques'!V31=9,0,(IF('saisie mathématiques'!V31=0,0,(IF('saisie mathématiques'!V31="A","Abst",(IF('saisie mathématiques'!V31="N","non év","attente")))))))))))))</f>
        <v>Abst</v>
      </c>
      <c r="W31" s="67" t="str">
        <f>IF('saisie mathématiques'!W31=1,1,(IF('saisie mathématiques'!W31=3,0.5,(IF('saisie mathématiques'!W31=4,0.5,(IF('saisie mathématiques'!W31=9,0,(IF('saisie mathématiques'!W31=0,0,(IF('saisie mathématiques'!W31="A","Abst",(IF('saisie mathématiques'!W31="N","non év","attente")))))))))))))</f>
        <v>Abst</v>
      </c>
      <c r="X31" s="67" t="str">
        <f>IF('saisie mathématiques'!X31=1,1,(IF('saisie mathématiques'!X31=3,0.5,(IF('saisie mathématiques'!X31=4,0.5,(IF('saisie mathématiques'!X31=9,0,(IF('saisie mathématiques'!X31=0,0,(IF('saisie mathématiques'!X31="A","Abst",(IF('saisie mathématiques'!X31="N","non év","attente")))))))))))))</f>
        <v>Abst</v>
      </c>
      <c r="Y31" s="67" t="str">
        <f>IF('saisie mathématiques'!Y31=1,1,(IF('saisie mathématiques'!Y31=3,0.5,(IF('saisie mathématiques'!Y31=4,0.5,(IF('saisie mathématiques'!Y31=9,0,(IF('saisie mathématiques'!Y31=0,0,(IF('saisie mathématiques'!Y31="A","Abst",(IF('saisie mathématiques'!Y31="N","non év","attente")))))))))))))</f>
        <v>Abst</v>
      </c>
      <c r="Z31" s="67" t="str">
        <f>IF('saisie mathématiques'!Z31=1,1,(IF('saisie mathématiques'!Z31=3,0.5,(IF('saisie mathématiques'!Z31=4,0.5,(IF('saisie mathématiques'!Z31=9,0,(IF('saisie mathématiques'!Z31=0,0,(IF('saisie mathématiques'!Z31="A","Abst",(IF('saisie mathématiques'!Z31="N","non év","attente")))))))))))))</f>
        <v>Abst</v>
      </c>
      <c r="AA31" s="67" t="str">
        <f>IF('saisie mathématiques'!AA31=1,1,(IF('saisie mathématiques'!AA31=3,0.5,(IF('saisie mathématiques'!AA31=4,0.5,(IF('saisie mathématiques'!AA31=9,0,(IF('saisie mathématiques'!AA31=0,0,(IF('saisie mathématiques'!AA31="A","Abst",(IF('saisie mathématiques'!AA31="N","non év","attente")))))))))))))</f>
        <v>Abst</v>
      </c>
      <c r="AB31" s="67" t="str">
        <f>IF('saisie mathématiques'!AB31=1,1,(IF('saisie mathématiques'!AB31=3,0.5,(IF('saisie mathématiques'!AB31=4,0.5,(IF('saisie mathématiques'!AB31=9,0,(IF('saisie mathématiques'!AB31=0,0,(IF('saisie mathématiques'!AB31="A","Abst",(IF('saisie mathématiques'!AB31="N","non év","attente")))))))))))))</f>
        <v>Abst</v>
      </c>
      <c r="AC31" s="67" t="str">
        <f>IF('saisie mathématiques'!AC31=1,1,(IF('saisie mathématiques'!AC31=3,0.5,(IF('saisie mathématiques'!AC31=4,0.5,(IF('saisie mathématiques'!AC31=9,0,(IF('saisie mathématiques'!AC31=0,0,(IF('saisie mathématiques'!AC31="A","Abst",(IF('saisie mathématiques'!AC31="N","non év","attente")))))))))))))</f>
        <v>Abst</v>
      </c>
      <c r="AD31" s="67" t="str">
        <f>IF('saisie mathématiques'!AD31=1,1,(IF('saisie mathématiques'!AD31=3,0.5,(IF('saisie mathématiques'!AD31=4,0.5,(IF('saisie mathématiques'!AD31=9,0,(IF('saisie mathématiques'!AD31=0,0,(IF('saisie mathématiques'!AD31="A","Abst",(IF('saisie mathématiques'!AD31="N","non év","attente")))))))))))))</f>
        <v>Abst</v>
      </c>
      <c r="AE31" s="67" t="str">
        <f>IF('saisie mathématiques'!AE31=1,1,(IF('saisie mathématiques'!AE31=3,0.5,(IF('saisie mathématiques'!AE31=4,0.5,(IF('saisie mathématiques'!AE31=9,0,(IF('saisie mathématiques'!AE31=0,0,(IF('saisie mathématiques'!AE31="A","Abst",(IF('saisie mathématiques'!AE31="N","non év","attente")))))))))))))</f>
        <v>Abst</v>
      </c>
      <c r="AF31" s="67" t="str">
        <f>IF('saisie mathématiques'!AF31=1,1,(IF('saisie mathématiques'!AF31=3,0.5,(IF('saisie mathématiques'!AF31=4,0.5,(IF('saisie mathématiques'!AF31=9,0,(IF('saisie mathématiques'!AF31=0,0,(IF('saisie mathématiques'!AF31="A","Abst",(IF('saisie mathématiques'!AF31="N","non év","attente")))))))))))))</f>
        <v>Abst</v>
      </c>
      <c r="AG31" s="67" t="str">
        <f>IF('saisie mathématiques'!AG31=1,1,(IF('saisie mathématiques'!AG31=3,0.5,(IF('saisie mathématiques'!AG31=4,0.5,(IF('saisie mathématiques'!AG31=9,0,(IF('saisie mathématiques'!AG31=0,0,(IF('saisie mathématiques'!AG31="A","Abst",(IF('saisie mathématiques'!AG31="N","non év","attente")))))))))))))</f>
        <v>Abst</v>
      </c>
      <c r="AH31" s="67" t="str">
        <f>IF('saisie mathématiques'!AH31=1,1,(IF('saisie mathématiques'!AH31=3,0.5,(IF('saisie mathématiques'!AH31=4,0.5,(IF('saisie mathématiques'!AH31=9,0,(IF('saisie mathématiques'!AH31=0,0,(IF('saisie mathématiques'!AH31="A","Abst",(IF('saisie mathématiques'!AH31="N","non év","attente")))))))))))))</f>
        <v>Abst</v>
      </c>
      <c r="AI31" s="67" t="str">
        <f>IF('saisie mathématiques'!AI31=1,1,(IF('saisie mathématiques'!AI31=3,0.5,(IF('saisie mathématiques'!AI31=4,0.5,(IF('saisie mathématiques'!AI31=9,0,(IF('saisie mathématiques'!AI31=0,0,(IF('saisie mathématiques'!AI31="A","Abst",(IF('saisie mathématiques'!AI31="N","non év","attente")))))))))))))</f>
        <v>Abst</v>
      </c>
      <c r="AJ31" s="67" t="str">
        <f>IF('saisie mathématiques'!AJ31=1,1,(IF('saisie mathématiques'!AJ31=3,0.5,(IF('saisie mathématiques'!AJ31=4,0.5,(IF('saisie mathématiques'!AJ31=9,0,(IF('saisie mathématiques'!AJ31=0,0,(IF('saisie mathématiques'!AJ31="A","Abst",(IF('saisie mathématiques'!AJ31="N","non év","attente")))))))))))))</f>
        <v>Abst</v>
      </c>
      <c r="AK31" s="67" t="str">
        <f>IF('saisie mathématiques'!AK31=1,1,(IF('saisie mathématiques'!AK31=3,0.5,(IF('saisie mathématiques'!AK31=4,0.5,(IF('saisie mathématiques'!AK31=9,0,(IF('saisie mathématiques'!AK31=0,0,(IF('saisie mathématiques'!AK31="A","Abst",(IF('saisie mathématiques'!AK31="N","non év","attente")))))))))))))</f>
        <v>Abst</v>
      </c>
      <c r="AL31" s="67" t="str">
        <f>IF('saisie mathématiques'!AL31=1,1,(IF('saisie mathématiques'!AL31=3,0.5,(IF('saisie mathématiques'!AL31=4,0.5,(IF('saisie mathématiques'!AL31=9,0,(IF('saisie mathématiques'!AL31=0,0,(IF('saisie mathématiques'!AL31="A","Abst",(IF('saisie mathématiques'!AL31="N","non év","attente")))))))))))))</f>
        <v>Abst</v>
      </c>
      <c r="AM31" s="67" t="str">
        <f>IF('saisie mathématiques'!AM31=1,1,(IF('saisie mathématiques'!AM31=3,0.5,(IF('saisie mathématiques'!AM31=4,0.5,(IF('saisie mathématiques'!AM31=9,0,(IF('saisie mathématiques'!AM31=0,0,(IF('saisie mathématiques'!AM31="A","Abst",(IF('saisie mathématiques'!AM31="N","non év","attente")))))))))))))</f>
        <v>Abst</v>
      </c>
      <c r="AN31" s="67" t="str">
        <f>IF('saisie mathématiques'!AN31=1,1,(IF('saisie mathématiques'!AN31=3,0.5,(IF('saisie mathématiques'!AN31=4,0.5,(IF('saisie mathématiques'!AN31=9,0,(IF('saisie mathématiques'!AN31=0,0,(IF('saisie mathématiques'!AN31="A","Abst",(IF('saisie mathématiques'!AN31="N","non év","attente")))))))))))))</f>
        <v>Abst</v>
      </c>
      <c r="AO31" s="67" t="str">
        <f>IF('saisie mathématiques'!AO31=1,1,(IF('saisie mathématiques'!AO31=3,0.5,(IF('saisie mathématiques'!AO31=4,0.5,(IF('saisie mathématiques'!AO31=9,0,(IF('saisie mathématiques'!AO31=0,0,(IF('saisie mathématiques'!AO31="A","Abst",(IF('saisie mathématiques'!AO31="N","non év","attente")))))))))))))</f>
        <v>Abst</v>
      </c>
      <c r="AP31" s="67" t="str">
        <f>IF('saisie mathématiques'!AP31=1,1,(IF('saisie mathématiques'!AP31=3,0.5,(IF('saisie mathématiques'!AP31=4,0.5,(IF('saisie mathématiques'!AP31=9,0,(IF('saisie mathématiques'!AP31=0,0,(IF('saisie mathématiques'!AP31="A","Abst",(IF('saisie mathématiques'!AP31="N","non év","attente")))))))))))))</f>
        <v>Abst</v>
      </c>
      <c r="AQ31" s="67" t="str">
        <f>IF('saisie mathématiques'!AQ31=1,1,(IF('saisie mathématiques'!AQ31=3,0.5,(IF('saisie mathématiques'!AQ31=4,0.5,(IF('saisie mathématiques'!AQ31=9,0,(IF('saisie mathématiques'!AQ31=0,0,(IF('saisie mathématiques'!AQ31="A","Abst",(IF('saisie mathématiques'!AQ31="N","non év","attente")))))))))))))</f>
        <v>Abst</v>
      </c>
      <c r="AR31" s="67" t="str">
        <f>IF('saisie mathématiques'!AR31=1,1,(IF('saisie mathématiques'!AR31=3,0.5,(IF('saisie mathématiques'!AR31=4,0.5,(IF('saisie mathématiques'!AR31=9,0,(IF('saisie mathématiques'!AR31=0,0,(IF('saisie mathématiques'!AR31="A","Abst",(IF('saisie mathématiques'!AR31="N","non év","attente")))))))))))))</f>
        <v>Abst</v>
      </c>
      <c r="AS31" s="67" t="str">
        <f>IF('saisie mathématiques'!AS31=1,1,(IF('saisie mathématiques'!AS31=3,0.5,(IF('saisie mathématiques'!AS31=4,0.5,(IF('saisie mathématiques'!AS31=9,0,(IF('saisie mathématiques'!AS31=0,0,(IF('saisie mathématiques'!AS31="A","Abst",(IF('saisie mathématiques'!AS31="N","non év","attente")))))))))))))</f>
        <v>Abst</v>
      </c>
      <c r="AT31" s="67" t="str">
        <f>IF('saisie mathématiques'!AT31=1,1,(IF('saisie mathématiques'!AT31=3,0.5,(IF('saisie mathématiques'!AT31=4,0.5,(IF('saisie mathématiques'!AT31=9,0,(IF('saisie mathématiques'!AT31=0,0,(IF('saisie mathématiques'!AT31="A","Abst",(IF('saisie mathématiques'!AT31="N","non év","attente")))))))))))))</f>
        <v>Abst</v>
      </c>
      <c r="AU31" s="67" t="str">
        <f>IF('saisie mathématiques'!AU31=1,1,(IF('saisie mathématiques'!AU31=3,0.5,(IF('saisie mathématiques'!AU31=4,0.5,(IF('saisie mathématiques'!AU31=9,0,(IF('saisie mathématiques'!AU31=0,0,(IF('saisie mathématiques'!AU31="A","Abst",(IF('saisie mathématiques'!AU31="N","non év","attente")))))))))))))</f>
        <v>Abst</v>
      </c>
      <c r="AV31" s="67" t="str">
        <f>IF('saisie mathématiques'!AV31=1,1,(IF('saisie mathématiques'!AV31=3,0.5,(IF('saisie mathématiques'!AV31=4,0.5,(IF('saisie mathématiques'!AV31=9,0,(IF('saisie mathématiques'!AV31=0,0,(IF('saisie mathématiques'!AV31="A","Abst",(IF('saisie mathématiques'!AV31="N","non év","attente")))))))))))))</f>
        <v>Abst</v>
      </c>
      <c r="AW31" s="67" t="str">
        <f>IF('saisie mathématiques'!AW31=1,1,(IF('saisie mathématiques'!AW31=3,0.5,(IF('saisie mathématiques'!AW31=4,0.5,(IF('saisie mathématiques'!AW31=9,0,(IF('saisie mathématiques'!AW31=0,0,(IF('saisie mathématiques'!AW31="A","Abst",(IF('saisie mathématiques'!AW31="N","non év","attente")))))))))))))</f>
        <v>Abst</v>
      </c>
      <c r="AX31" s="67" t="str">
        <f>IF('saisie mathématiques'!AX31=1,1,(IF('saisie mathématiques'!AX31=3,0.5,(IF('saisie mathématiques'!AX31=4,0.5,(IF('saisie mathématiques'!AX31=9,0,(IF('saisie mathématiques'!AX31=0,0,(IF('saisie mathématiques'!AX31="A","Abst",(IF('saisie mathématiques'!AX31="N","non év","attente")))))))))))))</f>
        <v>Abst</v>
      </c>
      <c r="AY31" s="67" t="str">
        <f>IF('saisie mathématiques'!AY31=1,1,(IF('saisie mathématiques'!AY31=3,0.5,(IF('saisie mathématiques'!AY31=4,0.5,(IF('saisie mathématiques'!AY31=9,0,(IF('saisie mathématiques'!AY31=0,0,(IF('saisie mathématiques'!AY31="A","Abst",(IF('saisie mathématiques'!AY31="N","non év","attente")))))))))))))</f>
        <v>Abst</v>
      </c>
      <c r="AZ31" s="67" t="str">
        <f>IF('saisie mathématiques'!AZ31=1,1,(IF('saisie mathématiques'!AZ31=3,0.5,(IF('saisie mathématiques'!AZ31=4,0.5,(IF('saisie mathématiques'!AZ31=9,0,(IF('saisie mathématiques'!AZ31=0,0,(IF('saisie mathématiques'!AZ31="A","Abst",(IF('saisie mathématiques'!AZ31="N","non év","attente")))))))))))))</f>
        <v>Abst</v>
      </c>
      <c r="BA31" s="67" t="str">
        <f>IF('saisie mathématiques'!BA31=1,1,(IF('saisie mathématiques'!BA31=3,0.5,(IF('saisie mathématiques'!BA31=4,0.5,(IF('saisie mathématiques'!BA31=9,0,(IF('saisie mathématiques'!BA31=0,0,(IF('saisie mathématiques'!BA31="A","Abst",(IF('saisie mathématiques'!BA31="N","non év","attente")))))))))))))</f>
        <v>Abst</v>
      </c>
      <c r="BB31" s="67" t="str">
        <f>IF('saisie mathématiques'!BB31=1,1,(IF('saisie mathématiques'!BB31=3,0.5,(IF('saisie mathématiques'!BB31=4,0.5,(IF('saisie mathématiques'!BB31=9,0,(IF('saisie mathématiques'!BB31=0,0,(IF('saisie mathématiques'!BB31="A","Abst",(IF('saisie mathématiques'!BB31="N","non év","attente")))))))))))))</f>
        <v>Abst</v>
      </c>
      <c r="BC31" s="67" t="str">
        <f>IF('saisie mathématiques'!BC31=1,1,(IF('saisie mathématiques'!BC31=3,0.5,(IF('saisie mathématiques'!BC31=4,0.5,(IF('saisie mathématiques'!BC31=9,0,(IF('saisie mathématiques'!BC31=0,0,(IF('saisie mathématiques'!BC31="A","Abst",(IF('saisie mathématiques'!BC31="N","non év","attente")))))))))))))</f>
        <v>Abst</v>
      </c>
      <c r="BD31" s="67" t="str">
        <f>IF('saisie mathématiques'!BD31=1,1,(IF('saisie mathématiques'!BD31=3,0.5,(IF('saisie mathématiques'!BD31=4,0.5,(IF('saisie mathématiques'!BD31=9,0,(IF('saisie mathématiques'!BD31=0,0,(IF('saisie mathématiques'!BD31="A","Abst",(IF('saisie mathématiques'!BD31="N","non év","attente")))))))))))))</f>
        <v>Abst</v>
      </c>
      <c r="BE31" s="67" t="str">
        <f>IF('saisie mathématiques'!BE31=1,1,(IF('saisie mathématiques'!BE31=3,0.5,(IF('saisie mathématiques'!BE31=4,0.5,(IF('saisie mathématiques'!BE31=9,0,(IF('saisie mathématiques'!BE31=0,0,(IF('saisie mathématiques'!BE31="A","Abst",(IF('saisie mathématiques'!BE31="N","non év","attente")))))))))))))</f>
        <v>Abst</v>
      </c>
      <c r="BF31" s="67" t="str">
        <f>IF('saisie mathématiques'!BF31=1,1,(IF('saisie mathématiques'!BF31=3,0.5,(IF('saisie mathématiques'!BF31=4,0.5,(IF('saisie mathématiques'!BF31=9,0,(IF('saisie mathématiques'!BF31=0,0,(IF('saisie mathématiques'!BF31="A","Abst",(IF('saisie mathématiques'!BF31="N","non év","attente")))))))))))))</f>
        <v>Abst</v>
      </c>
      <c r="BG31" s="67" t="str">
        <f>IF('saisie mathématiques'!BG31=1,1,(IF('saisie mathématiques'!BG31=3,0.5,(IF('saisie mathématiques'!BG31=4,0.5,(IF('saisie mathématiques'!BG31=9,0,(IF('saisie mathématiques'!BG31=0,0,(IF('saisie mathématiques'!BG31="A","Abst",(IF('saisie mathématiques'!BG31="N","non év","attente")))))))))))))</f>
        <v>Abst</v>
      </c>
      <c r="BH31" s="67" t="str">
        <f>IF('saisie mathématiques'!BH31=1,1,(IF('saisie mathématiques'!BH31=3,0.5,(IF('saisie mathématiques'!BH31=4,0.5,(IF('saisie mathématiques'!BH31=9,0,(IF('saisie mathématiques'!BH31=0,0,(IF('saisie mathématiques'!BH31="A","Abst",(IF('saisie mathématiques'!BH31="N","non év","attente")))))))))))))</f>
        <v>Abst</v>
      </c>
      <c r="BI31" s="67" t="str">
        <f>IF('saisie mathématiques'!BI31=1,1,(IF('saisie mathématiques'!BI31=3,0.5,(IF('saisie mathématiques'!BI31=4,0.5,(IF('saisie mathématiques'!BI31=9,0,(IF('saisie mathématiques'!BI31=0,0,(IF('saisie mathématiques'!BI31="A","Abst",(IF('saisie mathématiques'!BI31="N","non év","attente")))))))))))))</f>
        <v>Abst</v>
      </c>
      <c r="BJ31" s="67" t="str">
        <f>IF('saisie mathématiques'!BJ31=1,1,(IF('saisie mathématiques'!BJ31=3,0.5,(IF('saisie mathématiques'!BJ31=4,0.5,(IF('saisie mathématiques'!BJ31=9,0,(IF('saisie mathématiques'!BJ31=0,0,(IF('saisie mathématiques'!BJ31="A","Abst",(IF('saisie mathématiques'!BJ31="N","non év","attente")))))))))))))</f>
        <v>Abst</v>
      </c>
      <c r="BK31" s="67" t="str">
        <f>IF('saisie mathématiques'!BK31=1,1,(IF('saisie mathématiques'!BK31=3,0.5,(IF('saisie mathématiques'!BK31=4,0.5,(IF('saisie mathématiques'!BK31=9,0,(IF('saisie mathématiques'!BK31=0,0,(IF('saisie mathématiques'!BK31="A","Abst",(IF('saisie mathématiques'!BK31="N","non év","attente")))))))))))))</f>
        <v>Abst</v>
      </c>
    </row>
    <row r="32" spans="2:63">
      <c r="B32" s="67" t="str">
        <f>IF('Ma classe'!B31&lt;&gt;0,'Ma classe'!B31,"aucun élève")</f>
        <v>aucun élève</v>
      </c>
      <c r="C32" s="67" t="str">
        <f>IF('Ma classe'!C31&lt;&gt;0,'Ma classe'!C31,"aucun élève")</f>
        <v>aucun élève</v>
      </c>
      <c r="D32" s="67" t="str">
        <f>IF('saisie mathématiques'!D32=1,1,(IF('saisie mathématiques'!D32=3,0.5,(IF('saisie mathématiques'!D32=4,0.5,(IF('saisie mathématiques'!D32=9,0,(IF('saisie mathématiques'!D32=0,0,(IF('saisie mathématiques'!D32="A","Abst",(IF('saisie mathématiques'!D32="N","non év","attente")))))))))))))</f>
        <v>Abst</v>
      </c>
      <c r="E32" s="67" t="str">
        <f>IF('saisie mathématiques'!E32=1,1,(IF('saisie mathématiques'!E32=3,0.5,(IF('saisie mathématiques'!E32=4,0.5,(IF('saisie mathématiques'!E32=9,0,(IF('saisie mathématiques'!E32=0,0,(IF('saisie mathématiques'!E32="A","Abst",(IF('saisie mathématiques'!E32="N","non év","attente")))))))))))))</f>
        <v>Abst</v>
      </c>
      <c r="F32" s="67" t="str">
        <f>IF('saisie mathématiques'!F32=1,1,(IF('saisie mathématiques'!F32=3,0.5,(IF('saisie mathématiques'!F32=4,0.5,(IF('saisie mathématiques'!F32=9,0,(IF('saisie mathématiques'!F32=0,0,(IF('saisie mathématiques'!F32="A","Abst",(IF('saisie mathématiques'!F32="N","non év","attente")))))))))))))</f>
        <v>Abst</v>
      </c>
      <c r="G32" s="67" t="str">
        <f>IF('saisie mathématiques'!G32=1,1,(IF('saisie mathématiques'!G32=3,0.5,(IF('saisie mathématiques'!G32=4,0.5,(IF('saisie mathématiques'!G32=9,0,(IF('saisie mathématiques'!G32=0,0,(IF('saisie mathématiques'!G32="A","Abst",(IF('saisie mathématiques'!G32="N","non év","attente")))))))))))))</f>
        <v>Abst</v>
      </c>
      <c r="H32" s="67" t="str">
        <f>IF('saisie mathématiques'!H32=1,1,(IF('saisie mathématiques'!H32=3,0.5,(IF('saisie mathématiques'!H32=4,0.5,(IF('saisie mathématiques'!H32=9,0,(IF('saisie mathématiques'!H32=0,0,(IF('saisie mathématiques'!H32="A","Abst",(IF('saisie mathématiques'!H32="N","non év","attente")))))))))))))</f>
        <v>Abst</v>
      </c>
      <c r="I32" s="67" t="str">
        <f>IF('saisie mathématiques'!I32=1,1,(IF('saisie mathématiques'!I32=3,0.5,(IF('saisie mathématiques'!I32=4,0.5,(IF('saisie mathématiques'!I32=9,0,(IF('saisie mathématiques'!I32=0,0,(IF('saisie mathématiques'!I32="A","Abst",(IF('saisie mathématiques'!I32="N","non év","attente")))))))))))))</f>
        <v>Abst</v>
      </c>
      <c r="J32" s="67" t="str">
        <f>IF('saisie mathématiques'!J32=1,1,(IF('saisie mathématiques'!J32=3,0.5,(IF('saisie mathématiques'!J32=4,0.5,(IF('saisie mathématiques'!J32=9,0,(IF('saisie mathématiques'!J32=0,0,(IF('saisie mathématiques'!J32="A","Abst",(IF('saisie mathématiques'!J32="N","non év","attente")))))))))))))</f>
        <v>Abst</v>
      </c>
      <c r="K32" s="67" t="str">
        <f>IF('saisie mathématiques'!K32=1,1,(IF('saisie mathématiques'!K32=3,0.5,(IF('saisie mathématiques'!K32=4,0.5,(IF('saisie mathématiques'!K32=9,0,(IF('saisie mathématiques'!K32=0,0,(IF('saisie mathématiques'!K32="A","Abst",(IF('saisie mathématiques'!K32="N","non év","attente")))))))))))))</f>
        <v>Abst</v>
      </c>
      <c r="L32" s="67" t="str">
        <f>IF('saisie mathématiques'!L32=1,1,(IF('saisie mathématiques'!L32=3,0.5,(IF('saisie mathématiques'!L32=4,0.5,(IF('saisie mathématiques'!L32=9,0,(IF('saisie mathématiques'!L32=0,0,(IF('saisie mathématiques'!L32="A","Abst",(IF('saisie mathématiques'!L32="N","non év","attente")))))))))))))</f>
        <v>Abst</v>
      </c>
      <c r="M32" s="67" t="str">
        <f>IF('saisie mathématiques'!M32=1,1,(IF('saisie mathématiques'!M32=3,0.5,(IF('saisie mathématiques'!M32=4,0.5,(IF('saisie mathématiques'!M32=9,0,(IF('saisie mathématiques'!M32=0,0,(IF('saisie mathématiques'!M32="A","Abst",(IF('saisie mathématiques'!M32="N","non év","attente")))))))))))))</f>
        <v>Abst</v>
      </c>
      <c r="N32" s="67" t="str">
        <f>IF('saisie mathématiques'!N32=1,1,(IF('saisie mathématiques'!N32=3,0.5,(IF('saisie mathématiques'!N32=4,0.5,(IF('saisie mathématiques'!N32=9,0,(IF('saisie mathématiques'!N32=0,0,(IF('saisie mathématiques'!N32="A","Abst",(IF('saisie mathématiques'!N32="N","non év","attente")))))))))))))</f>
        <v>Abst</v>
      </c>
      <c r="O32" s="67" t="str">
        <f>IF('saisie mathématiques'!O32=1,1,(IF('saisie mathématiques'!O32=3,0.5,(IF('saisie mathématiques'!O32=4,0.5,(IF('saisie mathématiques'!O32=9,0,(IF('saisie mathématiques'!O32=0,0,(IF('saisie mathématiques'!O32="A","Abst",(IF('saisie mathématiques'!O32="N","non év","attente")))))))))))))</f>
        <v>Abst</v>
      </c>
      <c r="P32" s="67" t="str">
        <f>IF('saisie mathématiques'!P32=1,1,(IF('saisie mathématiques'!P32=3,0.5,(IF('saisie mathématiques'!P32=4,0.5,(IF('saisie mathématiques'!P32=9,0,(IF('saisie mathématiques'!P32=0,0,(IF('saisie mathématiques'!P32="A","Abst",(IF('saisie mathématiques'!P32="N","non év","attente")))))))))))))</f>
        <v>Abst</v>
      </c>
      <c r="Q32" s="67" t="str">
        <f>IF('saisie mathématiques'!Q32=1,1,(IF('saisie mathématiques'!Q32=3,0.5,(IF('saisie mathématiques'!Q32=4,0.5,(IF('saisie mathématiques'!Q32=9,0,(IF('saisie mathématiques'!Q32=0,0,(IF('saisie mathématiques'!Q32="A","Abst",(IF('saisie mathématiques'!Q32="N","non év","attente")))))))))))))</f>
        <v>Abst</v>
      </c>
      <c r="R32" s="67" t="str">
        <f>IF('saisie mathématiques'!R32=1,1,(IF('saisie mathématiques'!R32=3,0.5,(IF('saisie mathématiques'!R32=4,0.5,(IF('saisie mathématiques'!R32=9,0,(IF('saisie mathématiques'!R32=0,0,(IF('saisie mathématiques'!R32="A","Abst",(IF('saisie mathématiques'!R32="N","non év","attente")))))))))))))</f>
        <v>Abst</v>
      </c>
      <c r="S32" s="67" t="str">
        <f>IF('saisie mathématiques'!S32=1,1,(IF('saisie mathématiques'!S32=3,0.5,(IF('saisie mathématiques'!S32=4,0.5,(IF('saisie mathématiques'!S32=9,0,(IF('saisie mathématiques'!S32=0,0,(IF('saisie mathématiques'!S32="A","Abst",(IF('saisie mathématiques'!S32="N","non év","attente")))))))))))))</f>
        <v>Abst</v>
      </c>
      <c r="T32" s="67" t="str">
        <f>IF('saisie mathématiques'!T32=1,1,(IF('saisie mathématiques'!T32=3,0.5,(IF('saisie mathématiques'!T32=4,0.5,(IF('saisie mathématiques'!T32=9,0,(IF('saisie mathématiques'!T32=0,0,(IF('saisie mathématiques'!T32="A","Abst",(IF('saisie mathématiques'!T32="N","non év","attente")))))))))))))</f>
        <v>Abst</v>
      </c>
      <c r="U32" s="67" t="str">
        <f>IF('saisie mathématiques'!U32=1,1,(IF('saisie mathématiques'!U32=3,0.5,(IF('saisie mathématiques'!U32=4,0.5,(IF('saisie mathématiques'!U32=9,0,(IF('saisie mathématiques'!U32=0,0,(IF('saisie mathématiques'!U32="A","Abst",(IF('saisie mathématiques'!U32="N","non év","attente")))))))))))))</f>
        <v>Abst</v>
      </c>
      <c r="V32" s="67" t="str">
        <f>IF('saisie mathématiques'!V32=1,1,(IF('saisie mathématiques'!V32=3,0.5,(IF('saisie mathématiques'!V32=4,0.5,(IF('saisie mathématiques'!V32=9,0,(IF('saisie mathématiques'!V32=0,0,(IF('saisie mathématiques'!V32="A","Abst",(IF('saisie mathématiques'!V32="N","non év","attente")))))))))))))</f>
        <v>Abst</v>
      </c>
      <c r="W32" s="67" t="str">
        <f>IF('saisie mathématiques'!W32=1,1,(IF('saisie mathématiques'!W32=3,0.5,(IF('saisie mathématiques'!W32=4,0.5,(IF('saisie mathématiques'!W32=9,0,(IF('saisie mathématiques'!W32=0,0,(IF('saisie mathématiques'!W32="A","Abst",(IF('saisie mathématiques'!W32="N","non év","attente")))))))))))))</f>
        <v>Abst</v>
      </c>
      <c r="X32" s="67" t="str">
        <f>IF('saisie mathématiques'!X32=1,1,(IF('saisie mathématiques'!X32=3,0.5,(IF('saisie mathématiques'!X32=4,0.5,(IF('saisie mathématiques'!X32=9,0,(IF('saisie mathématiques'!X32=0,0,(IF('saisie mathématiques'!X32="A","Abst",(IF('saisie mathématiques'!X32="N","non év","attente")))))))))))))</f>
        <v>Abst</v>
      </c>
      <c r="Y32" s="67" t="str">
        <f>IF('saisie mathématiques'!Y32=1,1,(IF('saisie mathématiques'!Y32=3,0.5,(IF('saisie mathématiques'!Y32=4,0.5,(IF('saisie mathématiques'!Y32=9,0,(IF('saisie mathématiques'!Y32=0,0,(IF('saisie mathématiques'!Y32="A","Abst",(IF('saisie mathématiques'!Y32="N","non év","attente")))))))))))))</f>
        <v>Abst</v>
      </c>
      <c r="Z32" s="67" t="str">
        <f>IF('saisie mathématiques'!Z32=1,1,(IF('saisie mathématiques'!Z32=3,0.5,(IF('saisie mathématiques'!Z32=4,0.5,(IF('saisie mathématiques'!Z32=9,0,(IF('saisie mathématiques'!Z32=0,0,(IF('saisie mathématiques'!Z32="A","Abst",(IF('saisie mathématiques'!Z32="N","non év","attente")))))))))))))</f>
        <v>Abst</v>
      </c>
      <c r="AA32" s="67" t="str">
        <f>IF('saisie mathématiques'!AA32=1,1,(IF('saisie mathématiques'!AA32=3,0.5,(IF('saisie mathématiques'!AA32=4,0.5,(IF('saisie mathématiques'!AA32=9,0,(IF('saisie mathématiques'!AA32=0,0,(IF('saisie mathématiques'!AA32="A","Abst",(IF('saisie mathématiques'!AA32="N","non év","attente")))))))))))))</f>
        <v>Abst</v>
      </c>
      <c r="AB32" s="67" t="str">
        <f>IF('saisie mathématiques'!AB32=1,1,(IF('saisie mathématiques'!AB32=3,0.5,(IF('saisie mathématiques'!AB32=4,0.5,(IF('saisie mathématiques'!AB32=9,0,(IF('saisie mathématiques'!AB32=0,0,(IF('saisie mathématiques'!AB32="A","Abst",(IF('saisie mathématiques'!AB32="N","non év","attente")))))))))))))</f>
        <v>Abst</v>
      </c>
      <c r="AC32" s="67" t="str">
        <f>IF('saisie mathématiques'!AC32=1,1,(IF('saisie mathématiques'!AC32=3,0.5,(IF('saisie mathématiques'!AC32=4,0.5,(IF('saisie mathématiques'!AC32=9,0,(IF('saisie mathématiques'!AC32=0,0,(IF('saisie mathématiques'!AC32="A","Abst",(IF('saisie mathématiques'!AC32="N","non év","attente")))))))))))))</f>
        <v>Abst</v>
      </c>
      <c r="AD32" s="67" t="str">
        <f>IF('saisie mathématiques'!AD32=1,1,(IF('saisie mathématiques'!AD32=3,0.5,(IF('saisie mathématiques'!AD32=4,0.5,(IF('saisie mathématiques'!AD32=9,0,(IF('saisie mathématiques'!AD32=0,0,(IF('saisie mathématiques'!AD32="A","Abst",(IF('saisie mathématiques'!AD32="N","non év","attente")))))))))))))</f>
        <v>Abst</v>
      </c>
      <c r="AE32" s="67" t="str">
        <f>IF('saisie mathématiques'!AE32=1,1,(IF('saisie mathématiques'!AE32=3,0.5,(IF('saisie mathématiques'!AE32=4,0.5,(IF('saisie mathématiques'!AE32=9,0,(IF('saisie mathématiques'!AE32=0,0,(IF('saisie mathématiques'!AE32="A","Abst",(IF('saisie mathématiques'!AE32="N","non év","attente")))))))))))))</f>
        <v>Abst</v>
      </c>
      <c r="AF32" s="67" t="str">
        <f>IF('saisie mathématiques'!AF32=1,1,(IF('saisie mathématiques'!AF32=3,0.5,(IF('saisie mathématiques'!AF32=4,0.5,(IF('saisie mathématiques'!AF32=9,0,(IF('saisie mathématiques'!AF32=0,0,(IF('saisie mathématiques'!AF32="A","Abst",(IF('saisie mathématiques'!AF32="N","non év","attente")))))))))))))</f>
        <v>Abst</v>
      </c>
      <c r="AG32" s="67" t="str">
        <f>IF('saisie mathématiques'!AG32=1,1,(IF('saisie mathématiques'!AG32=3,0.5,(IF('saisie mathématiques'!AG32=4,0.5,(IF('saisie mathématiques'!AG32=9,0,(IF('saisie mathématiques'!AG32=0,0,(IF('saisie mathématiques'!AG32="A","Abst",(IF('saisie mathématiques'!AG32="N","non év","attente")))))))))))))</f>
        <v>Abst</v>
      </c>
      <c r="AH32" s="67" t="str">
        <f>IF('saisie mathématiques'!AH32=1,1,(IF('saisie mathématiques'!AH32=3,0.5,(IF('saisie mathématiques'!AH32=4,0.5,(IF('saisie mathématiques'!AH32=9,0,(IF('saisie mathématiques'!AH32=0,0,(IF('saisie mathématiques'!AH32="A","Abst",(IF('saisie mathématiques'!AH32="N","non év","attente")))))))))))))</f>
        <v>Abst</v>
      </c>
      <c r="AI32" s="67" t="str">
        <f>IF('saisie mathématiques'!AI32=1,1,(IF('saisie mathématiques'!AI32=3,0.5,(IF('saisie mathématiques'!AI32=4,0.5,(IF('saisie mathématiques'!AI32=9,0,(IF('saisie mathématiques'!AI32=0,0,(IF('saisie mathématiques'!AI32="A","Abst",(IF('saisie mathématiques'!AI32="N","non év","attente")))))))))))))</f>
        <v>Abst</v>
      </c>
      <c r="AJ32" s="67" t="str">
        <f>IF('saisie mathématiques'!AJ32=1,1,(IF('saisie mathématiques'!AJ32=3,0.5,(IF('saisie mathématiques'!AJ32=4,0.5,(IF('saisie mathématiques'!AJ32=9,0,(IF('saisie mathématiques'!AJ32=0,0,(IF('saisie mathématiques'!AJ32="A","Abst",(IF('saisie mathématiques'!AJ32="N","non év","attente")))))))))))))</f>
        <v>Abst</v>
      </c>
      <c r="AK32" s="67" t="str">
        <f>IF('saisie mathématiques'!AK32=1,1,(IF('saisie mathématiques'!AK32=3,0.5,(IF('saisie mathématiques'!AK32=4,0.5,(IF('saisie mathématiques'!AK32=9,0,(IF('saisie mathématiques'!AK32=0,0,(IF('saisie mathématiques'!AK32="A","Abst",(IF('saisie mathématiques'!AK32="N","non év","attente")))))))))))))</f>
        <v>Abst</v>
      </c>
      <c r="AL32" s="67" t="str">
        <f>IF('saisie mathématiques'!AL32=1,1,(IF('saisie mathématiques'!AL32=3,0.5,(IF('saisie mathématiques'!AL32=4,0.5,(IF('saisie mathématiques'!AL32=9,0,(IF('saisie mathématiques'!AL32=0,0,(IF('saisie mathématiques'!AL32="A","Abst",(IF('saisie mathématiques'!AL32="N","non év","attente")))))))))))))</f>
        <v>Abst</v>
      </c>
      <c r="AM32" s="67" t="str">
        <f>IF('saisie mathématiques'!AM32=1,1,(IF('saisie mathématiques'!AM32=3,0.5,(IF('saisie mathématiques'!AM32=4,0.5,(IF('saisie mathématiques'!AM32=9,0,(IF('saisie mathématiques'!AM32=0,0,(IF('saisie mathématiques'!AM32="A","Abst",(IF('saisie mathématiques'!AM32="N","non év","attente")))))))))))))</f>
        <v>Abst</v>
      </c>
      <c r="AN32" s="67" t="str">
        <f>IF('saisie mathématiques'!AN32=1,1,(IF('saisie mathématiques'!AN32=3,0.5,(IF('saisie mathématiques'!AN32=4,0.5,(IF('saisie mathématiques'!AN32=9,0,(IF('saisie mathématiques'!AN32=0,0,(IF('saisie mathématiques'!AN32="A","Abst",(IF('saisie mathématiques'!AN32="N","non év","attente")))))))))))))</f>
        <v>Abst</v>
      </c>
      <c r="AO32" s="67" t="str">
        <f>IF('saisie mathématiques'!AO32=1,1,(IF('saisie mathématiques'!AO32=3,0.5,(IF('saisie mathématiques'!AO32=4,0.5,(IF('saisie mathématiques'!AO32=9,0,(IF('saisie mathématiques'!AO32=0,0,(IF('saisie mathématiques'!AO32="A","Abst",(IF('saisie mathématiques'!AO32="N","non év","attente")))))))))))))</f>
        <v>Abst</v>
      </c>
      <c r="AP32" s="67" t="str">
        <f>IF('saisie mathématiques'!AP32=1,1,(IF('saisie mathématiques'!AP32=3,0.5,(IF('saisie mathématiques'!AP32=4,0.5,(IF('saisie mathématiques'!AP32=9,0,(IF('saisie mathématiques'!AP32=0,0,(IF('saisie mathématiques'!AP32="A","Abst",(IF('saisie mathématiques'!AP32="N","non év","attente")))))))))))))</f>
        <v>Abst</v>
      </c>
      <c r="AQ32" s="67" t="str">
        <f>IF('saisie mathématiques'!AQ32=1,1,(IF('saisie mathématiques'!AQ32=3,0.5,(IF('saisie mathématiques'!AQ32=4,0.5,(IF('saisie mathématiques'!AQ32=9,0,(IF('saisie mathématiques'!AQ32=0,0,(IF('saisie mathématiques'!AQ32="A","Abst",(IF('saisie mathématiques'!AQ32="N","non év","attente")))))))))))))</f>
        <v>Abst</v>
      </c>
      <c r="AR32" s="67" t="str">
        <f>IF('saisie mathématiques'!AR32=1,1,(IF('saisie mathématiques'!AR32=3,0.5,(IF('saisie mathématiques'!AR32=4,0.5,(IF('saisie mathématiques'!AR32=9,0,(IF('saisie mathématiques'!AR32=0,0,(IF('saisie mathématiques'!AR32="A","Abst",(IF('saisie mathématiques'!AR32="N","non év","attente")))))))))))))</f>
        <v>Abst</v>
      </c>
      <c r="AS32" s="67" t="str">
        <f>IF('saisie mathématiques'!AS32=1,1,(IF('saisie mathématiques'!AS32=3,0.5,(IF('saisie mathématiques'!AS32=4,0.5,(IF('saisie mathématiques'!AS32=9,0,(IF('saisie mathématiques'!AS32=0,0,(IF('saisie mathématiques'!AS32="A","Abst",(IF('saisie mathématiques'!AS32="N","non év","attente")))))))))))))</f>
        <v>Abst</v>
      </c>
      <c r="AT32" s="67" t="str">
        <f>IF('saisie mathématiques'!AT32=1,1,(IF('saisie mathématiques'!AT32=3,0.5,(IF('saisie mathématiques'!AT32=4,0.5,(IF('saisie mathématiques'!AT32=9,0,(IF('saisie mathématiques'!AT32=0,0,(IF('saisie mathématiques'!AT32="A","Abst",(IF('saisie mathématiques'!AT32="N","non év","attente")))))))))))))</f>
        <v>Abst</v>
      </c>
      <c r="AU32" s="67" t="str">
        <f>IF('saisie mathématiques'!AU32=1,1,(IF('saisie mathématiques'!AU32=3,0.5,(IF('saisie mathématiques'!AU32=4,0.5,(IF('saisie mathématiques'!AU32=9,0,(IF('saisie mathématiques'!AU32=0,0,(IF('saisie mathématiques'!AU32="A","Abst",(IF('saisie mathématiques'!AU32="N","non év","attente")))))))))))))</f>
        <v>Abst</v>
      </c>
      <c r="AV32" s="67" t="str">
        <f>IF('saisie mathématiques'!AV32=1,1,(IF('saisie mathématiques'!AV32=3,0.5,(IF('saisie mathématiques'!AV32=4,0.5,(IF('saisie mathématiques'!AV32=9,0,(IF('saisie mathématiques'!AV32=0,0,(IF('saisie mathématiques'!AV32="A","Abst",(IF('saisie mathématiques'!AV32="N","non év","attente")))))))))))))</f>
        <v>Abst</v>
      </c>
      <c r="AW32" s="67" t="str">
        <f>IF('saisie mathématiques'!AW32=1,1,(IF('saisie mathématiques'!AW32=3,0.5,(IF('saisie mathématiques'!AW32=4,0.5,(IF('saisie mathématiques'!AW32=9,0,(IF('saisie mathématiques'!AW32=0,0,(IF('saisie mathématiques'!AW32="A","Abst",(IF('saisie mathématiques'!AW32="N","non év","attente")))))))))))))</f>
        <v>Abst</v>
      </c>
      <c r="AX32" s="67" t="str">
        <f>IF('saisie mathématiques'!AX32=1,1,(IF('saisie mathématiques'!AX32=3,0.5,(IF('saisie mathématiques'!AX32=4,0.5,(IF('saisie mathématiques'!AX32=9,0,(IF('saisie mathématiques'!AX32=0,0,(IF('saisie mathématiques'!AX32="A","Abst",(IF('saisie mathématiques'!AX32="N","non év","attente")))))))))))))</f>
        <v>Abst</v>
      </c>
      <c r="AY32" s="67" t="str">
        <f>IF('saisie mathématiques'!AY32=1,1,(IF('saisie mathématiques'!AY32=3,0.5,(IF('saisie mathématiques'!AY32=4,0.5,(IF('saisie mathématiques'!AY32=9,0,(IF('saisie mathématiques'!AY32=0,0,(IF('saisie mathématiques'!AY32="A","Abst",(IF('saisie mathématiques'!AY32="N","non év","attente")))))))))))))</f>
        <v>Abst</v>
      </c>
      <c r="AZ32" s="67" t="str">
        <f>IF('saisie mathématiques'!AZ32=1,1,(IF('saisie mathématiques'!AZ32=3,0.5,(IF('saisie mathématiques'!AZ32=4,0.5,(IF('saisie mathématiques'!AZ32=9,0,(IF('saisie mathématiques'!AZ32=0,0,(IF('saisie mathématiques'!AZ32="A","Abst",(IF('saisie mathématiques'!AZ32="N","non év","attente")))))))))))))</f>
        <v>Abst</v>
      </c>
      <c r="BA32" s="67" t="str">
        <f>IF('saisie mathématiques'!BA32=1,1,(IF('saisie mathématiques'!BA32=3,0.5,(IF('saisie mathématiques'!BA32=4,0.5,(IF('saisie mathématiques'!BA32=9,0,(IF('saisie mathématiques'!BA32=0,0,(IF('saisie mathématiques'!BA32="A","Abst",(IF('saisie mathématiques'!BA32="N","non év","attente")))))))))))))</f>
        <v>Abst</v>
      </c>
      <c r="BB32" s="67" t="str">
        <f>IF('saisie mathématiques'!BB32=1,1,(IF('saisie mathématiques'!BB32=3,0.5,(IF('saisie mathématiques'!BB32=4,0.5,(IF('saisie mathématiques'!BB32=9,0,(IF('saisie mathématiques'!BB32=0,0,(IF('saisie mathématiques'!BB32="A","Abst",(IF('saisie mathématiques'!BB32="N","non év","attente")))))))))))))</f>
        <v>Abst</v>
      </c>
      <c r="BC32" s="67" t="str">
        <f>IF('saisie mathématiques'!BC32=1,1,(IF('saisie mathématiques'!BC32=3,0.5,(IF('saisie mathématiques'!BC32=4,0.5,(IF('saisie mathématiques'!BC32=9,0,(IF('saisie mathématiques'!BC32=0,0,(IF('saisie mathématiques'!BC32="A","Abst",(IF('saisie mathématiques'!BC32="N","non év","attente")))))))))))))</f>
        <v>Abst</v>
      </c>
      <c r="BD32" s="67" t="str">
        <f>IF('saisie mathématiques'!BD32=1,1,(IF('saisie mathématiques'!BD32=3,0.5,(IF('saisie mathématiques'!BD32=4,0.5,(IF('saisie mathématiques'!BD32=9,0,(IF('saisie mathématiques'!BD32=0,0,(IF('saisie mathématiques'!BD32="A","Abst",(IF('saisie mathématiques'!BD32="N","non év","attente")))))))))))))</f>
        <v>Abst</v>
      </c>
      <c r="BE32" s="67" t="str">
        <f>IF('saisie mathématiques'!BE32=1,1,(IF('saisie mathématiques'!BE32=3,0.5,(IF('saisie mathématiques'!BE32=4,0.5,(IF('saisie mathématiques'!BE32=9,0,(IF('saisie mathématiques'!BE32=0,0,(IF('saisie mathématiques'!BE32="A","Abst",(IF('saisie mathématiques'!BE32="N","non év","attente")))))))))))))</f>
        <v>Abst</v>
      </c>
      <c r="BF32" s="67" t="str">
        <f>IF('saisie mathématiques'!BF32=1,1,(IF('saisie mathématiques'!BF32=3,0.5,(IF('saisie mathématiques'!BF32=4,0.5,(IF('saisie mathématiques'!BF32=9,0,(IF('saisie mathématiques'!BF32=0,0,(IF('saisie mathématiques'!BF32="A","Abst",(IF('saisie mathématiques'!BF32="N","non év","attente")))))))))))))</f>
        <v>Abst</v>
      </c>
      <c r="BG32" s="67" t="str">
        <f>IF('saisie mathématiques'!BG32=1,1,(IF('saisie mathématiques'!BG32=3,0.5,(IF('saisie mathématiques'!BG32=4,0.5,(IF('saisie mathématiques'!BG32=9,0,(IF('saisie mathématiques'!BG32=0,0,(IF('saisie mathématiques'!BG32="A","Abst",(IF('saisie mathématiques'!BG32="N","non év","attente")))))))))))))</f>
        <v>Abst</v>
      </c>
      <c r="BH32" s="67" t="str">
        <f>IF('saisie mathématiques'!BH32=1,1,(IF('saisie mathématiques'!BH32=3,0.5,(IF('saisie mathématiques'!BH32=4,0.5,(IF('saisie mathématiques'!BH32=9,0,(IF('saisie mathématiques'!BH32=0,0,(IF('saisie mathématiques'!BH32="A","Abst",(IF('saisie mathématiques'!BH32="N","non év","attente")))))))))))))</f>
        <v>Abst</v>
      </c>
      <c r="BI32" s="67" t="str">
        <f>IF('saisie mathématiques'!BI32=1,1,(IF('saisie mathématiques'!BI32=3,0.5,(IF('saisie mathématiques'!BI32=4,0.5,(IF('saisie mathématiques'!BI32=9,0,(IF('saisie mathématiques'!BI32=0,0,(IF('saisie mathématiques'!BI32="A","Abst",(IF('saisie mathématiques'!BI32="N","non év","attente")))))))))))))</f>
        <v>Abst</v>
      </c>
      <c r="BJ32" s="67" t="str">
        <f>IF('saisie mathématiques'!BJ32=1,1,(IF('saisie mathématiques'!BJ32=3,0.5,(IF('saisie mathématiques'!BJ32=4,0.5,(IF('saisie mathématiques'!BJ32=9,0,(IF('saisie mathématiques'!BJ32=0,0,(IF('saisie mathématiques'!BJ32="A","Abst",(IF('saisie mathématiques'!BJ32="N","non év","attente")))))))))))))</f>
        <v>Abst</v>
      </c>
      <c r="BK32" s="67" t="str">
        <f>IF('saisie mathématiques'!BK32=1,1,(IF('saisie mathématiques'!BK32=3,0.5,(IF('saisie mathématiques'!BK32=4,0.5,(IF('saisie mathématiques'!BK32=9,0,(IF('saisie mathématiques'!BK32=0,0,(IF('saisie mathématiques'!BK32="A","Abst",(IF('saisie mathématiques'!BK32="N","non év","attente")))))))))))))</f>
        <v>Abst</v>
      </c>
    </row>
  </sheetData>
  <sheetProtection password="C82B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theme="8" tint="0.59999389629810485"/>
  </sheetPr>
  <dimension ref="A1:AO38"/>
  <sheetViews>
    <sheetView zoomScale="120" zoomScaleNormal="120" workbookViewId="0">
      <pane xSplit="2" ySplit="4" topLeftCell="Y5" activePane="bottomRight" state="frozen"/>
      <selection pane="topRight" activeCell="S1" sqref="S1"/>
      <selection pane="bottomLeft" activeCell="A5" sqref="A5"/>
      <selection pane="bottomRight"/>
    </sheetView>
  </sheetViews>
  <sheetFormatPr baseColWidth="10" defaultColWidth="11.5703125" defaultRowHeight="12.75"/>
  <sheetData>
    <row r="1" spans="1:41">
      <c r="B1" s="71"/>
      <c r="C1" s="283" t="s">
        <v>206</v>
      </c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4"/>
      <c r="Y1" s="283" t="s">
        <v>207</v>
      </c>
      <c r="Z1" s="283"/>
      <c r="AA1" s="283"/>
      <c r="AB1" s="283"/>
      <c r="AC1" s="283"/>
      <c r="AD1" s="283"/>
      <c r="AE1" s="283"/>
      <c r="AF1" s="283"/>
      <c r="AG1" s="283"/>
      <c r="AH1" s="283"/>
      <c r="AI1" s="283" t="s">
        <v>208</v>
      </c>
      <c r="AJ1" s="283"/>
      <c r="AK1" s="283"/>
      <c r="AL1" s="283"/>
      <c r="AM1" s="283"/>
      <c r="AN1" s="283"/>
      <c r="AO1" s="283"/>
    </row>
    <row r="2" spans="1:41" ht="76.349999999999994" customHeight="1">
      <c r="A2" s="232" t="s">
        <v>70</v>
      </c>
      <c r="B2" s="232"/>
      <c r="C2" s="285" t="s">
        <v>209</v>
      </c>
      <c r="D2" s="285"/>
      <c r="E2" s="285"/>
      <c r="F2" s="285"/>
      <c r="G2" s="286" t="s">
        <v>210</v>
      </c>
      <c r="H2" s="287"/>
      <c r="I2" s="287"/>
      <c r="J2" s="287"/>
      <c r="K2" s="287"/>
      <c r="L2" s="288"/>
      <c r="M2" s="286" t="s">
        <v>211</v>
      </c>
      <c r="N2" s="287"/>
      <c r="O2" s="288"/>
      <c r="P2" s="289" t="s">
        <v>212</v>
      </c>
      <c r="Q2" s="290"/>
      <c r="R2" s="290"/>
      <c r="S2" s="290"/>
      <c r="T2" s="290"/>
      <c r="U2" s="290"/>
      <c r="V2" s="290"/>
      <c r="W2" s="290"/>
      <c r="X2" s="291"/>
      <c r="Y2" s="292" t="s">
        <v>213</v>
      </c>
      <c r="Z2" s="293"/>
      <c r="AA2" s="97" t="s">
        <v>214</v>
      </c>
      <c r="AB2" s="294" t="s">
        <v>215</v>
      </c>
      <c r="AC2" s="294"/>
      <c r="AD2" s="295"/>
      <c r="AE2" s="296" t="s">
        <v>216</v>
      </c>
      <c r="AF2" s="297"/>
      <c r="AG2" s="297"/>
      <c r="AH2" s="297"/>
      <c r="AI2" s="298" t="s">
        <v>217</v>
      </c>
      <c r="AJ2" s="298"/>
      <c r="AK2" s="298"/>
      <c r="AL2" s="298"/>
      <c r="AM2" s="298"/>
      <c r="AN2" s="299"/>
      <c r="AO2" s="98" t="s">
        <v>218</v>
      </c>
    </row>
    <row r="3" spans="1:41" s="125" customFormat="1" ht="136.5" customHeight="1">
      <c r="A3" s="281" t="s">
        <v>81</v>
      </c>
      <c r="B3" s="281"/>
      <c r="C3" s="115" t="s">
        <v>284</v>
      </c>
      <c r="D3" s="116" t="s">
        <v>285</v>
      </c>
      <c r="E3" s="113" t="s">
        <v>286</v>
      </c>
      <c r="F3" s="117" t="s">
        <v>287</v>
      </c>
      <c r="G3" s="118" t="s">
        <v>288</v>
      </c>
      <c r="H3" s="119" t="s">
        <v>223</v>
      </c>
      <c r="I3" s="116" t="s">
        <v>224</v>
      </c>
      <c r="J3" s="113" t="s">
        <v>225</v>
      </c>
      <c r="K3" s="113" t="s">
        <v>226</v>
      </c>
      <c r="L3" s="111" t="s">
        <v>227</v>
      </c>
      <c r="M3" s="120" t="s">
        <v>289</v>
      </c>
      <c r="N3" s="113" t="s">
        <v>229</v>
      </c>
      <c r="O3" s="111" t="s">
        <v>230</v>
      </c>
      <c r="P3" s="121" t="s">
        <v>290</v>
      </c>
      <c r="Q3" s="113" t="s">
        <v>291</v>
      </c>
      <c r="R3" s="117" t="s">
        <v>233</v>
      </c>
      <c r="S3" s="113" t="s">
        <v>234</v>
      </c>
      <c r="T3" s="113" t="s">
        <v>292</v>
      </c>
      <c r="U3" s="119" t="s">
        <v>276</v>
      </c>
      <c r="V3" s="113" t="s">
        <v>293</v>
      </c>
      <c r="W3" s="113" t="s">
        <v>294</v>
      </c>
      <c r="X3" s="119" t="s">
        <v>238</v>
      </c>
      <c r="Y3" s="122" t="s">
        <v>239</v>
      </c>
      <c r="Z3" s="123" t="s">
        <v>240</v>
      </c>
      <c r="AA3" s="118" t="s">
        <v>295</v>
      </c>
      <c r="AB3" s="116" t="s">
        <v>296</v>
      </c>
      <c r="AC3" s="117" t="s">
        <v>297</v>
      </c>
      <c r="AD3" s="111" t="s">
        <v>280</v>
      </c>
      <c r="AE3" s="121" t="s">
        <v>245</v>
      </c>
      <c r="AF3" s="117" t="s">
        <v>298</v>
      </c>
      <c r="AG3" s="113" t="s">
        <v>247</v>
      </c>
      <c r="AH3" s="124" t="s">
        <v>248</v>
      </c>
      <c r="AI3" s="112" t="s">
        <v>281</v>
      </c>
      <c r="AJ3" s="113" t="s">
        <v>250</v>
      </c>
      <c r="AK3" s="113" t="s">
        <v>282</v>
      </c>
      <c r="AL3" s="113" t="s">
        <v>252</v>
      </c>
      <c r="AM3" s="113" t="s">
        <v>253</v>
      </c>
      <c r="AN3" s="111" t="s">
        <v>283</v>
      </c>
      <c r="AO3" s="114" t="s">
        <v>255</v>
      </c>
    </row>
    <row r="4" spans="1:41" s="140" customFormat="1" ht="17.649999999999999" customHeight="1" thickBot="1">
      <c r="A4" s="282" t="s">
        <v>107</v>
      </c>
      <c r="B4" s="282"/>
      <c r="C4" s="133">
        <v>61</v>
      </c>
      <c r="D4" s="134">
        <v>92</v>
      </c>
      <c r="E4" s="135" t="s">
        <v>256</v>
      </c>
      <c r="F4" s="136" t="s">
        <v>257</v>
      </c>
      <c r="G4" s="134">
        <v>104</v>
      </c>
      <c r="H4" s="134">
        <v>85</v>
      </c>
      <c r="I4" s="134">
        <v>64</v>
      </c>
      <c r="J4" s="136" t="s">
        <v>258</v>
      </c>
      <c r="K4" s="134" t="s">
        <v>259</v>
      </c>
      <c r="L4" s="134">
        <v>86</v>
      </c>
      <c r="M4" s="137" t="s">
        <v>260</v>
      </c>
      <c r="N4" s="135" t="s">
        <v>261</v>
      </c>
      <c r="O4" s="138" t="s">
        <v>262</v>
      </c>
      <c r="P4" s="134">
        <v>82</v>
      </c>
      <c r="Q4" s="134">
        <v>94</v>
      </c>
      <c r="R4" s="138" t="s">
        <v>263</v>
      </c>
      <c r="S4" s="134">
        <v>65</v>
      </c>
      <c r="T4" s="135" t="s">
        <v>264</v>
      </c>
      <c r="U4" s="135" t="s">
        <v>265</v>
      </c>
      <c r="V4" s="135" t="s">
        <v>266</v>
      </c>
      <c r="W4" s="134">
        <v>101</v>
      </c>
      <c r="X4" s="136">
        <v>108</v>
      </c>
      <c r="Y4" s="133">
        <v>93</v>
      </c>
      <c r="Z4" s="135" t="s">
        <v>267</v>
      </c>
      <c r="AA4" s="134" t="s">
        <v>268</v>
      </c>
      <c r="AB4" s="134" t="s">
        <v>269</v>
      </c>
      <c r="AC4" s="136">
        <v>68</v>
      </c>
      <c r="AD4" s="134">
        <v>114</v>
      </c>
      <c r="AE4" s="134">
        <v>66</v>
      </c>
      <c r="AF4" s="134">
        <v>113</v>
      </c>
      <c r="AG4" s="134">
        <v>109</v>
      </c>
      <c r="AH4" s="139">
        <v>75</v>
      </c>
      <c r="AI4" s="133">
        <v>80</v>
      </c>
      <c r="AJ4" s="134">
        <v>102</v>
      </c>
      <c r="AK4" s="134">
        <v>79</v>
      </c>
      <c r="AL4" s="134">
        <v>67</v>
      </c>
      <c r="AM4" s="136">
        <v>103</v>
      </c>
      <c r="AN4" s="134">
        <v>110</v>
      </c>
      <c r="AO4" s="139">
        <v>81</v>
      </c>
    </row>
    <row r="5" spans="1:41">
      <c r="A5" s="72" t="str">
        <f>IF('Ma classe'!B2&lt;&gt;0,'Ma classe'!B2,"aucun élève")</f>
        <v>Adiavou</v>
      </c>
      <c r="B5" s="73" t="str">
        <f>IF('Ma classe'!C2&lt;&gt;0,'Ma classe'!C2,"aucun élève")</f>
        <v>Nadège</v>
      </c>
      <c r="C5" s="126">
        <f>IF(COUNT(traitmath!D3)=1,AVERAGE(traitmath!D3),"∞")</f>
        <v>0.5</v>
      </c>
      <c r="D5" s="127">
        <f>IF(COUNT(traitmath!AI3)=1,AVERAGE(traitmath!AI3),"∞")</f>
        <v>1</v>
      </c>
      <c r="E5" s="127">
        <f>IF(COUNT(traitmath!S3:U3)=3,AVERAGE(traitmath!S3:U3),"∞")</f>
        <v>0.5</v>
      </c>
      <c r="F5" s="127">
        <f>IF(COUNT(traitmath!BH3:BI3)=2,AVERAGE(traitmath!BH3:BI3),"∞")</f>
        <v>1</v>
      </c>
      <c r="G5" s="127">
        <f>IF(COUNT(traitmath!AU3)=1,AVERAGE(traitmath!AU3),"∞")</f>
        <v>0.5</v>
      </c>
      <c r="H5" s="127">
        <f>IF(COUNT(traitmath!AB3)=1,AVERAGE(traitmath!AB3),"∞")</f>
        <v>0.5</v>
      </c>
      <c r="I5" s="127">
        <f>IF(COUNT(traitmath!G3)=1,AVERAGE(traitmath!G3),"∞")</f>
        <v>1</v>
      </c>
      <c r="J5" s="127">
        <f>IF(COUNT(traitmath!BF3:BG3)=2,AVERAGE(traitmath!BF3:BG3),"∞")</f>
        <v>0.75</v>
      </c>
      <c r="K5" s="127">
        <f>IF(COUNT(traitmath!AN3:AO3)=2,AVERAGE(traitmath!AN3:AO3),"∞")</f>
        <v>0.5</v>
      </c>
      <c r="L5" s="127">
        <f>IF(COUNT(traitmath!AC3)=1,AVERAGE(traitmath!AC3),"∞")</f>
        <v>0.5</v>
      </c>
      <c r="M5" s="127">
        <f>IF(COUNT(traitmath!AD3:AH3)=5,AVERAGE(traitmath!AD3:AH3),"∞")</f>
        <v>0.6</v>
      </c>
      <c r="N5" s="127">
        <f>IF(COUNT(traitmath!Z3:AA3)=2,AVERAGE(traitmath!Z3:AA3),"∞")</f>
        <v>0.25</v>
      </c>
      <c r="O5" s="127">
        <f>IF(COUNT(traitmath!L3:O3)=4,AVERAGE(traitmath!L3:O3),"∞")</f>
        <v>0.75</v>
      </c>
      <c r="P5" s="127">
        <f>IF(COUNT(traitmath!Y3)=1,AVERAGE(traitmath!Y3),"∞")</f>
        <v>0.5</v>
      </c>
      <c r="Q5" s="127">
        <f>IF(COUNT(traitmath!AK3)=1,AVERAGE(traitmath!AK3),"∞")</f>
        <v>0</v>
      </c>
      <c r="R5" s="127">
        <f>IF(COUNT(traitmath!AV3:AX3)=3,AVERAGE(traitmath!AV3:AX3),"∞")</f>
        <v>0.5</v>
      </c>
      <c r="S5" s="127">
        <f>IF(COUNT(traitmath!H3)=1,AVERAGE(traitmath!H3),"∞")</f>
        <v>1</v>
      </c>
      <c r="T5" s="127">
        <f>IF(COUNT(traitmath!E3:F3)=2,AVERAGE(traitmath!E3:F3),"∞")</f>
        <v>0.25</v>
      </c>
      <c r="U5" s="127">
        <f>IF(COUNT(traitmath!AK3:AL3)=2,AVERAGE(traitmath!AK3:AL3),"∞")</f>
        <v>0</v>
      </c>
      <c r="V5" s="127">
        <f>IF(COUNT(traitmath!P3:Q3)=2,AVERAGE(traitmath!P3:Q3),"∞")</f>
        <v>0.75</v>
      </c>
      <c r="W5" s="127">
        <f>IF(COUNT(traitmath!AR3)=1,AVERAGE(traitmath!AR3),"∞")</f>
        <v>0.5</v>
      </c>
      <c r="X5" s="128">
        <f>IF(COUNT(traitmath!AY3)=1,AVERAGE(traitmath!AY3),"∞")</f>
        <v>0.5</v>
      </c>
      <c r="Y5" s="129">
        <f>IF(COUNT(traitmath!AJ3)=1,AVERAGE(traitmath!AJ3),"∞")</f>
        <v>0</v>
      </c>
      <c r="Z5" s="127">
        <f>IF(COUNT(traitmath!AP3:AQ3)=2,AVERAGE(traitmath!AP3:AQ3),"∞")</f>
        <v>0.5</v>
      </c>
      <c r="AA5" s="127">
        <f>IF(COUNT(traitmath!BJ3:BK3)=2,AVERAGE(traitmath!BJ3:BK3),"∞")</f>
        <v>0.75</v>
      </c>
      <c r="AB5" s="127">
        <f>IF(COUNT(traitmath!BB3:BC3)=2,AVERAGE(traitmath!BB3:BC3),"∞")</f>
        <v>0.25</v>
      </c>
      <c r="AC5" s="127">
        <f>IF(COUNT(traitmath!K3)=1,AVERAGE(traitmath!K3),"∞")</f>
        <v>1</v>
      </c>
      <c r="AD5" s="127">
        <f>IF(COUNT(traitmath!BE3)=1,AVERAGE(traitmath!BE3),"∞")</f>
        <v>0.5</v>
      </c>
      <c r="AE5" s="127">
        <f>IF(COUNT(traitmath!I3)=1,AVERAGE(traitmath!I3),"∞")</f>
        <v>1</v>
      </c>
      <c r="AF5" s="127">
        <f>IF(COUNT(traitmath!BD3)=1,AVERAGE(traitmath!BD3),"∞")</f>
        <v>0.5</v>
      </c>
      <c r="AG5" s="127">
        <f>IF(COUNT(traitmath!AZ3)=1,AVERAGE(traitmath!AZ3),"∞")</f>
        <v>0.5</v>
      </c>
      <c r="AH5" s="130">
        <f>IF(COUNT(traitmath!R3)=1,AVERAGE(traitmath!R3),"∞")</f>
        <v>0.5</v>
      </c>
      <c r="AI5" s="129">
        <f>IF(COUNT(traitmath!W3)=1,AVERAGE(traitmath!W3),"∞")</f>
        <v>0.5</v>
      </c>
      <c r="AJ5" s="127">
        <f>IF(COUNT(traitmath!AS3)=1,AVERAGE(traitmath!AS3),"∞")</f>
        <v>0.5</v>
      </c>
      <c r="AK5" s="127">
        <f>IF(COUNT(traitmath!V3)=1,AVERAGE(traitmath!V3),"∞")</f>
        <v>0.5</v>
      </c>
      <c r="AL5" s="127">
        <f>IF(COUNT(traitmath!J3)=1,AVERAGE(traitmath!J3),"∞")</f>
        <v>1</v>
      </c>
      <c r="AM5" s="127">
        <f>IF(COUNT(traitmath!AT3)=1,AVERAGE(traitmath!AT3),"∞")</f>
        <v>0.5</v>
      </c>
      <c r="AN5" s="127">
        <f>IF(COUNT(traitmath!BA3)=1,AVERAGE(traitmath!BA3),"∞")</f>
        <v>0.5</v>
      </c>
      <c r="AO5" s="130">
        <f>IF(COUNT(traitmath!X3)=1,AVERAGE(traitmath!X3),"∞")</f>
        <v>0.5</v>
      </c>
    </row>
    <row r="6" spans="1:41">
      <c r="A6" s="72" t="str">
        <f>IF('Ma classe'!B3&lt;&gt;0,'Ma classe'!B3,"aucun élève")</f>
        <v>aucun élève</v>
      </c>
      <c r="B6" s="73" t="str">
        <f>IF('Ma classe'!C3&lt;&gt;0,'Ma classe'!C3,"aucun élève")</f>
        <v>aucun élève</v>
      </c>
      <c r="C6" s="74" t="str">
        <f>IF(COUNT(traitmath!D4)=1,AVERAGE(traitmath!D4),"∞")</f>
        <v>∞</v>
      </c>
      <c r="D6" s="36" t="str">
        <f>IF(COUNT(traitmath!AI4)=1,AVERAGE(traitmath!AI4),"∞")</f>
        <v>∞</v>
      </c>
      <c r="E6" s="36" t="str">
        <f>IF(COUNT(traitmath!S4:U4)=3,AVERAGE(traitmath!S4:U4),"∞")</f>
        <v>∞</v>
      </c>
      <c r="F6" s="36" t="str">
        <f>IF(COUNT(traitmath!BH4:BI4)=2,AVERAGE(traitmath!BH4:BI4),"∞")</f>
        <v>∞</v>
      </c>
      <c r="G6" s="36" t="str">
        <f>IF(COUNT(traitmath!AU4)=1,AVERAGE(traitmath!AU4),"∞")</f>
        <v>∞</v>
      </c>
      <c r="H6" s="36" t="str">
        <f>IF(COUNT(traitmath!AB4)=1,AVERAGE(traitmath!AB4),"∞")</f>
        <v>∞</v>
      </c>
      <c r="I6" s="36" t="str">
        <f>IF(COUNT(traitmath!G4)=1,AVERAGE(traitmath!G4),"∞")</f>
        <v>∞</v>
      </c>
      <c r="J6" s="36" t="str">
        <f>IF(COUNT(traitmath!BF4:BG4)=2,AVERAGE(traitmath!BF4:BG4),"∞")</f>
        <v>∞</v>
      </c>
      <c r="K6" s="36" t="str">
        <f>IF(COUNT(traitmath!AN4:AO4)=2,AVERAGE(traitmath!AN4:AO4),"∞")</f>
        <v>∞</v>
      </c>
      <c r="L6" s="36" t="str">
        <f>IF(COUNT(traitmath!AC4)=1,AVERAGE(traitmath!AC4),"∞")</f>
        <v>∞</v>
      </c>
      <c r="M6" s="36" t="str">
        <f>IF(COUNT(traitmath!AD4:AH4)=5,AVERAGE(traitmath!AD4:AH4),"∞")</f>
        <v>∞</v>
      </c>
      <c r="N6" s="36" t="str">
        <f>IF(COUNT(traitmath!Z4:AA4)=2,AVERAGE(traitmath!Z4:AA4),"∞")</f>
        <v>∞</v>
      </c>
      <c r="O6" s="36" t="str">
        <f>IF(COUNT(traitmath!L4:O4)=4,AVERAGE(traitmath!L4:O4),"∞")</f>
        <v>∞</v>
      </c>
      <c r="P6" s="36" t="str">
        <f>IF(COUNT(traitmath!Y4)=1,AVERAGE(traitmath!Y4),"∞")</f>
        <v>∞</v>
      </c>
      <c r="Q6" s="36" t="str">
        <f>IF(COUNT(traitmath!AK4)=1,AVERAGE(traitmath!AK4),"∞")</f>
        <v>∞</v>
      </c>
      <c r="R6" s="36" t="str">
        <f>IF(COUNT(traitmath!AV4:AX4)=3,AVERAGE(traitmath!AV4:AX4),"∞")</f>
        <v>∞</v>
      </c>
      <c r="S6" s="36" t="str">
        <f>IF(COUNT(traitmath!H4)=1,AVERAGE(traitmath!H4),"∞")</f>
        <v>∞</v>
      </c>
      <c r="T6" s="36" t="str">
        <f>IF(COUNT(traitmath!E4:F4)=2,AVERAGE(traitmath!E4:F4),"∞")</f>
        <v>∞</v>
      </c>
      <c r="U6" s="36" t="str">
        <f>IF(COUNT(traitmath!AK4:AL4)=2,AVERAGE(traitmath!AK4:AL4),"∞")</f>
        <v>∞</v>
      </c>
      <c r="V6" s="36" t="str">
        <f>IF(COUNT(traitmath!P4:Q4)=2,AVERAGE(traitmath!P4:Q4),"∞")</f>
        <v>∞</v>
      </c>
      <c r="W6" s="36" t="str">
        <f>IF(COUNT(traitmath!AR4)=1,AVERAGE(traitmath!AR4),"∞")</f>
        <v>∞</v>
      </c>
      <c r="X6" s="99" t="str">
        <f>IF(COUNT(traitmath!AY4)=1,AVERAGE(traitmath!AY4),"∞")</f>
        <v>∞</v>
      </c>
      <c r="Y6" s="75" t="str">
        <f>IF(COUNT(traitmath!AJ4)=1,AVERAGE(traitmath!AJ4),"∞")</f>
        <v>∞</v>
      </c>
      <c r="Z6" s="36" t="str">
        <f>IF(COUNT(traitmath!AP4:AQ4)=2,AVERAGE(traitmath!AP4:AQ4),"∞")</f>
        <v>∞</v>
      </c>
      <c r="AA6" s="36" t="str">
        <f>IF(COUNT(traitmath!BJ4:BK4)=2,AVERAGE(traitmath!BJ4:BK4),"∞")</f>
        <v>∞</v>
      </c>
      <c r="AB6" s="36" t="str">
        <f>IF(COUNT(traitmath!BB4:BC4)=2,AVERAGE(traitmath!BB4:BC4),"∞")</f>
        <v>∞</v>
      </c>
      <c r="AC6" s="36" t="str">
        <f>IF(COUNT(traitmath!K4)=1,AVERAGE(traitmath!K4),"∞")</f>
        <v>∞</v>
      </c>
      <c r="AD6" s="36" t="str">
        <f>IF(COUNT(traitmath!BE4)=1,AVERAGE(traitmath!BE4),"∞")</f>
        <v>∞</v>
      </c>
      <c r="AE6" s="36" t="str">
        <f>IF(COUNT(traitmath!I4)=1,AVERAGE(traitmath!I4),"∞")</f>
        <v>∞</v>
      </c>
      <c r="AF6" s="36" t="str">
        <f>IF(COUNT(traitmath!BD4)=1,AVERAGE(traitmath!BD4),"∞")</f>
        <v>∞</v>
      </c>
      <c r="AG6" s="36" t="str">
        <f>IF(COUNT(traitmath!AZ4)=1,AVERAGE(traitmath!AZ4),"∞")</f>
        <v>∞</v>
      </c>
      <c r="AH6" s="37" t="str">
        <f>IF(COUNT(traitmath!R4)=1,AVERAGE(traitmath!R4),"∞")</f>
        <v>∞</v>
      </c>
      <c r="AI6" s="75" t="str">
        <f>IF(COUNT(traitmath!W4)=1,AVERAGE(traitmath!W4),"∞")</f>
        <v>∞</v>
      </c>
      <c r="AJ6" s="36" t="str">
        <f>IF(COUNT(traitmath!AS4)=1,AVERAGE(traitmath!AS4),"∞")</f>
        <v>∞</v>
      </c>
      <c r="AK6" s="36" t="str">
        <f>IF(COUNT(traitmath!V4)=1,AVERAGE(traitmath!V4),"∞")</f>
        <v>∞</v>
      </c>
      <c r="AL6" s="36" t="str">
        <f>IF(COUNT(traitmath!J4)=1,AVERAGE(traitmath!J4),"∞")</f>
        <v>∞</v>
      </c>
      <c r="AM6" s="36" t="str">
        <f>IF(COUNT(traitmath!AT4)=1,AVERAGE(traitmath!AT4),"∞")</f>
        <v>∞</v>
      </c>
      <c r="AN6" s="36" t="str">
        <f>IF(COUNT(traitmath!BA4)=1,AVERAGE(traitmath!BA4),"∞")</f>
        <v>∞</v>
      </c>
      <c r="AO6" s="37" t="str">
        <f>IF(COUNT(traitmath!X4)=1,AVERAGE(traitmath!X4),"∞")</f>
        <v>∞</v>
      </c>
    </row>
    <row r="7" spans="1:41">
      <c r="A7" s="72" t="str">
        <f>IF('Ma classe'!B4&lt;&gt;0,'Ma classe'!B4,"aucun élève")</f>
        <v>aucun élève</v>
      </c>
      <c r="B7" s="73" t="str">
        <f>IF('Ma classe'!C4&lt;&gt;0,'Ma classe'!C4,"aucun élève")</f>
        <v>aucun élève</v>
      </c>
      <c r="C7" s="74" t="str">
        <f>IF(COUNT(traitmath!D5)=1,AVERAGE(traitmath!D5),"∞")</f>
        <v>∞</v>
      </c>
      <c r="D7" s="36" t="str">
        <f>IF(COUNT(traitmath!AI5)=1,AVERAGE(traitmath!AI5),"∞")</f>
        <v>∞</v>
      </c>
      <c r="E7" s="36" t="str">
        <f>IF(COUNT(traitmath!S5:U5)=3,AVERAGE(traitmath!S5:U5),"∞")</f>
        <v>∞</v>
      </c>
      <c r="F7" s="36" t="str">
        <f>IF(COUNT(traitmath!BH5:BI5)=2,AVERAGE(traitmath!BH5:BI5),"∞")</f>
        <v>∞</v>
      </c>
      <c r="G7" s="36" t="str">
        <f>IF(COUNT(traitmath!AU5)=1,AVERAGE(traitmath!AU5),"∞")</f>
        <v>∞</v>
      </c>
      <c r="H7" s="36" t="str">
        <f>IF(COUNT(traitmath!AB5)=1,AVERAGE(traitmath!AB5),"∞")</f>
        <v>∞</v>
      </c>
      <c r="I7" s="36" t="str">
        <f>IF(COUNT(traitmath!G5)=1,AVERAGE(traitmath!G5),"∞")</f>
        <v>∞</v>
      </c>
      <c r="J7" s="36" t="str">
        <f>IF(COUNT(traitmath!BF5:BG5)=2,AVERAGE(traitmath!BF5:BG5),"∞")</f>
        <v>∞</v>
      </c>
      <c r="K7" s="36" t="str">
        <f>IF(COUNT(traitmath!AN5:AO5)=2,AVERAGE(traitmath!AN5:AO5),"∞")</f>
        <v>∞</v>
      </c>
      <c r="L7" s="36" t="str">
        <f>IF(COUNT(traitmath!AC5)=1,AVERAGE(traitmath!AC5),"∞")</f>
        <v>∞</v>
      </c>
      <c r="M7" s="36" t="str">
        <f>IF(COUNT(traitmath!AD5:AH5)=5,AVERAGE(traitmath!AD5:AH5),"∞")</f>
        <v>∞</v>
      </c>
      <c r="N7" s="36" t="str">
        <f>IF(COUNT(traitmath!Z5:AA5)=2,AVERAGE(traitmath!Z5:AA5),"∞")</f>
        <v>∞</v>
      </c>
      <c r="O7" s="36" t="str">
        <f>IF(COUNT(traitmath!L5:O5)=4,AVERAGE(traitmath!L5:O5),"∞")</f>
        <v>∞</v>
      </c>
      <c r="P7" s="36" t="str">
        <f>IF(COUNT(traitmath!Y5)=1,AVERAGE(traitmath!Y5),"∞")</f>
        <v>∞</v>
      </c>
      <c r="Q7" s="36" t="str">
        <f>IF(COUNT(traitmath!AK5)=1,AVERAGE(traitmath!AK5),"∞")</f>
        <v>∞</v>
      </c>
      <c r="R7" s="36" t="str">
        <f>IF(COUNT(traitmath!AV5:AX5)=3,AVERAGE(traitmath!AV5:AX5),"∞")</f>
        <v>∞</v>
      </c>
      <c r="S7" s="36" t="str">
        <f>IF(COUNT(traitmath!H5)=1,AVERAGE(traitmath!H5),"∞")</f>
        <v>∞</v>
      </c>
      <c r="T7" s="36" t="str">
        <f>IF(COUNT(traitmath!E5:F5)=2,AVERAGE(traitmath!E5:F5),"∞")</f>
        <v>∞</v>
      </c>
      <c r="U7" s="36" t="str">
        <f>IF(COUNT(traitmath!AK5:AL5)=2,AVERAGE(traitmath!AK5:AL5),"∞")</f>
        <v>∞</v>
      </c>
      <c r="V7" s="36" t="str">
        <f>IF(COUNT(traitmath!P5:Q5)=2,AVERAGE(traitmath!P5:Q5),"∞")</f>
        <v>∞</v>
      </c>
      <c r="W7" s="36" t="str">
        <f>IF(COUNT(traitmath!AR5)=1,AVERAGE(traitmath!AR5),"∞")</f>
        <v>∞</v>
      </c>
      <c r="X7" s="99" t="str">
        <f>IF(COUNT(traitmath!AY5)=1,AVERAGE(traitmath!AY5),"∞")</f>
        <v>∞</v>
      </c>
      <c r="Y7" s="75" t="str">
        <f>IF(COUNT(traitmath!AJ5)=1,AVERAGE(traitmath!AJ5),"∞")</f>
        <v>∞</v>
      </c>
      <c r="Z7" s="36" t="str">
        <f>IF(COUNT(traitmath!AP5:AQ5)=2,AVERAGE(traitmath!AP5:AQ5),"∞")</f>
        <v>∞</v>
      </c>
      <c r="AA7" s="36" t="str">
        <f>IF(COUNT(traitmath!BJ5:BK5)=2,AVERAGE(traitmath!BJ5:BK5),"∞")</f>
        <v>∞</v>
      </c>
      <c r="AB7" s="36" t="str">
        <f>IF(COUNT(traitmath!BB5:BC5)=2,AVERAGE(traitmath!BB5:BC5),"∞")</f>
        <v>∞</v>
      </c>
      <c r="AC7" s="36" t="str">
        <f>IF(COUNT(traitmath!K5)=1,AVERAGE(traitmath!K5),"∞")</f>
        <v>∞</v>
      </c>
      <c r="AD7" s="36" t="str">
        <f>IF(COUNT(traitmath!BE5)=1,AVERAGE(traitmath!BE5),"∞")</f>
        <v>∞</v>
      </c>
      <c r="AE7" s="36" t="str">
        <f>IF(COUNT(traitmath!I5)=1,AVERAGE(traitmath!I5),"∞")</f>
        <v>∞</v>
      </c>
      <c r="AF7" s="36" t="str">
        <f>IF(COUNT(traitmath!BD5)=1,AVERAGE(traitmath!BD5),"∞")</f>
        <v>∞</v>
      </c>
      <c r="AG7" s="36" t="str">
        <f>IF(COUNT(traitmath!AZ5)=1,AVERAGE(traitmath!AZ5),"∞")</f>
        <v>∞</v>
      </c>
      <c r="AH7" s="37" t="str">
        <f>IF(COUNT(traitmath!R5)=1,AVERAGE(traitmath!R5),"∞")</f>
        <v>∞</v>
      </c>
      <c r="AI7" s="75" t="str">
        <f>IF(COUNT(traitmath!W5)=1,AVERAGE(traitmath!W5),"∞")</f>
        <v>∞</v>
      </c>
      <c r="AJ7" s="36" t="str">
        <f>IF(COUNT(traitmath!AS5)=1,AVERAGE(traitmath!AS5),"∞")</f>
        <v>∞</v>
      </c>
      <c r="AK7" s="36" t="str">
        <f>IF(COUNT(traitmath!V5)=1,AVERAGE(traitmath!V5),"∞")</f>
        <v>∞</v>
      </c>
      <c r="AL7" s="36" t="str">
        <f>IF(COUNT(traitmath!J5)=1,AVERAGE(traitmath!J5),"∞")</f>
        <v>∞</v>
      </c>
      <c r="AM7" s="36" t="str">
        <f>IF(COUNT(traitmath!AT5)=1,AVERAGE(traitmath!AT5),"∞")</f>
        <v>∞</v>
      </c>
      <c r="AN7" s="36" t="str">
        <f>IF(COUNT(traitmath!BA5)=1,AVERAGE(traitmath!BA5),"∞")</f>
        <v>∞</v>
      </c>
      <c r="AO7" s="37" t="str">
        <f>IF(COUNT(traitmath!X5)=1,AVERAGE(traitmath!X5),"∞")</f>
        <v>∞</v>
      </c>
    </row>
    <row r="8" spans="1:41">
      <c r="A8" s="72" t="str">
        <f>IF('Ma classe'!B5&lt;&gt;0,'Ma classe'!B5,"aucun élève")</f>
        <v>aucun élève</v>
      </c>
      <c r="B8" s="73" t="str">
        <f>IF('Ma classe'!C5&lt;&gt;0,'Ma classe'!C5,"aucun élève")</f>
        <v>aucun élève</v>
      </c>
      <c r="C8" s="74" t="str">
        <f>IF(COUNT(traitmath!D6)=1,AVERAGE(traitmath!D6),"∞")</f>
        <v>∞</v>
      </c>
      <c r="D8" s="36" t="str">
        <f>IF(COUNT(traitmath!AI6)=1,AVERAGE(traitmath!AI6),"∞")</f>
        <v>∞</v>
      </c>
      <c r="E8" s="36" t="str">
        <f>IF(COUNT(traitmath!S6:U6)=3,AVERAGE(traitmath!S6:U6),"∞")</f>
        <v>∞</v>
      </c>
      <c r="F8" s="36" t="str">
        <f>IF(COUNT(traitmath!BH6:BI6)=2,AVERAGE(traitmath!BH6:BI6),"∞")</f>
        <v>∞</v>
      </c>
      <c r="G8" s="36" t="str">
        <f>IF(COUNT(traitmath!AU6)=1,AVERAGE(traitmath!AU6),"∞")</f>
        <v>∞</v>
      </c>
      <c r="H8" s="36" t="str">
        <f>IF(COUNT(traitmath!AB6)=1,AVERAGE(traitmath!AB6),"∞")</f>
        <v>∞</v>
      </c>
      <c r="I8" s="36" t="str">
        <f>IF(COUNT(traitmath!G6)=1,AVERAGE(traitmath!G6),"∞")</f>
        <v>∞</v>
      </c>
      <c r="J8" s="36" t="str">
        <f>IF(COUNT(traitmath!BF6:BG6)=2,AVERAGE(traitmath!BF6:BG6),"∞")</f>
        <v>∞</v>
      </c>
      <c r="K8" s="36" t="str">
        <f>IF(COUNT(traitmath!AN6:AO6)=2,AVERAGE(traitmath!AN6:AO6),"∞")</f>
        <v>∞</v>
      </c>
      <c r="L8" s="36" t="str">
        <f>IF(COUNT(traitmath!AC6)=1,AVERAGE(traitmath!AC6),"∞")</f>
        <v>∞</v>
      </c>
      <c r="M8" s="36" t="str">
        <f>IF(COUNT(traitmath!AD6:AH6)=5,AVERAGE(traitmath!AD6:AH6),"∞")</f>
        <v>∞</v>
      </c>
      <c r="N8" s="36" t="str">
        <f>IF(COUNT(traitmath!Z6:AA6)=2,AVERAGE(traitmath!Z6:AA6),"∞")</f>
        <v>∞</v>
      </c>
      <c r="O8" s="36" t="str">
        <f>IF(COUNT(traitmath!L6:O6)=4,AVERAGE(traitmath!L6:O6),"∞")</f>
        <v>∞</v>
      </c>
      <c r="P8" s="36" t="str">
        <f>IF(COUNT(traitmath!Y6)=1,AVERAGE(traitmath!Y6),"∞")</f>
        <v>∞</v>
      </c>
      <c r="Q8" s="36" t="str">
        <f>IF(COUNT(traitmath!AK6)=1,AVERAGE(traitmath!AK6),"∞")</f>
        <v>∞</v>
      </c>
      <c r="R8" s="36" t="str">
        <f>IF(COUNT(traitmath!AV6:AX6)=3,AVERAGE(traitmath!AV6:AX6),"∞")</f>
        <v>∞</v>
      </c>
      <c r="S8" s="36" t="str">
        <f>IF(COUNT(traitmath!H6)=1,AVERAGE(traitmath!H6),"∞")</f>
        <v>∞</v>
      </c>
      <c r="T8" s="36" t="str">
        <f>IF(COUNT(traitmath!E6:F6)=2,AVERAGE(traitmath!E6:F6),"∞")</f>
        <v>∞</v>
      </c>
      <c r="U8" s="36" t="str">
        <f>IF(COUNT(traitmath!AK6:AL6)=2,AVERAGE(traitmath!AK6:AL6),"∞")</f>
        <v>∞</v>
      </c>
      <c r="V8" s="36" t="str">
        <f>IF(COUNT(traitmath!P6:Q6)=2,AVERAGE(traitmath!P6:Q6),"∞")</f>
        <v>∞</v>
      </c>
      <c r="W8" s="36" t="str">
        <f>IF(COUNT(traitmath!AR6)=1,AVERAGE(traitmath!AR6),"∞")</f>
        <v>∞</v>
      </c>
      <c r="X8" s="99" t="str">
        <f>IF(COUNT(traitmath!AY6)=1,AVERAGE(traitmath!AY6),"∞")</f>
        <v>∞</v>
      </c>
      <c r="Y8" s="75" t="str">
        <f>IF(COUNT(traitmath!AJ6)=1,AVERAGE(traitmath!AJ6),"∞")</f>
        <v>∞</v>
      </c>
      <c r="Z8" s="36" t="str">
        <f>IF(COUNT(traitmath!AP6:AQ6)=2,AVERAGE(traitmath!AP6:AQ6),"∞")</f>
        <v>∞</v>
      </c>
      <c r="AA8" s="36" t="str">
        <f>IF(COUNT(traitmath!BJ6:BK6)=2,AVERAGE(traitmath!BJ6:BK6),"∞")</f>
        <v>∞</v>
      </c>
      <c r="AB8" s="36" t="str">
        <f>IF(COUNT(traitmath!BB6:BC6)=2,AVERAGE(traitmath!BB6:BC6),"∞")</f>
        <v>∞</v>
      </c>
      <c r="AC8" s="36" t="str">
        <f>IF(COUNT(traitmath!K6)=1,AVERAGE(traitmath!K6),"∞")</f>
        <v>∞</v>
      </c>
      <c r="AD8" s="36" t="str">
        <f>IF(COUNT(traitmath!BE6)=1,AVERAGE(traitmath!BE6),"∞")</f>
        <v>∞</v>
      </c>
      <c r="AE8" s="36" t="str">
        <f>IF(COUNT(traitmath!I6)=1,AVERAGE(traitmath!I6),"∞")</f>
        <v>∞</v>
      </c>
      <c r="AF8" s="36" t="str">
        <f>IF(COUNT(traitmath!BD6)=1,AVERAGE(traitmath!BD6),"∞")</f>
        <v>∞</v>
      </c>
      <c r="AG8" s="36" t="str">
        <f>IF(COUNT(traitmath!AZ6)=1,AVERAGE(traitmath!AZ6),"∞")</f>
        <v>∞</v>
      </c>
      <c r="AH8" s="37" t="str">
        <f>IF(COUNT(traitmath!R6)=1,AVERAGE(traitmath!R6),"∞")</f>
        <v>∞</v>
      </c>
      <c r="AI8" s="75" t="str">
        <f>IF(COUNT(traitmath!W6)=1,AVERAGE(traitmath!W6),"∞")</f>
        <v>∞</v>
      </c>
      <c r="AJ8" s="36" t="str">
        <f>IF(COUNT(traitmath!AS6)=1,AVERAGE(traitmath!AS6),"∞")</f>
        <v>∞</v>
      </c>
      <c r="AK8" s="36" t="str">
        <f>IF(COUNT(traitmath!V6)=1,AVERAGE(traitmath!V6),"∞")</f>
        <v>∞</v>
      </c>
      <c r="AL8" s="36" t="str">
        <f>IF(COUNT(traitmath!J6)=1,AVERAGE(traitmath!J6),"∞")</f>
        <v>∞</v>
      </c>
      <c r="AM8" s="36" t="str">
        <f>IF(COUNT(traitmath!AT6)=1,AVERAGE(traitmath!AT6),"∞")</f>
        <v>∞</v>
      </c>
      <c r="AN8" s="36" t="str">
        <f>IF(COUNT(traitmath!BA6)=1,AVERAGE(traitmath!BA6),"∞")</f>
        <v>∞</v>
      </c>
      <c r="AO8" s="37" t="str">
        <f>IF(COUNT(traitmath!X6)=1,AVERAGE(traitmath!X6),"∞")</f>
        <v>∞</v>
      </c>
    </row>
    <row r="9" spans="1:41">
      <c r="A9" s="72" t="str">
        <f>IF('Ma classe'!B6&lt;&gt;0,'Ma classe'!B6,"aucun élève")</f>
        <v>aucun élève</v>
      </c>
      <c r="B9" s="73" t="str">
        <f>IF('Ma classe'!C6&lt;&gt;0,'Ma classe'!C6,"aucun élève")</f>
        <v>aucun élève</v>
      </c>
      <c r="C9" s="74" t="str">
        <f>IF(COUNT(traitmath!D7)=1,AVERAGE(traitmath!D7),"∞")</f>
        <v>∞</v>
      </c>
      <c r="D9" s="36" t="str">
        <f>IF(COUNT(traitmath!AI7)=1,AVERAGE(traitmath!AI7),"∞")</f>
        <v>∞</v>
      </c>
      <c r="E9" s="36" t="str">
        <f>IF(COUNT(traitmath!S7:U7)=3,AVERAGE(traitmath!S7:U7),"∞")</f>
        <v>∞</v>
      </c>
      <c r="F9" s="36" t="str">
        <f>IF(COUNT(traitmath!BH7:BI7)=2,AVERAGE(traitmath!BH7:BI7),"∞")</f>
        <v>∞</v>
      </c>
      <c r="G9" s="36" t="str">
        <f>IF(COUNT(traitmath!AU7)=1,AVERAGE(traitmath!AU7),"∞")</f>
        <v>∞</v>
      </c>
      <c r="H9" s="36" t="str">
        <f>IF(COUNT(traitmath!AB7)=1,AVERAGE(traitmath!AB7),"∞")</f>
        <v>∞</v>
      </c>
      <c r="I9" s="36" t="str">
        <f>IF(COUNT(traitmath!G7)=1,AVERAGE(traitmath!G7),"∞")</f>
        <v>∞</v>
      </c>
      <c r="J9" s="36" t="str">
        <f>IF(COUNT(traitmath!BF7:BG7)=2,AVERAGE(traitmath!BF7:BG7),"∞")</f>
        <v>∞</v>
      </c>
      <c r="K9" s="36" t="str">
        <f>IF(COUNT(traitmath!AN7:AO7)=2,AVERAGE(traitmath!AN7:AO7),"∞")</f>
        <v>∞</v>
      </c>
      <c r="L9" s="36" t="str">
        <f>IF(COUNT(traitmath!AC7)=1,AVERAGE(traitmath!AC7),"∞")</f>
        <v>∞</v>
      </c>
      <c r="M9" s="36" t="str">
        <f>IF(COUNT(traitmath!AD7:AH7)=5,AVERAGE(traitmath!AD7:AH7),"∞")</f>
        <v>∞</v>
      </c>
      <c r="N9" s="36" t="str">
        <f>IF(COUNT(traitmath!Z7:AA7)=2,AVERAGE(traitmath!Z7:AA7),"∞")</f>
        <v>∞</v>
      </c>
      <c r="O9" s="36" t="str">
        <f>IF(COUNT(traitmath!L7:O7)=4,AVERAGE(traitmath!L7:O7),"∞")</f>
        <v>∞</v>
      </c>
      <c r="P9" s="36" t="str">
        <f>IF(COUNT(traitmath!Y7)=1,AVERAGE(traitmath!Y7),"∞")</f>
        <v>∞</v>
      </c>
      <c r="Q9" s="36" t="str">
        <f>IF(COUNT(traitmath!AK7)=1,AVERAGE(traitmath!AK7),"∞")</f>
        <v>∞</v>
      </c>
      <c r="R9" s="36" t="str">
        <f>IF(COUNT(traitmath!AV7:AX7)=3,AVERAGE(traitmath!AV7:AX7),"∞")</f>
        <v>∞</v>
      </c>
      <c r="S9" s="36" t="str">
        <f>IF(COUNT(traitmath!H7)=1,AVERAGE(traitmath!H7),"∞")</f>
        <v>∞</v>
      </c>
      <c r="T9" s="36" t="str">
        <f>IF(COUNT(traitmath!E7:F7)=2,AVERAGE(traitmath!E7:F7),"∞")</f>
        <v>∞</v>
      </c>
      <c r="U9" s="36" t="str">
        <f>IF(COUNT(traitmath!AK7:AL7)=2,AVERAGE(traitmath!AK7:AL7),"∞")</f>
        <v>∞</v>
      </c>
      <c r="V9" s="36" t="str">
        <f>IF(COUNT(traitmath!P7:Q7)=2,AVERAGE(traitmath!P7:Q7),"∞")</f>
        <v>∞</v>
      </c>
      <c r="W9" s="36" t="str">
        <f>IF(COUNT(traitmath!AR7)=1,AVERAGE(traitmath!AR7),"∞")</f>
        <v>∞</v>
      </c>
      <c r="X9" s="99" t="str">
        <f>IF(COUNT(traitmath!AY7)=1,AVERAGE(traitmath!AY7),"∞")</f>
        <v>∞</v>
      </c>
      <c r="Y9" s="75" t="str">
        <f>IF(COUNT(traitmath!AJ7)=1,AVERAGE(traitmath!AJ7),"∞")</f>
        <v>∞</v>
      </c>
      <c r="Z9" s="36" t="str">
        <f>IF(COUNT(traitmath!AP7:AQ7)=2,AVERAGE(traitmath!AP7:AQ7),"∞")</f>
        <v>∞</v>
      </c>
      <c r="AA9" s="36" t="str">
        <f>IF(COUNT(traitmath!BJ7:BK7)=2,AVERAGE(traitmath!BJ7:BK7),"∞")</f>
        <v>∞</v>
      </c>
      <c r="AB9" s="36" t="str">
        <f>IF(COUNT(traitmath!BB7:BC7)=2,AVERAGE(traitmath!BB7:BC7),"∞")</f>
        <v>∞</v>
      </c>
      <c r="AC9" s="36" t="str">
        <f>IF(COUNT(traitmath!K7)=1,AVERAGE(traitmath!K7),"∞")</f>
        <v>∞</v>
      </c>
      <c r="AD9" s="36" t="str">
        <f>IF(COUNT(traitmath!BE7)=1,AVERAGE(traitmath!BE7),"∞")</f>
        <v>∞</v>
      </c>
      <c r="AE9" s="36" t="str">
        <f>IF(COUNT(traitmath!I7)=1,AVERAGE(traitmath!I7),"∞")</f>
        <v>∞</v>
      </c>
      <c r="AF9" s="36" t="str">
        <f>IF(COUNT(traitmath!BD7)=1,AVERAGE(traitmath!BD7),"∞")</f>
        <v>∞</v>
      </c>
      <c r="AG9" s="36" t="str">
        <f>IF(COUNT(traitmath!AZ7)=1,AVERAGE(traitmath!AZ7),"∞")</f>
        <v>∞</v>
      </c>
      <c r="AH9" s="37" t="str">
        <f>IF(COUNT(traitmath!R7)=1,AVERAGE(traitmath!R7),"∞")</f>
        <v>∞</v>
      </c>
      <c r="AI9" s="75" t="str">
        <f>IF(COUNT(traitmath!W7)=1,AVERAGE(traitmath!W7),"∞")</f>
        <v>∞</v>
      </c>
      <c r="AJ9" s="36" t="str">
        <f>IF(COUNT(traitmath!AS7)=1,AVERAGE(traitmath!AS7),"∞")</f>
        <v>∞</v>
      </c>
      <c r="AK9" s="36" t="str">
        <f>IF(COUNT(traitmath!V7)=1,AVERAGE(traitmath!V7),"∞")</f>
        <v>∞</v>
      </c>
      <c r="AL9" s="36" t="str">
        <f>IF(COUNT(traitmath!J7)=1,AVERAGE(traitmath!J7),"∞")</f>
        <v>∞</v>
      </c>
      <c r="AM9" s="36" t="str">
        <f>IF(COUNT(traitmath!AT7)=1,AVERAGE(traitmath!AT7),"∞")</f>
        <v>∞</v>
      </c>
      <c r="AN9" s="36" t="str">
        <f>IF(COUNT(traitmath!BA7)=1,AVERAGE(traitmath!BA7),"∞")</f>
        <v>∞</v>
      </c>
      <c r="AO9" s="37" t="str">
        <f>IF(COUNT(traitmath!X7)=1,AVERAGE(traitmath!X7),"∞")</f>
        <v>∞</v>
      </c>
    </row>
    <row r="10" spans="1:41">
      <c r="A10" s="72" t="str">
        <f>IF('Ma classe'!B7&lt;&gt;0,'Ma classe'!B7,"aucun élève")</f>
        <v>aucun élève</v>
      </c>
      <c r="B10" s="73" t="str">
        <f>IF('Ma classe'!C7&lt;&gt;0,'Ma classe'!C7,"aucun élève")</f>
        <v>aucun élève</v>
      </c>
      <c r="C10" s="74" t="str">
        <f>IF(COUNT(traitmath!D8)=1,AVERAGE(traitmath!D8),"∞")</f>
        <v>∞</v>
      </c>
      <c r="D10" s="36" t="str">
        <f>IF(COUNT(traitmath!AI8)=1,AVERAGE(traitmath!AI8),"∞")</f>
        <v>∞</v>
      </c>
      <c r="E10" s="36" t="str">
        <f>IF(COUNT(traitmath!S8:U8)=3,AVERAGE(traitmath!S8:U8),"∞")</f>
        <v>∞</v>
      </c>
      <c r="F10" s="36" t="str">
        <f>IF(COUNT(traitmath!BH8:BI8)=2,AVERAGE(traitmath!BH8:BI8),"∞")</f>
        <v>∞</v>
      </c>
      <c r="G10" s="36" t="str">
        <f>IF(COUNT(traitmath!AU8)=1,AVERAGE(traitmath!AU8),"∞")</f>
        <v>∞</v>
      </c>
      <c r="H10" s="36" t="str">
        <f>IF(COUNT(traitmath!AB8)=1,AVERAGE(traitmath!AB8),"∞")</f>
        <v>∞</v>
      </c>
      <c r="I10" s="36" t="str">
        <f>IF(COUNT(traitmath!G8)=1,AVERAGE(traitmath!G8),"∞")</f>
        <v>∞</v>
      </c>
      <c r="J10" s="36" t="str">
        <f>IF(COUNT(traitmath!BF8:BG8)=2,AVERAGE(traitmath!BF8:BG8),"∞")</f>
        <v>∞</v>
      </c>
      <c r="K10" s="36" t="str">
        <f>IF(COUNT(traitmath!AN8:AO8)=2,AVERAGE(traitmath!AN8:AO8),"∞")</f>
        <v>∞</v>
      </c>
      <c r="L10" s="36" t="str">
        <f>IF(COUNT(traitmath!AC8)=1,AVERAGE(traitmath!AC8),"∞")</f>
        <v>∞</v>
      </c>
      <c r="M10" s="36" t="str">
        <f>IF(COUNT(traitmath!AD8:AH8)=5,AVERAGE(traitmath!AD8:AH8),"∞")</f>
        <v>∞</v>
      </c>
      <c r="N10" s="36" t="str">
        <f>IF(COUNT(traitmath!Z8:AA8)=2,AVERAGE(traitmath!Z8:AA8),"∞")</f>
        <v>∞</v>
      </c>
      <c r="O10" s="36" t="str">
        <f>IF(COUNT(traitmath!L8:O8)=4,AVERAGE(traitmath!L8:O8),"∞")</f>
        <v>∞</v>
      </c>
      <c r="P10" s="36" t="str">
        <f>IF(COUNT(traitmath!Y8)=1,AVERAGE(traitmath!Y8),"∞")</f>
        <v>∞</v>
      </c>
      <c r="Q10" s="36" t="str">
        <f>IF(COUNT(traitmath!AK8)=1,AVERAGE(traitmath!AK8),"∞")</f>
        <v>∞</v>
      </c>
      <c r="R10" s="36" t="str">
        <f>IF(COUNT(traitmath!AV8:AX8)=3,AVERAGE(traitmath!AV8:AX8),"∞")</f>
        <v>∞</v>
      </c>
      <c r="S10" s="36" t="str">
        <f>IF(COUNT(traitmath!H8)=1,AVERAGE(traitmath!H8),"∞")</f>
        <v>∞</v>
      </c>
      <c r="T10" s="36" t="str">
        <f>IF(COUNT(traitmath!E8:F8)=2,AVERAGE(traitmath!E8:F8),"∞")</f>
        <v>∞</v>
      </c>
      <c r="U10" s="36" t="str">
        <f>IF(COUNT(traitmath!AK8:AL8)=2,AVERAGE(traitmath!AK8:AL8),"∞")</f>
        <v>∞</v>
      </c>
      <c r="V10" s="36" t="str">
        <f>IF(COUNT(traitmath!P8:Q8)=2,AVERAGE(traitmath!P8:Q8),"∞")</f>
        <v>∞</v>
      </c>
      <c r="W10" s="36" t="str">
        <f>IF(COUNT(traitmath!AR8)=1,AVERAGE(traitmath!AR8),"∞")</f>
        <v>∞</v>
      </c>
      <c r="X10" s="99" t="str">
        <f>IF(COUNT(traitmath!AY8)=1,AVERAGE(traitmath!AY8),"∞")</f>
        <v>∞</v>
      </c>
      <c r="Y10" s="75" t="str">
        <f>IF(COUNT(traitmath!AJ8)=1,AVERAGE(traitmath!AJ8),"∞")</f>
        <v>∞</v>
      </c>
      <c r="Z10" s="36" t="str">
        <f>IF(COUNT(traitmath!AP8:AQ8)=2,AVERAGE(traitmath!AP8:AQ8),"∞")</f>
        <v>∞</v>
      </c>
      <c r="AA10" s="36" t="str">
        <f>IF(COUNT(traitmath!BJ8:BK8)=2,AVERAGE(traitmath!BJ8:BK8),"∞")</f>
        <v>∞</v>
      </c>
      <c r="AB10" s="36" t="str">
        <f>IF(COUNT(traitmath!BB8:BC8)=2,AVERAGE(traitmath!BB8:BC8),"∞")</f>
        <v>∞</v>
      </c>
      <c r="AC10" s="36" t="str">
        <f>IF(COUNT(traitmath!K8)=1,AVERAGE(traitmath!K8),"∞")</f>
        <v>∞</v>
      </c>
      <c r="AD10" s="36" t="str">
        <f>IF(COUNT(traitmath!BE8)=1,AVERAGE(traitmath!BE8),"∞")</f>
        <v>∞</v>
      </c>
      <c r="AE10" s="36" t="str">
        <f>IF(COUNT(traitmath!I8)=1,AVERAGE(traitmath!I8),"∞")</f>
        <v>∞</v>
      </c>
      <c r="AF10" s="36" t="str">
        <f>IF(COUNT(traitmath!BD8)=1,AVERAGE(traitmath!BD8),"∞")</f>
        <v>∞</v>
      </c>
      <c r="AG10" s="36" t="str">
        <f>IF(COUNT(traitmath!AZ8)=1,AVERAGE(traitmath!AZ8),"∞")</f>
        <v>∞</v>
      </c>
      <c r="AH10" s="37" t="str">
        <f>IF(COUNT(traitmath!R8)=1,AVERAGE(traitmath!R8),"∞")</f>
        <v>∞</v>
      </c>
      <c r="AI10" s="75" t="str">
        <f>IF(COUNT(traitmath!W8)=1,AVERAGE(traitmath!W8),"∞")</f>
        <v>∞</v>
      </c>
      <c r="AJ10" s="36" t="str">
        <f>IF(COUNT(traitmath!AS8)=1,AVERAGE(traitmath!AS8),"∞")</f>
        <v>∞</v>
      </c>
      <c r="AK10" s="36" t="str">
        <f>IF(COUNT(traitmath!V8)=1,AVERAGE(traitmath!V8),"∞")</f>
        <v>∞</v>
      </c>
      <c r="AL10" s="36" t="str">
        <f>IF(COUNT(traitmath!J8)=1,AVERAGE(traitmath!J8),"∞")</f>
        <v>∞</v>
      </c>
      <c r="AM10" s="36" t="str">
        <f>IF(COUNT(traitmath!AT8)=1,AVERAGE(traitmath!AT8),"∞")</f>
        <v>∞</v>
      </c>
      <c r="AN10" s="36" t="str">
        <f>IF(COUNT(traitmath!BA8)=1,AVERAGE(traitmath!BA8),"∞")</f>
        <v>∞</v>
      </c>
      <c r="AO10" s="37" t="str">
        <f>IF(COUNT(traitmath!X8)=1,AVERAGE(traitmath!X8),"∞")</f>
        <v>∞</v>
      </c>
    </row>
    <row r="11" spans="1:41">
      <c r="A11" s="72" t="str">
        <f>IF('Ma classe'!B8&lt;&gt;0,'Ma classe'!B8,"aucun élève")</f>
        <v>aucun élève</v>
      </c>
      <c r="B11" s="73" t="str">
        <f>IF('Ma classe'!C8&lt;&gt;0,'Ma classe'!C8,"aucun élève")</f>
        <v>aucun élève</v>
      </c>
      <c r="C11" s="74" t="str">
        <f>IF(COUNT(traitmath!D9)=1,AVERAGE(traitmath!D9),"∞")</f>
        <v>∞</v>
      </c>
      <c r="D11" s="36" t="str">
        <f>IF(COUNT(traitmath!AI9)=1,AVERAGE(traitmath!AI9),"∞")</f>
        <v>∞</v>
      </c>
      <c r="E11" s="36" t="str">
        <f>IF(COUNT(traitmath!S9:U9)=3,AVERAGE(traitmath!S9:U9),"∞")</f>
        <v>∞</v>
      </c>
      <c r="F11" s="36" t="str">
        <f>IF(COUNT(traitmath!BH9:BI9)=2,AVERAGE(traitmath!BH9:BI9),"∞")</f>
        <v>∞</v>
      </c>
      <c r="G11" s="36" t="str">
        <f>IF(COUNT(traitmath!AU9)=1,AVERAGE(traitmath!AU9),"∞")</f>
        <v>∞</v>
      </c>
      <c r="H11" s="36" t="str">
        <f>IF(COUNT(traitmath!AB9)=1,AVERAGE(traitmath!AB9),"∞")</f>
        <v>∞</v>
      </c>
      <c r="I11" s="36" t="str">
        <f>IF(COUNT(traitmath!G9)=1,AVERAGE(traitmath!G9),"∞")</f>
        <v>∞</v>
      </c>
      <c r="J11" s="36" t="str">
        <f>IF(COUNT(traitmath!BF9:BG9)=2,AVERAGE(traitmath!BF9:BG9),"∞")</f>
        <v>∞</v>
      </c>
      <c r="K11" s="36" t="str">
        <f>IF(COUNT(traitmath!AN9:AO9)=2,AVERAGE(traitmath!AN9:AO9),"∞")</f>
        <v>∞</v>
      </c>
      <c r="L11" s="36" t="str">
        <f>IF(COUNT(traitmath!AC9)=1,AVERAGE(traitmath!AC9),"∞")</f>
        <v>∞</v>
      </c>
      <c r="M11" s="36" t="str">
        <f>IF(COUNT(traitmath!AD9:AH9)=5,AVERAGE(traitmath!AD9:AH9),"∞")</f>
        <v>∞</v>
      </c>
      <c r="N11" s="36" t="str">
        <f>IF(COUNT(traitmath!Z9:AA9)=2,AVERAGE(traitmath!Z9:AA9),"∞")</f>
        <v>∞</v>
      </c>
      <c r="O11" s="36" t="str">
        <f>IF(COUNT(traitmath!L9:O9)=4,AVERAGE(traitmath!L9:O9),"∞")</f>
        <v>∞</v>
      </c>
      <c r="P11" s="36" t="str">
        <f>IF(COUNT(traitmath!Y9)=1,AVERAGE(traitmath!Y9),"∞")</f>
        <v>∞</v>
      </c>
      <c r="Q11" s="36" t="str">
        <f>IF(COUNT(traitmath!AK9)=1,AVERAGE(traitmath!AK9),"∞")</f>
        <v>∞</v>
      </c>
      <c r="R11" s="36" t="str">
        <f>IF(COUNT(traitmath!AV9:AX9)=3,AVERAGE(traitmath!AV9:AX9),"∞")</f>
        <v>∞</v>
      </c>
      <c r="S11" s="36" t="str">
        <f>IF(COUNT(traitmath!H9)=1,AVERAGE(traitmath!H9),"∞")</f>
        <v>∞</v>
      </c>
      <c r="T11" s="36" t="str">
        <f>IF(COUNT(traitmath!E9:F9)=2,AVERAGE(traitmath!E9:F9),"∞")</f>
        <v>∞</v>
      </c>
      <c r="U11" s="36" t="str">
        <f>IF(COUNT(traitmath!AK9:AL9)=2,AVERAGE(traitmath!AK9:AL9),"∞")</f>
        <v>∞</v>
      </c>
      <c r="V11" s="36" t="str">
        <f>IF(COUNT(traitmath!P9:Q9)=2,AVERAGE(traitmath!P9:Q9),"∞")</f>
        <v>∞</v>
      </c>
      <c r="W11" s="36" t="str">
        <f>IF(COUNT(traitmath!AR9)=1,AVERAGE(traitmath!AR9),"∞")</f>
        <v>∞</v>
      </c>
      <c r="X11" s="99" t="str">
        <f>IF(COUNT(traitmath!AY9)=1,AVERAGE(traitmath!AY9),"∞")</f>
        <v>∞</v>
      </c>
      <c r="Y11" s="75" t="str">
        <f>IF(COUNT(traitmath!AJ9)=1,AVERAGE(traitmath!AJ9),"∞")</f>
        <v>∞</v>
      </c>
      <c r="Z11" s="36" t="str">
        <f>IF(COUNT(traitmath!AP9:AQ9)=2,AVERAGE(traitmath!AP9:AQ9),"∞")</f>
        <v>∞</v>
      </c>
      <c r="AA11" s="36" t="str">
        <f>IF(COUNT(traitmath!BJ9:BK9)=2,AVERAGE(traitmath!BJ9:BK9),"∞")</f>
        <v>∞</v>
      </c>
      <c r="AB11" s="36" t="str">
        <f>IF(COUNT(traitmath!BB9:BC9)=2,AVERAGE(traitmath!BB9:BC9),"∞")</f>
        <v>∞</v>
      </c>
      <c r="AC11" s="36" t="str">
        <f>IF(COUNT(traitmath!K9)=1,AVERAGE(traitmath!K9),"∞")</f>
        <v>∞</v>
      </c>
      <c r="AD11" s="36" t="str">
        <f>IF(COUNT(traitmath!BE9)=1,AVERAGE(traitmath!BE9),"∞")</f>
        <v>∞</v>
      </c>
      <c r="AE11" s="36" t="str">
        <f>IF(COUNT(traitmath!I9)=1,AVERAGE(traitmath!I9),"∞")</f>
        <v>∞</v>
      </c>
      <c r="AF11" s="36" t="str">
        <f>IF(COUNT(traitmath!BD9)=1,AVERAGE(traitmath!BD9),"∞")</f>
        <v>∞</v>
      </c>
      <c r="AG11" s="36" t="str">
        <f>IF(COUNT(traitmath!AZ9)=1,AVERAGE(traitmath!AZ9),"∞")</f>
        <v>∞</v>
      </c>
      <c r="AH11" s="37" t="str">
        <f>IF(COUNT(traitmath!R9)=1,AVERAGE(traitmath!R9),"∞")</f>
        <v>∞</v>
      </c>
      <c r="AI11" s="75" t="str">
        <f>IF(COUNT(traitmath!W9)=1,AVERAGE(traitmath!W9),"∞")</f>
        <v>∞</v>
      </c>
      <c r="AJ11" s="36" t="str">
        <f>IF(COUNT(traitmath!AS9)=1,AVERAGE(traitmath!AS9),"∞")</f>
        <v>∞</v>
      </c>
      <c r="AK11" s="36" t="str">
        <f>IF(COUNT(traitmath!V9)=1,AVERAGE(traitmath!V9),"∞")</f>
        <v>∞</v>
      </c>
      <c r="AL11" s="36" t="str">
        <f>IF(COUNT(traitmath!J9)=1,AVERAGE(traitmath!J9),"∞")</f>
        <v>∞</v>
      </c>
      <c r="AM11" s="36" t="str">
        <f>IF(COUNT(traitmath!AT9)=1,AVERAGE(traitmath!AT9),"∞")</f>
        <v>∞</v>
      </c>
      <c r="AN11" s="36" t="str">
        <f>IF(COUNT(traitmath!BA9)=1,AVERAGE(traitmath!BA9),"∞")</f>
        <v>∞</v>
      </c>
      <c r="AO11" s="37" t="str">
        <f>IF(COUNT(traitmath!X9)=1,AVERAGE(traitmath!X9),"∞")</f>
        <v>∞</v>
      </c>
    </row>
    <row r="12" spans="1:41">
      <c r="A12" s="72" t="str">
        <f>IF('Ma classe'!B9&lt;&gt;0,'Ma classe'!B9,"aucun élève")</f>
        <v>aucun élève</v>
      </c>
      <c r="B12" s="73" t="str">
        <f>IF('Ma classe'!C9&lt;&gt;0,'Ma classe'!C9,"aucun élève")</f>
        <v>aucun élève</v>
      </c>
      <c r="C12" s="74" t="str">
        <f>IF(COUNT(traitmath!D10)=1,AVERAGE(traitmath!D10),"∞")</f>
        <v>∞</v>
      </c>
      <c r="D12" s="36" t="str">
        <f>IF(COUNT(traitmath!AI10)=1,AVERAGE(traitmath!AI10),"∞")</f>
        <v>∞</v>
      </c>
      <c r="E12" s="36" t="str">
        <f>IF(COUNT(traitmath!S10:U10)=3,AVERAGE(traitmath!S10:U10),"∞")</f>
        <v>∞</v>
      </c>
      <c r="F12" s="36" t="str">
        <f>IF(COUNT(traitmath!BH10:BI10)=2,AVERAGE(traitmath!BH10:BI10),"∞")</f>
        <v>∞</v>
      </c>
      <c r="G12" s="36" t="str">
        <f>IF(COUNT(traitmath!AU10)=1,AVERAGE(traitmath!AU10),"∞")</f>
        <v>∞</v>
      </c>
      <c r="H12" s="36" t="str">
        <f>IF(COUNT(traitmath!AB10)=1,AVERAGE(traitmath!AB10),"∞")</f>
        <v>∞</v>
      </c>
      <c r="I12" s="36" t="str">
        <f>IF(COUNT(traitmath!G10)=1,AVERAGE(traitmath!G10),"∞")</f>
        <v>∞</v>
      </c>
      <c r="J12" s="36" t="str">
        <f>IF(COUNT(traitmath!BF10:BG10)=2,AVERAGE(traitmath!BF10:BG10),"∞")</f>
        <v>∞</v>
      </c>
      <c r="K12" s="36" t="str">
        <f>IF(COUNT(traitmath!AN10:AO10)=2,AVERAGE(traitmath!AN10:AO10),"∞")</f>
        <v>∞</v>
      </c>
      <c r="L12" s="36" t="str">
        <f>IF(COUNT(traitmath!AC10)=1,AVERAGE(traitmath!AC10),"∞")</f>
        <v>∞</v>
      </c>
      <c r="M12" s="36" t="str">
        <f>IF(COUNT(traitmath!AD10:AH10)=5,AVERAGE(traitmath!AD10:AH10),"∞")</f>
        <v>∞</v>
      </c>
      <c r="N12" s="36" t="str">
        <f>IF(COUNT(traitmath!Z10:AA10)=2,AVERAGE(traitmath!Z10:AA10),"∞")</f>
        <v>∞</v>
      </c>
      <c r="O12" s="36" t="str">
        <f>IF(COUNT(traitmath!L10:O10)=4,AVERAGE(traitmath!L10:O10),"∞")</f>
        <v>∞</v>
      </c>
      <c r="P12" s="36" t="str">
        <f>IF(COUNT(traitmath!Y10)=1,AVERAGE(traitmath!Y10),"∞")</f>
        <v>∞</v>
      </c>
      <c r="Q12" s="36" t="str">
        <f>IF(COUNT(traitmath!AK10)=1,AVERAGE(traitmath!AK10),"∞")</f>
        <v>∞</v>
      </c>
      <c r="R12" s="36" t="str">
        <f>IF(COUNT(traitmath!AV10:AX10)=3,AVERAGE(traitmath!AV10:AX10),"∞")</f>
        <v>∞</v>
      </c>
      <c r="S12" s="36" t="str">
        <f>IF(COUNT(traitmath!H10)=1,AVERAGE(traitmath!H10),"∞")</f>
        <v>∞</v>
      </c>
      <c r="T12" s="36" t="str">
        <f>IF(COUNT(traitmath!E10:F10)=2,AVERAGE(traitmath!E10:F10),"∞")</f>
        <v>∞</v>
      </c>
      <c r="U12" s="36" t="str">
        <f>IF(COUNT(traitmath!AK10:AL10)=2,AVERAGE(traitmath!AK10:AL10),"∞")</f>
        <v>∞</v>
      </c>
      <c r="V12" s="36" t="str">
        <f>IF(COUNT(traitmath!P10:Q10)=2,AVERAGE(traitmath!P10:Q10),"∞")</f>
        <v>∞</v>
      </c>
      <c r="W12" s="36" t="str">
        <f>IF(COUNT(traitmath!AR10)=1,AVERAGE(traitmath!AR10),"∞")</f>
        <v>∞</v>
      </c>
      <c r="X12" s="99" t="str">
        <f>IF(COUNT(traitmath!AY10)=1,AVERAGE(traitmath!AY10),"∞")</f>
        <v>∞</v>
      </c>
      <c r="Y12" s="75" t="str">
        <f>IF(COUNT(traitmath!AJ10)=1,AVERAGE(traitmath!AJ10),"∞")</f>
        <v>∞</v>
      </c>
      <c r="Z12" s="36" t="str">
        <f>IF(COUNT(traitmath!AP10:AQ10)=2,AVERAGE(traitmath!AP10:AQ10),"∞")</f>
        <v>∞</v>
      </c>
      <c r="AA12" s="36" t="str">
        <f>IF(COUNT(traitmath!BJ10:BK10)=2,AVERAGE(traitmath!BJ10:BK10),"∞")</f>
        <v>∞</v>
      </c>
      <c r="AB12" s="36" t="str">
        <f>IF(COUNT(traitmath!BB10:BC10)=2,AVERAGE(traitmath!BB10:BC10),"∞")</f>
        <v>∞</v>
      </c>
      <c r="AC12" s="36" t="str">
        <f>IF(COUNT(traitmath!K10)=1,AVERAGE(traitmath!K10),"∞")</f>
        <v>∞</v>
      </c>
      <c r="AD12" s="36" t="str">
        <f>IF(COUNT(traitmath!BE10)=1,AVERAGE(traitmath!BE10),"∞")</f>
        <v>∞</v>
      </c>
      <c r="AE12" s="36" t="str">
        <f>IF(COUNT(traitmath!I10)=1,AVERAGE(traitmath!I10),"∞")</f>
        <v>∞</v>
      </c>
      <c r="AF12" s="36" t="str">
        <f>IF(COUNT(traitmath!BD10)=1,AVERAGE(traitmath!BD10),"∞")</f>
        <v>∞</v>
      </c>
      <c r="AG12" s="36" t="str">
        <f>IF(COUNT(traitmath!AZ10)=1,AVERAGE(traitmath!AZ10),"∞")</f>
        <v>∞</v>
      </c>
      <c r="AH12" s="37" t="str">
        <f>IF(COUNT(traitmath!R10)=1,AVERAGE(traitmath!R10),"∞")</f>
        <v>∞</v>
      </c>
      <c r="AI12" s="75" t="str">
        <f>IF(COUNT(traitmath!W10)=1,AVERAGE(traitmath!W10),"∞")</f>
        <v>∞</v>
      </c>
      <c r="AJ12" s="36" t="str">
        <f>IF(COUNT(traitmath!AS10)=1,AVERAGE(traitmath!AS10),"∞")</f>
        <v>∞</v>
      </c>
      <c r="AK12" s="36" t="str">
        <f>IF(COUNT(traitmath!V10)=1,AVERAGE(traitmath!V10),"∞")</f>
        <v>∞</v>
      </c>
      <c r="AL12" s="36" t="str">
        <f>IF(COUNT(traitmath!J10)=1,AVERAGE(traitmath!J10),"∞")</f>
        <v>∞</v>
      </c>
      <c r="AM12" s="36" t="str">
        <f>IF(COUNT(traitmath!AT10)=1,AVERAGE(traitmath!AT10),"∞")</f>
        <v>∞</v>
      </c>
      <c r="AN12" s="36" t="str">
        <f>IF(COUNT(traitmath!BA10)=1,AVERAGE(traitmath!BA10),"∞")</f>
        <v>∞</v>
      </c>
      <c r="AO12" s="37" t="str">
        <f>IF(COUNT(traitmath!X10)=1,AVERAGE(traitmath!X10),"∞")</f>
        <v>∞</v>
      </c>
    </row>
    <row r="13" spans="1:41">
      <c r="A13" s="72" t="str">
        <f>IF('Ma classe'!B10&lt;&gt;0,'Ma classe'!B10,"aucun élève")</f>
        <v>aucun élève</v>
      </c>
      <c r="B13" s="73" t="str">
        <f>IF('Ma classe'!C10&lt;&gt;0,'Ma classe'!C10,"aucun élève")</f>
        <v>aucun élève</v>
      </c>
      <c r="C13" s="74" t="str">
        <f>IF(COUNT(traitmath!D11)=1,AVERAGE(traitmath!D11),"∞")</f>
        <v>∞</v>
      </c>
      <c r="D13" s="36" t="str">
        <f>IF(COUNT(traitmath!AI11)=1,AVERAGE(traitmath!AI11),"∞")</f>
        <v>∞</v>
      </c>
      <c r="E13" s="36" t="str">
        <f>IF(COUNT(traitmath!S11:U11)=3,AVERAGE(traitmath!S11:U11),"∞")</f>
        <v>∞</v>
      </c>
      <c r="F13" s="36" t="str">
        <f>IF(COUNT(traitmath!BH11:BI11)=2,AVERAGE(traitmath!BH11:BI11),"∞")</f>
        <v>∞</v>
      </c>
      <c r="G13" s="36" t="str">
        <f>IF(COUNT(traitmath!AU11)=1,AVERAGE(traitmath!AU11),"∞")</f>
        <v>∞</v>
      </c>
      <c r="H13" s="36" t="str">
        <f>IF(COUNT(traitmath!AB11)=1,AVERAGE(traitmath!AB11),"∞")</f>
        <v>∞</v>
      </c>
      <c r="I13" s="36" t="str">
        <f>IF(COUNT(traitmath!G11)=1,AVERAGE(traitmath!G11),"∞")</f>
        <v>∞</v>
      </c>
      <c r="J13" s="36" t="str">
        <f>IF(COUNT(traitmath!BF11:BG11)=2,AVERAGE(traitmath!BF11:BG11),"∞")</f>
        <v>∞</v>
      </c>
      <c r="K13" s="36" t="str">
        <f>IF(COUNT(traitmath!AN11:AO11)=2,AVERAGE(traitmath!AN11:AO11),"∞")</f>
        <v>∞</v>
      </c>
      <c r="L13" s="36" t="str">
        <f>IF(COUNT(traitmath!AC11)=1,AVERAGE(traitmath!AC11),"∞")</f>
        <v>∞</v>
      </c>
      <c r="M13" s="36" t="str">
        <f>IF(COUNT(traitmath!AD11:AH11)=5,AVERAGE(traitmath!AD11:AH11),"∞")</f>
        <v>∞</v>
      </c>
      <c r="N13" s="36" t="str">
        <f>IF(COUNT(traitmath!Z11:AA11)=2,AVERAGE(traitmath!Z11:AA11),"∞")</f>
        <v>∞</v>
      </c>
      <c r="O13" s="36" t="str">
        <f>IF(COUNT(traitmath!L11:O11)=4,AVERAGE(traitmath!L11:O11),"∞")</f>
        <v>∞</v>
      </c>
      <c r="P13" s="36" t="str">
        <f>IF(COUNT(traitmath!Y11)=1,AVERAGE(traitmath!Y11),"∞")</f>
        <v>∞</v>
      </c>
      <c r="Q13" s="36" t="str">
        <f>IF(COUNT(traitmath!AK11)=1,AVERAGE(traitmath!AK11),"∞")</f>
        <v>∞</v>
      </c>
      <c r="R13" s="36" t="str">
        <f>IF(COUNT(traitmath!AV11:AX11)=3,AVERAGE(traitmath!AV11:AX11),"∞")</f>
        <v>∞</v>
      </c>
      <c r="S13" s="36" t="str">
        <f>IF(COUNT(traitmath!H11)=1,AVERAGE(traitmath!H11),"∞")</f>
        <v>∞</v>
      </c>
      <c r="T13" s="36" t="str">
        <f>IF(COUNT(traitmath!E11:F11)=2,AVERAGE(traitmath!E11:F11),"∞")</f>
        <v>∞</v>
      </c>
      <c r="U13" s="36" t="str">
        <f>IF(COUNT(traitmath!AK11:AL11)=2,AVERAGE(traitmath!AK11:AL11),"∞")</f>
        <v>∞</v>
      </c>
      <c r="V13" s="36" t="str">
        <f>IF(COUNT(traitmath!P11:Q11)=2,AVERAGE(traitmath!P11:Q11),"∞")</f>
        <v>∞</v>
      </c>
      <c r="W13" s="36" t="str">
        <f>IF(COUNT(traitmath!AR11)=1,AVERAGE(traitmath!AR11),"∞")</f>
        <v>∞</v>
      </c>
      <c r="X13" s="99" t="str">
        <f>IF(COUNT(traitmath!AY11)=1,AVERAGE(traitmath!AY11),"∞")</f>
        <v>∞</v>
      </c>
      <c r="Y13" s="75" t="str">
        <f>IF(COUNT(traitmath!AJ11)=1,AVERAGE(traitmath!AJ11),"∞")</f>
        <v>∞</v>
      </c>
      <c r="Z13" s="36" t="str">
        <f>IF(COUNT(traitmath!AP11:AQ11)=2,AVERAGE(traitmath!AP11:AQ11),"∞")</f>
        <v>∞</v>
      </c>
      <c r="AA13" s="36" t="str">
        <f>IF(COUNT(traitmath!BJ11:BK11)=2,AVERAGE(traitmath!BJ11:BK11),"∞")</f>
        <v>∞</v>
      </c>
      <c r="AB13" s="36" t="str">
        <f>IF(COUNT(traitmath!BB11:BC11)=2,AVERAGE(traitmath!BB11:BC11),"∞")</f>
        <v>∞</v>
      </c>
      <c r="AC13" s="36" t="str">
        <f>IF(COUNT(traitmath!K11)=1,AVERAGE(traitmath!K11),"∞")</f>
        <v>∞</v>
      </c>
      <c r="AD13" s="36" t="str">
        <f>IF(COUNT(traitmath!BE11)=1,AVERAGE(traitmath!BE11),"∞")</f>
        <v>∞</v>
      </c>
      <c r="AE13" s="36" t="str">
        <f>IF(COUNT(traitmath!I11)=1,AVERAGE(traitmath!I11),"∞")</f>
        <v>∞</v>
      </c>
      <c r="AF13" s="36" t="str">
        <f>IF(COUNT(traitmath!BD11)=1,AVERAGE(traitmath!BD11),"∞")</f>
        <v>∞</v>
      </c>
      <c r="AG13" s="36" t="str">
        <f>IF(COUNT(traitmath!AZ11)=1,AVERAGE(traitmath!AZ11),"∞")</f>
        <v>∞</v>
      </c>
      <c r="AH13" s="37" t="str">
        <f>IF(COUNT(traitmath!R11)=1,AVERAGE(traitmath!R11),"∞")</f>
        <v>∞</v>
      </c>
      <c r="AI13" s="75" t="str">
        <f>IF(COUNT(traitmath!W11)=1,AVERAGE(traitmath!W11),"∞")</f>
        <v>∞</v>
      </c>
      <c r="AJ13" s="36" t="str">
        <f>IF(COUNT(traitmath!AS11)=1,AVERAGE(traitmath!AS11),"∞")</f>
        <v>∞</v>
      </c>
      <c r="AK13" s="36" t="str">
        <f>IF(COUNT(traitmath!V11)=1,AVERAGE(traitmath!V11),"∞")</f>
        <v>∞</v>
      </c>
      <c r="AL13" s="36" t="str">
        <f>IF(COUNT(traitmath!J11)=1,AVERAGE(traitmath!J11),"∞")</f>
        <v>∞</v>
      </c>
      <c r="AM13" s="36" t="str">
        <f>IF(COUNT(traitmath!AT11)=1,AVERAGE(traitmath!AT11),"∞")</f>
        <v>∞</v>
      </c>
      <c r="AN13" s="36" t="str">
        <f>IF(COUNT(traitmath!BA11)=1,AVERAGE(traitmath!BA11),"∞")</f>
        <v>∞</v>
      </c>
      <c r="AO13" s="37" t="str">
        <f>IF(COUNT(traitmath!X11)=1,AVERAGE(traitmath!X11),"∞")</f>
        <v>∞</v>
      </c>
    </row>
    <row r="14" spans="1:41">
      <c r="A14" s="72" t="str">
        <f>IF('Ma classe'!B11&lt;&gt;0,'Ma classe'!B11,"aucun élève")</f>
        <v>aucun élève</v>
      </c>
      <c r="B14" s="73" t="str">
        <f>IF('Ma classe'!C11&lt;&gt;0,'Ma classe'!C11,"aucun élève")</f>
        <v>aucun élève</v>
      </c>
      <c r="C14" s="74" t="str">
        <f>IF(COUNT(traitmath!D12)=1,AVERAGE(traitmath!D12),"∞")</f>
        <v>∞</v>
      </c>
      <c r="D14" s="36" t="str">
        <f>IF(COUNT(traitmath!AI12)=1,AVERAGE(traitmath!AI12),"∞")</f>
        <v>∞</v>
      </c>
      <c r="E14" s="36" t="str">
        <f>IF(COUNT(traitmath!S12:U12)=3,AVERAGE(traitmath!S12:U12),"∞")</f>
        <v>∞</v>
      </c>
      <c r="F14" s="36" t="str">
        <f>IF(COUNT(traitmath!BH12:BI12)=2,AVERAGE(traitmath!BH12:BI12),"∞")</f>
        <v>∞</v>
      </c>
      <c r="G14" s="36" t="str">
        <f>IF(COUNT(traitmath!AU12)=1,AVERAGE(traitmath!AU12),"∞")</f>
        <v>∞</v>
      </c>
      <c r="H14" s="36" t="str">
        <f>IF(COUNT(traitmath!AB12)=1,AVERAGE(traitmath!AB12),"∞")</f>
        <v>∞</v>
      </c>
      <c r="I14" s="36" t="str">
        <f>IF(COUNT(traitmath!G12)=1,AVERAGE(traitmath!G12),"∞")</f>
        <v>∞</v>
      </c>
      <c r="J14" s="36" t="str">
        <f>IF(COUNT(traitmath!BF12:BG12)=2,AVERAGE(traitmath!BF12:BG12),"∞")</f>
        <v>∞</v>
      </c>
      <c r="K14" s="36" t="str">
        <f>IF(COUNT(traitmath!AN12:AO12)=2,AVERAGE(traitmath!AN12:AO12),"∞")</f>
        <v>∞</v>
      </c>
      <c r="L14" s="36" t="str">
        <f>IF(COUNT(traitmath!AC12)=1,AVERAGE(traitmath!AC12),"∞")</f>
        <v>∞</v>
      </c>
      <c r="M14" s="36" t="str">
        <f>IF(COUNT(traitmath!AD12:AH12)=5,AVERAGE(traitmath!AD12:AH12),"∞")</f>
        <v>∞</v>
      </c>
      <c r="N14" s="36" t="str">
        <f>IF(COUNT(traitmath!Z12:AA12)=2,AVERAGE(traitmath!Z12:AA12),"∞")</f>
        <v>∞</v>
      </c>
      <c r="O14" s="36" t="str">
        <f>IF(COUNT(traitmath!L12:O12)=4,AVERAGE(traitmath!L12:O12),"∞")</f>
        <v>∞</v>
      </c>
      <c r="P14" s="36" t="str">
        <f>IF(COUNT(traitmath!Y12)=1,AVERAGE(traitmath!Y12),"∞")</f>
        <v>∞</v>
      </c>
      <c r="Q14" s="36" t="str">
        <f>IF(COUNT(traitmath!AK12)=1,AVERAGE(traitmath!AK12),"∞")</f>
        <v>∞</v>
      </c>
      <c r="R14" s="36" t="str">
        <f>IF(COUNT(traitmath!AV12:AX12)=3,AVERAGE(traitmath!AV12:AX12),"∞")</f>
        <v>∞</v>
      </c>
      <c r="S14" s="36" t="str">
        <f>IF(COUNT(traitmath!H12)=1,AVERAGE(traitmath!H12),"∞")</f>
        <v>∞</v>
      </c>
      <c r="T14" s="36" t="str">
        <f>IF(COUNT(traitmath!E12:F12)=2,AVERAGE(traitmath!E12:F12),"∞")</f>
        <v>∞</v>
      </c>
      <c r="U14" s="36" t="str">
        <f>IF(COUNT(traitmath!AK12:AL12)=2,AVERAGE(traitmath!AK12:AL12),"∞")</f>
        <v>∞</v>
      </c>
      <c r="V14" s="36" t="str">
        <f>IF(COUNT(traitmath!P12:Q12)=2,AVERAGE(traitmath!P12:Q12),"∞")</f>
        <v>∞</v>
      </c>
      <c r="W14" s="36" t="str">
        <f>IF(COUNT(traitmath!AR12)=1,AVERAGE(traitmath!AR12),"∞")</f>
        <v>∞</v>
      </c>
      <c r="X14" s="99" t="str">
        <f>IF(COUNT(traitmath!AY12)=1,AVERAGE(traitmath!AY12),"∞")</f>
        <v>∞</v>
      </c>
      <c r="Y14" s="75" t="str">
        <f>IF(COUNT(traitmath!AJ12)=1,AVERAGE(traitmath!AJ12),"∞")</f>
        <v>∞</v>
      </c>
      <c r="Z14" s="36" t="str">
        <f>IF(COUNT(traitmath!AP12:AQ12)=2,AVERAGE(traitmath!AP12:AQ12),"∞")</f>
        <v>∞</v>
      </c>
      <c r="AA14" s="36" t="str">
        <f>IF(COUNT(traitmath!BJ12:BK12)=2,AVERAGE(traitmath!BJ12:BK12),"∞")</f>
        <v>∞</v>
      </c>
      <c r="AB14" s="36" t="str">
        <f>IF(COUNT(traitmath!BB12:BC12)=2,AVERAGE(traitmath!BB12:BC12),"∞")</f>
        <v>∞</v>
      </c>
      <c r="AC14" s="36" t="str">
        <f>IF(COUNT(traitmath!K12)=1,AVERAGE(traitmath!K12),"∞")</f>
        <v>∞</v>
      </c>
      <c r="AD14" s="36" t="str">
        <f>IF(COUNT(traitmath!BE12)=1,AVERAGE(traitmath!BE12),"∞")</f>
        <v>∞</v>
      </c>
      <c r="AE14" s="36" t="str">
        <f>IF(COUNT(traitmath!I12)=1,AVERAGE(traitmath!I12),"∞")</f>
        <v>∞</v>
      </c>
      <c r="AF14" s="36" t="str">
        <f>IF(COUNT(traitmath!BD12)=1,AVERAGE(traitmath!BD12),"∞")</f>
        <v>∞</v>
      </c>
      <c r="AG14" s="36" t="str">
        <f>IF(COUNT(traitmath!AZ12)=1,AVERAGE(traitmath!AZ12),"∞")</f>
        <v>∞</v>
      </c>
      <c r="AH14" s="37" t="str">
        <f>IF(COUNT(traitmath!R12)=1,AVERAGE(traitmath!R12),"∞")</f>
        <v>∞</v>
      </c>
      <c r="AI14" s="75" t="str">
        <f>IF(COUNT(traitmath!W12)=1,AVERAGE(traitmath!W12),"∞")</f>
        <v>∞</v>
      </c>
      <c r="AJ14" s="36" t="str">
        <f>IF(COUNT(traitmath!AS12)=1,AVERAGE(traitmath!AS12),"∞")</f>
        <v>∞</v>
      </c>
      <c r="AK14" s="36" t="str">
        <f>IF(COUNT(traitmath!V12)=1,AVERAGE(traitmath!V12),"∞")</f>
        <v>∞</v>
      </c>
      <c r="AL14" s="36" t="str">
        <f>IF(COUNT(traitmath!J12)=1,AVERAGE(traitmath!J12),"∞")</f>
        <v>∞</v>
      </c>
      <c r="AM14" s="36" t="str">
        <f>IF(COUNT(traitmath!AT12)=1,AVERAGE(traitmath!AT12),"∞")</f>
        <v>∞</v>
      </c>
      <c r="AN14" s="36" t="str">
        <f>IF(COUNT(traitmath!BA12)=1,AVERAGE(traitmath!BA12),"∞")</f>
        <v>∞</v>
      </c>
      <c r="AO14" s="37" t="str">
        <f>IF(COUNT(traitmath!X12)=1,AVERAGE(traitmath!X12),"∞")</f>
        <v>∞</v>
      </c>
    </row>
    <row r="15" spans="1:41">
      <c r="A15" s="72" t="str">
        <f>IF('Ma classe'!B12&lt;&gt;0,'Ma classe'!B12,"aucun élève")</f>
        <v>aucun élève</v>
      </c>
      <c r="B15" s="73" t="str">
        <f>IF('Ma classe'!C12&lt;&gt;0,'Ma classe'!C12,"aucun élève")</f>
        <v>aucun élève</v>
      </c>
      <c r="C15" s="74" t="str">
        <f>IF(COUNT(traitmath!D13)=1,AVERAGE(traitmath!D13),"∞")</f>
        <v>∞</v>
      </c>
      <c r="D15" s="36" t="str">
        <f>IF(COUNT(traitmath!AI13)=1,AVERAGE(traitmath!AI13),"∞")</f>
        <v>∞</v>
      </c>
      <c r="E15" s="36" t="str">
        <f>IF(COUNT(traitmath!S13:U13)=3,AVERAGE(traitmath!S13:U13),"∞")</f>
        <v>∞</v>
      </c>
      <c r="F15" s="36" t="str">
        <f>IF(COUNT(traitmath!BH13:BI13)=2,AVERAGE(traitmath!BH13:BI13),"∞")</f>
        <v>∞</v>
      </c>
      <c r="G15" s="36" t="str">
        <f>IF(COUNT(traitmath!AU13)=1,AVERAGE(traitmath!AU13),"∞")</f>
        <v>∞</v>
      </c>
      <c r="H15" s="36" t="str">
        <f>IF(COUNT(traitmath!AB13)=1,AVERAGE(traitmath!AB13),"∞")</f>
        <v>∞</v>
      </c>
      <c r="I15" s="36" t="str">
        <f>IF(COUNT(traitmath!G13)=1,AVERAGE(traitmath!G13),"∞")</f>
        <v>∞</v>
      </c>
      <c r="J15" s="36" t="str">
        <f>IF(COUNT(traitmath!BF13:BG13)=2,AVERAGE(traitmath!BF13:BG13),"∞")</f>
        <v>∞</v>
      </c>
      <c r="K15" s="36" t="str">
        <f>IF(COUNT(traitmath!AN13:AO13)=2,AVERAGE(traitmath!AN13:AO13),"∞")</f>
        <v>∞</v>
      </c>
      <c r="L15" s="36" t="str">
        <f>IF(COUNT(traitmath!AC13)=1,AVERAGE(traitmath!AC13),"∞")</f>
        <v>∞</v>
      </c>
      <c r="M15" s="36" t="str">
        <f>IF(COUNT(traitmath!AD13:AH13)=5,AVERAGE(traitmath!AD13:AH13),"∞")</f>
        <v>∞</v>
      </c>
      <c r="N15" s="36" t="str">
        <f>IF(COUNT(traitmath!Z13:AA13)=2,AVERAGE(traitmath!Z13:AA13),"∞")</f>
        <v>∞</v>
      </c>
      <c r="O15" s="36" t="str">
        <f>IF(COUNT(traitmath!L13:O13)=4,AVERAGE(traitmath!L13:O13),"∞")</f>
        <v>∞</v>
      </c>
      <c r="P15" s="36" t="str">
        <f>IF(COUNT(traitmath!Y13)=1,AVERAGE(traitmath!Y13),"∞")</f>
        <v>∞</v>
      </c>
      <c r="Q15" s="36" t="str">
        <f>IF(COUNT(traitmath!AK13)=1,AVERAGE(traitmath!AK13),"∞")</f>
        <v>∞</v>
      </c>
      <c r="R15" s="36" t="str">
        <f>IF(COUNT(traitmath!AV13:AX13)=3,AVERAGE(traitmath!AV13:AX13),"∞")</f>
        <v>∞</v>
      </c>
      <c r="S15" s="36" t="str">
        <f>IF(COUNT(traitmath!H13)=1,AVERAGE(traitmath!H13),"∞")</f>
        <v>∞</v>
      </c>
      <c r="T15" s="36" t="str">
        <f>IF(COUNT(traitmath!E13:F13)=2,AVERAGE(traitmath!E13:F13),"∞")</f>
        <v>∞</v>
      </c>
      <c r="U15" s="36" t="str">
        <f>IF(COUNT(traitmath!AK13:AL13)=2,AVERAGE(traitmath!AK13:AL13),"∞")</f>
        <v>∞</v>
      </c>
      <c r="V15" s="36" t="str">
        <f>IF(COUNT(traitmath!P13:Q13)=2,AVERAGE(traitmath!P13:Q13),"∞")</f>
        <v>∞</v>
      </c>
      <c r="W15" s="36" t="str">
        <f>IF(COUNT(traitmath!AR13)=1,AVERAGE(traitmath!AR13),"∞")</f>
        <v>∞</v>
      </c>
      <c r="X15" s="99" t="str">
        <f>IF(COUNT(traitmath!AY13)=1,AVERAGE(traitmath!AY13),"∞")</f>
        <v>∞</v>
      </c>
      <c r="Y15" s="75" t="str">
        <f>IF(COUNT(traitmath!AJ13)=1,AVERAGE(traitmath!AJ13),"∞")</f>
        <v>∞</v>
      </c>
      <c r="Z15" s="36" t="str">
        <f>IF(COUNT(traitmath!AP13:AQ13)=2,AVERAGE(traitmath!AP13:AQ13),"∞")</f>
        <v>∞</v>
      </c>
      <c r="AA15" s="36" t="str">
        <f>IF(COUNT(traitmath!BJ13:BK13)=2,AVERAGE(traitmath!BJ13:BK13),"∞")</f>
        <v>∞</v>
      </c>
      <c r="AB15" s="36" t="str">
        <f>IF(COUNT(traitmath!BB13:BC13)=2,AVERAGE(traitmath!BB13:BC13),"∞")</f>
        <v>∞</v>
      </c>
      <c r="AC15" s="36" t="str">
        <f>IF(COUNT(traitmath!K13)=1,AVERAGE(traitmath!K13),"∞")</f>
        <v>∞</v>
      </c>
      <c r="AD15" s="36" t="str">
        <f>IF(COUNT(traitmath!BE13)=1,AVERAGE(traitmath!BE13),"∞")</f>
        <v>∞</v>
      </c>
      <c r="AE15" s="36" t="str">
        <f>IF(COUNT(traitmath!I13)=1,AVERAGE(traitmath!I13),"∞")</f>
        <v>∞</v>
      </c>
      <c r="AF15" s="36" t="str">
        <f>IF(COUNT(traitmath!BD13)=1,AVERAGE(traitmath!BD13),"∞")</f>
        <v>∞</v>
      </c>
      <c r="AG15" s="36" t="str">
        <f>IF(COUNT(traitmath!AZ13)=1,AVERAGE(traitmath!AZ13),"∞")</f>
        <v>∞</v>
      </c>
      <c r="AH15" s="37" t="str">
        <f>IF(COUNT(traitmath!R13)=1,AVERAGE(traitmath!R13),"∞")</f>
        <v>∞</v>
      </c>
      <c r="AI15" s="75" t="str">
        <f>IF(COUNT(traitmath!W13)=1,AVERAGE(traitmath!W13),"∞")</f>
        <v>∞</v>
      </c>
      <c r="AJ15" s="36" t="str">
        <f>IF(COUNT(traitmath!AS13)=1,AVERAGE(traitmath!AS13),"∞")</f>
        <v>∞</v>
      </c>
      <c r="AK15" s="36" t="str">
        <f>IF(COUNT(traitmath!V13)=1,AVERAGE(traitmath!V13),"∞")</f>
        <v>∞</v>
      </c>
      <c r="AL15" s="36" t="str">
        <f>IF(COUNT(traitmath!J13)=1,AVERAGE(traitmath!J13),"∞")</f>
        <v>∞</v>
      </c>
      <c r="AM15" s="36" t="str">
        <f>IF(COUNT(traitmath!AT13)=1,AVERAGE(traitmath!AT13),"∞")</f>
        <v>∞</v>
      </c>
      <c r="AN15" s="36" t="str">
        <f>IF(COUNT(traitmath!BA13)=1,AVERAGE(traitmath!BA13),"∞")</f>
        <v>∞</v>
      </c>
      <c r="AO15" s="37" t="str">
        <f>IF(COUNT(traitmath!X13)=1,AVERAGE(traitmath!X13),"∞")</f>
        <v>∞</v>
      </c>
    </row>
    <row r="16" spans="1:41">
      <c r="A16" s="72" t="str">
        <f>IF('Ma classe'!B13&lt;&gt;0,'Ma classe'!B13,"aucun élève")</f>
        <v>aucun élève</v>
      </c>
      <c r="B16" s="73" t="str">
        <f>IF('Ma classe'!C13&lt;&gt;0,'Ma classe'!C13,"aucun élève")</f>
        <v>aucun élève</v>
      </c>
      <c r="C16" s="74" t="str">
        <f>IF(COUNT(traitmath!D14)=1,AVERAGE(traitmath!D14),"∞")</f>
        <v>∞</v>
      </c>
      <c r="D16" s="36" t="str">
        <f>IF(COUNT(traitmath!AI14)=1,AVERAGE(traitmath!AI14),"∞")</f>
        <v>∞</v>
      </c>
      <c r="E16" s="36" t="str">
        <f>IF(COUNT(traitmath!S14:U14)=3,AVERAGE(traitmath!S14:U14),"∞")</f>
        <v>∞</v>
      </c>
      <c r="F16" s="36" t="str">
        <f>IF(COUNT(traitmath!BH14:BI14)=2,AVERAGE(traitmath!BH14:BI14),"∞")</f>
        <v>∞</v>
      </c>
      <c r="G16" s="36" t="str">
        <f>IF(COUNT(traitmath!AU14)=1,AVERAGE(traitmath!AU14),"∞")</f>
        <v>∞</v>
      </c>
      <c r="H16" s="36" t="str">
        <f>IF(COUNT(traitmath!AB14)=1,AVERAGE(traitmath!AB14),"∞")</f>
        <v>∞</v>
      </c>
      <c r="I16" s="36" t="str">
        <f>IF(COUNT(traitmath!G14)=1,AVERAGE(traitmath!G14),"∞")</f>
        <v>∞</v>
      </c>
      <c r="J16" s="36" t="str">
        <f>IF(COUNT(traitmath!BF14:BG14)=2,AVERAGE(traitmath!BF14:BG14),"∞")</f>
        <v>∞</v>
      </c>
      <c r="K16" s="36" t="str">
        <f>IF(COUNT(traitmath!AN14:AO14)=2,AVERAGE(traitmath!AN14:AO14),"∞")</f>
        <v>∞</v>
      </c>
      <c r="L16" s="36" t="str">
        <f>IF(COUNT(traitmath!AC14)=1,AVERAGE(traitmath!AC14),"∞")</f>
        <v>∞</v>
      </c>
      <c r="M16" s="36" t="str">
        <f>IF(COUNT(traitmath!AD14:AH14)=5,AVERAGE(traitmath!AD14:AH14),"∞")</f>
        <v>∞</v>
      </c>
      <c r="N16" s="36" t="str">
        <f>IF(COUNT(traitmath!Z14:AA14)=2,AVERAGE(traitmath!Z14:AA14),"∞")</f>
        <v>∞</v>
      </c>
      <c r="O16" s="36" t="str">
        <f>IF(COUNT(traitmath!L14:O14)=4,AVERAGE(traitmath!L14:O14),"∞")</f>
        <v>∞</v>
      </c>
      <c r="P16" s="36" t="str">
        <f>IF(COUNT(traitmath!Y14)=1,AVERAGE(traitmath!Y14),"∞")</f>
        <v>∞</v>
      </c>
      <c r="Q16" s="36" t="str">
        <f>IF(COUNT(traitmath!AK14)=1,AVERAGE(traitmath!AK14),"∞")</f>
        <v>∞</v>
      </c>
      <c r="R16" s="36" t="str">
        <f>IF(COUNT(traitmath!AV14:AX14)=3,AVERAGE(traitmath!AV14:AX14),"∞")</f>
        <v>∞</v>
      </c>
      <c r="S16" s="36" t="str">
        <f>IF(COUNT(traitmath!H14)=1,AVERAGE(traitmath!H14),"∞")</f>
        <v>∞</v>
      </c>
      <c r="T16" s="36" t="str">
        <f>IF(COUNT(traitmath!E14:F14)=2,AVERAGE(traitmath!E14:F14),"∞")</f>
        <v>∞</v>
      </c>
      <c r="U16" s="36" t="str">
        <f>IF(COUNT(traitmath!AK14:AL14)=2,AVERAGE(traitmath!AK14:AL14),"∞")</f>
        <v>∞</v>
      </c>
      <c r="V16" s="36" t="str">
        <f>IF(COUNT(traitmath!P14:Q14)=2,AVERAGE(traitmath!P14:Q14),"∞")</f>
        <v>∞</v>
      </c>
      <c r="W16" s="36" t="str">
        <f>IF(COUNT(traitmath!AR14)=1,AVERAGE(traitmath!AR14),"∞")</f>
        <v>∞</v>
      </c>
      <c r="X16" s="99" t="str">
        <f>IF(COUNT(traitmath!AY14)=1,AVERAGE(traitmath!AY14),"∞")</f>
        <v>∞</v>
      </c>
      <c r="Y16" s="75" t="str">
        <f>IF(COUNT(traitmath!AJ14)=1,AVERAGE(traitmath!AJ14),"∞")</f>
        <v>∞</v>
      </c>
      <c r="Z16" s="36" t="str">
        <f>IF(COUNT(traitmath!AP14:AQ14)=2,AVERAGE(traitmath!AP14:AQ14),"∞")</f>
        <v>∞</v>
      </c>
      <c r="AA16" s="36" t="str">
        <f>IF(COUNT(traitmath!BJ14:BK14)=2,AVERAGE(traitmath!BJ14:BK14),"∞")</f>
        <v>∞</v>
      </c>
      <c r="AB16" s="36" t="str">
        <f>IF(COUNT(traitmath!BB14:BC14)=2,AVERAGE(traitmath!BB14:BC14),"∞")</f>
        <v>∞</v>
      </c>
      <c r="AC16" s="36" t="str">
        <f>IF(COUNT(traitmath!K14)=1,AVERAGE(traitmath!K14),"∞")</f>
        <v>∞</v>
      </c>
      <c r="AD16" s="36" t="str">
        <f>IF(COUNT(traitmath!BE14)=1,AVERAGE(traitmath!BE14),"∞")</f>
        <v>∞</v>
      </c>
      <c r="AE16" s="36" t="str">
        <f>IF(COUNT(traitmath!I14)=1,AVERAGE(traitmath!I14),"∞")</f>
        <v>∞</v>
      </c>
      <c r="AF16" s="36" t="str">
        <f>IF(COUNT(traitmath!BD14)=1,AVERAGE(traitmath!BD14),"∞")</f>
        <v>∞</v>
      </c>
      <c r="AG16" s="36" t="str">
        <f>IF(COUNT(traitmath!AZ14)=1,AVERAGE(traitmath!AZ14),"∞")</f>
        <v>∞</v>
      </c>
      <c r="AH16" s="37" t="str">
        <f>IF(COUNT(traitmath!R14)=1,AVERAGE(traitmath!R14),"∞")</f>
        <v>∞</v>
      </c>
      <c r="AI16" s="75" t="str">
        <f>IF(COUNT(traitmath!W14)=1,AVERAGE(traitmath!W14),"∞")</f>
        <v>∞</v>
      </c>
      <c r="AJ16" s="36" t="str">
        <f>IF(COUNT(traitmath!AS14)=1,AVERAGE(traitmath!AS14),"∞")</f>
        <v>∞</v>
      </c>
      <c r="AK16" s="36" t="str">
        <f>IF(COUNT(traitmath!V14)=1,AVERAGE(traitmath!V14),"∞")</f>
        <v>∞</v>
      </c>
      <c r="AL16" s="36" t="str">
        <f>IF(COUNT(traitmath!J14)=1,AVERAGE(traitmath!J14),"∞")</f>
        <v>∞</v>
      </c>
      <c r="AM16" s="36" t="str">
        <f>IF(COUNT(traitmath!AT14)=1,AVERAGE(traitmath!AT14),"∞")</f>
        <v>∞</v>
      </c>
      <c r="AN16" s="36" t="str">
        <f>IF(COUNT(traitmath!BA14)=1,AVERAGE(traitmath!BA14),"∞")</f>
        <v>∞</v>
      </c>
      <c r="AO16" s="37" t="str">
        <f>IF(COUNT(traitmath!X14)=1,AVERAGE(traitmath!X14),"∞")</f>
        <v>∞</v>
      </c>
    </row>
    <row r="17" spans="1:41">
      <c r="A17" s="72" t="str">
        <f>IF('Ma classe'!B14&lt;&gt;0,'Ma classe'!B14,"aucun élève")</f>
        <v>aucun élève</v>
      </c>
      <c r="B17" s="73" t="str">
        <f>IF('Ma classe'!C14&lt;&gt;0,'Ma classe'!C14,"aucun élève")</f>
        <v>aucun élève</v>
      </c>
      <c r="C17" s="74" t="str">
        <f>IF(COUNT(traitmath!D15)=1,AVERAGE(traitmath!D15),"∞")</f>
        <v>∞</v>
      </c>
      <c r="D17" s="36" t="str">
        <f>IF(COUNT(traitmath!AI15)=1,AVERAGE(traitmath!AI15),"∞")</f>
        <v>∞</v>
      </c>
      <c r="E17" s="36" t="str">
        <f>IF(COUNT(traitmath!S15:U15)=3,AVERAGE(traitmath!S15:U15),"∞")</f>
        <v>∞</v>
      </c>
      <c r="F17" s="36" t="str">
        <f>IF(COUNT(traitmath!BH15:BI15)=2,AVERAGE(traitmath!BH15:BI15),"∞")</f>
        <v>∞</v>
      </c>
      <c r="G17" s="36" t="str">
        <f>IF(COUNT(traitmath!AU15)=1,AVERAGE(traitmath!AU15),"∞")</f>
        <v>∞</v>
      </c>
      <c r="H17" s="36" t="str">
        <f>IF(COUNT(traitmath!AB15)=1,AVERAGE(traitmath!AB15),"∞")</f>
        <v>∞</v>
      </c>
      <c r="I17" s="36" t="str">
        <f>IF(COUNT(traitmath!G15)=1,AVERAGE(traitmath!G15),"∞")</f>
        <v>∞</v>
      </c>
      <c r="J17" s="36" t="str">
        <f>IF(COUNT(traitmath!BF15:BG15)=2,AVERAGE(traitmath!BF15:BG15),"∞")</f>
        <v>∞</v>
      </c>
      <c r="K17" s="36" t="str">
        <f>IF(COUNT(traitmath!AN15:AO15)=2,AVERAGE(traitmath!AN15:AO15),"∞")</f>
        <v>∞</v>
      </c>
      <c r="L17" s="36" t="str">
        <f>IF(COUNT(traitmath!AC15)=1,AVERAGE(traitmath!AC15),"∞")</f>
        <v>∞</v>
      </c>
      <c r="M17" s="36" t="str">
        <f>IF(COUNT(traitmath!AD15:AH15)=5,AVERAGE(traitmath!AD15:AH15),"∞")</f>
        <v>∞</v>
      </c>
      <c r="N17" s="36" t="str">
        <f>IF(COUNT(traitmath!Z15:AA15)=2,AVERAGE(traitmath!Z15:AA15),"∞")</f>
        <v>∞</v>
      </c>
      <c r="O17" s="36" t="str">
        <f>IF(COUNT(traitmath!L15:O15)=4,AVERAGE(traitmath!L15:O15),"∞")</f>
        <v>∞</v>
      </c>
      <c r="P17" s="36" t="str">
        <f>IF(COUNT(traitmath!Y15)=1,AVERAGE(traitmath!Y15),"∞")</f>
        <v>∞</v>
      </c>
      <c r="Q17" s="36" t="str">
        <f>IF(COUNT(traitmath!AK15)=1,AVERAGE(traitmath!AK15),"∞")</f>
        <v>∞</v>
      </c>
      <c r="R17" s="36" t="str">
        <f>IF(COUNT(traitmath!AV15:AX15)=3,AVERAGE(traitmath!AV15:AX15),"∞")</f>
        <v>∞</v>
      </c>
      <c r="S17" s="36" t="str">
        <f>IF(COUNT(traitmath!H15)=1,AVERAGE(traitmath!H15),"∞")</f>
        <v>∞</v>
      </c>
      <c r="T17" s="36" t="str">
        <f>IF(COUNT(traitmath!E15:F15)=2,AVERAGE(traitmath!E15:F15),"∞")</f>
        <v>∞</v>
      </c>
      <c r="U17" s="36" t="str">
        <f>IF(COUNT(traitmath!AK15:AL15)=2,AVERAGE(traitmath!AK15:AL15),"∞")</f>
        <v>∞</v>
      </c>
      <c r="V17" s="36" t="str">
        <f>IF(COUNT(traitmath!P15:Q15)=2,AVERAGE(traitmath!P15:Q15),"∞")</f>
        <v>∞</v>
      </c>
      <c r="W17" s="36" t="str">
        <f>IF(COUNT(traitmath!AR15)=1,AVERAGE(traitmath!AR15),"∞")</f>
        <v>∞</v>
      </c>
      <c r="X17" s="99" t="str">
        <f>IF(COUNT(traitmath!AY15)=1,AVERAGE(traitmath!AY15),"∞")</f>
        <v>∞</v>
      </c>
      <c r="Y17" s="75" t="str">
        <f>IF(COUNT(traitmath!AJ15)=1,AVERAGE(traitmath!AJ15),"∞")</f>
        <v>∞</v>
      </c>
      <c r="Z17" s="36" t="str">
        <f>IF(COUNT(traitmath!AP15:AQ15)=2,AVERAGE(traitmath!AP15:AQ15),"∞")</f>
        <v>∞</v>
      </c>
      <c r="AA17" s="36" t="str">
        <f>IF(COUNT(traitmath!BJ15:BK15)=2,AVERAGE(traitmath!BJ15:BK15),"∞")</f>
        <v>∞</v>
      </c>
      <c r="AB17" s="36" t="str">
        <f>IF(COUNT(traitmath!BB15:BC15)=2,AVERAGE(traitmath!BB15:BC15),"∞")</f>
        <v>∞</v>
      </c>
      <c r="AC17" s="36" t="str">
        <f>IF(COUNT(traitmath!K15)=1,AVERAGE(traitmath!K15),"∞")</f>
        <v>∞</v>
      </c>
      <c r="AD17" s="36" t="str">
        <f>IF(COUNT(traitmath!BE15)=1,AVERAGE(traitmath!BE15),"∞")</f>
        <v>∞</v>
      </c>
      <c r="AE17" s="36" t="str">
        <f>IF(COUNT(traitmath!I15)=1,AVERAGE(traitmath!I15),"∞")</f>
        <v>∞</v>
      </c>
      <c r="AF17" s="36" t="str">
        <f>IF(COUNT(traitmath!BD15)=1,AVERAGE(traitmath!BD15),"∞")</f>
        <v>∞</v>
      </c>
      <c r="AG17" s="36" t="str">
        <f>IF(COUNT(traitmath!AZ15)=1,AVERAGE(traitmath!AZ15),"∞")</f>
        <v>∞</v>
      </c>
      <c r="AH17" s="37" t="str">
        <f>IF(COUNT(traitmath!R15)=1,AVERAGE(traitmath!R15),"∞")</f>
        <v>∞</v>
      </c>
      <c r="AI17" s="75" t="str">
        <f>IF(COUNT(traitmath!W15)=1,AVERAGE(traitmath!W15),"∞")</f>
        <v>∞</v>
      </c>
      <c r="AJ17" s="36" t="str">
        <f>IF(COUNT(traitmath!AS15)=1,AVERAGE(traitmath!AS15),"∞")</f>
        <v>∞</v>
      </c>
      <c r="AK17" s="36" t="str">
        <f>IF(COUNT(traitmath!V15)=1,AVERAGE(traitmath!V15),"∞")</f>
        <v>∞</v>
      </c>
      <c r="AL17" s="36" t="str">
        <f>IF(COUNT(traitmath!J15)=1,AVERAGE(traitmath!J15),"∞")</f>
        <v>∞</v>
      </c>
      <c r="AM17" s="36" t="str">
        <f>IF(COUNT(traitmath!AT15)=1,AVERAGE(traitmath!AT15),"∞")</f>
        <v>∞</v>
      </c>
      <c r="AN17" s="36" t="str">
        <f>IF(COUNT(traitmath!BA15)=1,AVERAGE(traitmath!BA15),"∞")</f>
        <v>∞</v>
      </c>
      <c r="AO17" s="37" t="str">
        <f>IF(COUNT(traitmath!X15)=1,AVERAGE(traitmath!X15),"∞")</f>
        <v>∞</v>
      </c>
    </row>
    <row r="18" spans="1:41">
      <c r="A18" s="72" t="str">
        <f>IF('Ma classe'!B15&lt;&gt;0,'Ma classe'!B15,"aucun élève")</f>
        <v>aucun élève</v>
      </c>
      <c r="B18" s="73" t="str">
        <f>IF('Ma classe'!C15&lt;&gt;0,'Ma classe'!C15,"aucun élève")</f>
        <v>aucun élève</v>
      </c>
      <c r="C18" s="74" t="str">
        <f>IF(COUNT(traitmath!D16)=1,AVERAGE(traitmath!D16),"∞")</f>
        <v>∞</v>
      </c>
      <c r="D18" s="36" t="str">
        <f>IF(COUNT(traitmath!AI16)=1,AVERAGE(traitmath!AI16),"∞")</f>
        <v>∞</v>
      </c>
      <c r="E18" s="36" t="str">
        <f>IF(COUNT(traitmath!S16:U16)=3,AVERAGE(traitmath!S16:U16),"∞")</f>
        <v>∞</v>
      </c>
      <c r="F18" s="36" t="str">
        <f>IF(COUNT(traitmath!BH16:BI16)=2,AVERAGE(traitmath!BH16:BI16),"∞")</f>
        <v>∞</v>
      </c>
      <c r="G18" s="36" t="str">
        <f>IF(COUNT(traitmath!AU16)=1,AVERAGE(traitmath!AU16),"∞")</f>
        <v>∞</v>
      </c>
      <c r="H18" s="36" t="str">
        <f>IF(COUNT(traitmath!AB16)=1,AVERAGE(traitmath!AB16),"∞")</f>
        <v>∞</v>
      </c>
      <c r="I18" s="36" t="str">
        <f>IF(COUNT(traitmath!G16)=1,AVERAGE(traitmath!G16),"∞")</f>
        <v>∞</v>
      </c>
      <c r="J18" s="36" t="str">
        <f>IF(COUNT(traitmath!BF16:BG16)=2,AVERAGE(traitmath!BF16:BG16),"∞")</f>
        <v>∞</v>
      </c>
      <c r="K18" s="36" t="str">
        <f>IF(COUNT(traitmath!AN16:AO16)=2,AVERAGE(traitmath!AN16:AO16),"∞")</f>
        <v>∞</v>
      </c>
      <c r="L18" s="36" t="str">
        <f>IF(COUNT(traitmath!AC16)=1,AVERAGE(traitmath!AC16),"∞")</f>
        <v>∞</v>
      </c>
      <c r="M18" s="36" t="str">
        <f>IF(COUNT(traitmath!AD16:AH16)=5,AVERAGE(traitmath!AD16:AH16),"∞")</f>
        <v>∞</v>
      </c>
      <c r="N18" s="36" t="str">
        <f>IF(COUNT(traitmath!Z16:AA16)=2,AVERAGE(traitmath!Z16:AA16),"∞")</f>
        <v>∞</v>
      </c>
      <c r="O18" s="36" t="str">
        <f>IF(COUNT(traitmath!L16:O16)=4,AVERAGE(traitmath!L16:O16),"∞")</f>
        <v>∞</v>
      </c>
      <c r="P18" s="36" t="str">
        <f>IF(COUNT(traitmath!Y16)=1,AVERAGE(traitmath!Y16),"∞")</f>
        <v>∞</v>
      </c>
      <c r="Q18" s="36" t="str">
        <f>IF(COUNT(traitmath!AK16)=1,AVERAGE(traitmath!AK16),"∞")</f>
        <v>∞</v>
      </c>
      <c r="R18" s="36" t="str">
        <f>IF(COUNT(traitmath!AV16:AX16)=3,AVERAGE(traitmath!AV16:AX16),"∞")</f>
        <v>∞</v>
      </c>
      <c r="S18" s="36" t="str">
        <f>IF(COUNT(traitmath!H16)=1,AVERAGE(traitmath!H16),"∞")</f>
        <v>∞</v>
      </c>
      <c r="T18" s="36" t="str">
        <f>IF(COUNT(traitmath!E16:F16)=2,AVERAGE(traitmath!E16:F16),"∞")</f>
        <v>∞</v>
      </c>
      <c r="U18" s="36" t="str">
        <f>IF(COUNT(traitmath!AK16:AL16)=2,AVERAGE(traitmath!AK16:AL16),"∞")</f>
        <v>∞</v>
      </c>
      <c r="V18" s="36" t="str">
        <f>IF(COUNT(traitmath!P16:Q16)=2,AVERAGE(traitmath!P16:Q16),"∞")</f>
        <v>∞</v>
      </c>
      <c r="W18" s="36" t="str">
        <f>IF(COUNT(traitmath!AR16)=1,AVERAGE(traitmath!AR16),"∞")</f>
        <v>∞</v>
      </c>
      <c r="X18" s="99" t="str">
        <f>IF(COUNT(traitmath!AY16)=1,AVERAGE(traitmath!AY16),"∞")</f>
        <v>∞</v>
      </c>
      <c r="Y18" s="75" t="str">
        <f>IF(COUNT(traitmath!AJ16)=1,AVERAGE(traitmath!AJ16),"∞")</f>
        <v>∞</v>
      </c>
      <c r="Z18" s="36" t="str">
        <f>IF(COUNT(traitmath!AP16:AQ16)=2,AVERAGE(traitmath!AP16:AQ16),"∞")</f>
        <v>∞</v>
      </c>
      <c r="AA18" s="36" t="str">
        <f>IF(COUNT(traitmath!BJ16:BK16)=2,AVERAGE(traitmath!BJ16:BK16),"∞")</f>
        <v>∞</v>
      </c>
      <c r="AB18" s="36" t="str">
        <f>IF(COUNT(traitmath!BB16:BC16)=2,AVERAGE(traitmath!BB16:BC16),"∞")</f>
        <v>∞</v>
      </c>
      <c r="AC18" s="36" t="str">
        <f>IF(COUNT(traitmath!K16)=1,AVERAGE(traitmath!K16),"∞")</f>
        <v>∞</v>
      </c>
      <c r="AD18" s="36" t="str">
        <f>IF(COUNT(traitmath!BE16)=1,AVERAGE(traitmath!BE16),"∞")</f>
        <v>∞</v>
      </c>
      <c r="AE18" s="36" t="str">
        <f>IF(COUNT(traitmath!I16)=1,AVERAGE(traitmath!I16),"∞")</f>
        <v>∞</v>
      </c>
      <c r="AF18" s="36" t="str">
        <f>IF(COUNT(traitmath!BD16)=1,AVERAGE(traitmath!BD16),"∞")</f>
        <v>∞</v>
      </c>
      <c r="AG18" s="36" t="str">
        <f>IF(COUNT(traitmath!AZ16)=1,AVERAGE(traitmath!AZ16),"∞")</f>
        <v>∞</v>
      </c>
      <c r="AH18" s="37" t="str">
        <f>IF(COUNT(traitmath!R16)=1,AVERAGE(traitmath!R16),"∞")</f>
        <v>∞</v>
      </c>
      <c r="AI18" s="75" t="str">
        <f>IF(COUNT(traitmath!W16)=1,AVERAGE(traitmath!W16),"∞")</f>
        <v>∞</v>
      </c>
      <c r="AJ18" s="36" t="str">
        <f>IF(COUNT(traitmath!AS16)=1,AVERAGE(traitmath!AS16),"∞")</f>
        <v>∞</v>
      </c>
      <c r="AK18" s="36" t="str">
        <f>IF(COUNT(traitmath!V16)=1,AVERAGE(traitmath!V16),"∞")</f>
        <v>∞</v>
      </c>
      <c r="AL18" s="36" t="str">
        <f>IF(COUNT(traitmath!J16)=1,AVERAGE(traitmath!J16),"∞")</f>
        <v>∞</v>
      </c>
      <c r="AM18" s="36" t="str">
        <f>IF(COUNT(traitmath!AT16)=1,AVERAGE(traitmath!AT16),"∞")</f>
        <v>∞</v>
      </c>
      <c r="AN18" s="36" t="str">
        <f>IF(COUNT(traitmath!BA16)=1,AVERAGE(traitmath!BA16),"∞")</f>
        <v>∞</v>
      </c>
      <c r="AO18" s="37" t="str">
        <f>IF(COUNT(traitmath!X16)=1,AVERAGE(traitmath!X16),"∞")</f>
        <v>∞</v>
      </c>
    </row>
    <row r="19" spans="1:41">
      <c r="A19" s="72" t="str">
        <f>IF('Ma classe'!B16&lt;&gt;0,'Ma classe'!B16,"aucun élève")</f>
        <v>aucun élève</v>
      </c>
      <c r="B19" s="73" t="str">
        <f>IF('Ma classe'!C16&lt;&gt;0,'Ma classe'!C16,"aucun élève")</f>
        <v>aucun élève</v>
      </c>
      <c r="C19" s="74" t="str">
        <f>IF(COUNT(traitmath!D17)=1,AVERAGE(traitmath!D17),"∞")</f>
        <v>∞</v>
      </c>
      <c r="D19" s="36" t="str">
        <f>IF(COUNT(traitmath!AI17)=1,AVERAGE(traitmath!AI17),"∞")</f>
        <v>∞</v>
      </c>
      <c r="E19" s="36" t="str">
        <f>IF(COUNT(traitmath!S17:U17)=3,AVERAGE(traitmath!S17:U17),"∞")</f>
        <v>∞</v>
      </c>
      <c r="F19" s="36" t="str">
        <f>IF(COUNT(traitmath!BH17:BI17)=2,AVERAGE(traitmath!BH17:BI17),"∞")</f>
        <v>∞</v>
      </c>
      <c r="G19" s="36" t="str">
        <f>IF(COUNT(traitmath!AU17)=1,AVERAGE(traitmath!AU17),"∞")</f>
        <v>∞</v>
      </c>
      <c r="H19" s="36" t="str">
        <f>IF(COUNT(traitmath!AB17)=1,AVERAGE(traitmath!AB17),"∞")</f>
        <v>∞</v>
      </c>
      <c r="I19" s="36" t="str">
        <f>IF(COUNT(traitmath!G17)=1,AVERAGE(traitmath!G17),"∞")</f>
        <v>∞</v>
      </c>
      <c r="J19" s="36" t="str">
        <f>IF(COUNT(traitmath!BF17:BG17)=2,AVERAGE(traitmath!BF17:BG17),"∞")</f>
        <v>∞</v>
      </c>
      <c r="K19" s="36" t="str">
        <f>IF(COUNT(traitmath!AN17:AO17)=2,AVERAGE(traitmath!AN17:AO17),"∞")</f>
        <v>∞</v>
      </c>
      <c r="L19" s="36" t="str">
        <f>IF(COUNT(traitmath!AC17)=1,AVERAGE(traitmath!AC17),"∞")</f>
        <v>∞</v>
      </c>
      <c r="M19" s="36" t="str">
        <f>IF(COUNT(traitmath!AD17:AH17)=5,AVERAGE(traitmath!AD17:AH17),"∞")</f>
        <v>∞</v>
      </c>
      <c r="N19" s="36" t="str">
        <f>IF(COUNT(traitmath!Z17:AA17)=2,AVERAGE(traitmath!Z17:AA17),"∞")</f>
        <v>∞</v>
      </c>
      <c r="O19" s="36" t="str">
        <f>IF(COUNT(traitmath!L17:O17)=4,AVERAGE(traitmath!L17:O17),"∞")</f>
        <v>∞</v>
      </c>
      <c r="P19" s="36" t="str">
        <f>IF(COUNT(traitmath!Y17)=1,AVERAGE(traitmath!Y17),"∞")</f>
        <v>∞</v>
      </c>
      <c r="Q19" s="36" t="str">
        <f>IF(COUNT(traitmath!AK17)=1,AVERAGE(traitmath!AK17),"∞")</f>
        <v>∞</v>
      </c>
      <c r="R19" s="36" t="str">
        <f>IF(COUNT(traitmath!AV17:AX17)=3,AVERAGE(traitmath!AV17:AX17),"∞")</f>
        <v>∞</v>
      </c>
      <c r="S19" s="36" t="str">
        <f>IF(COUNT(traitmath!H17)=1,AVERAGE(traitmath!H17),"∞")</f>
        <v>∞</v>
      </c>
      <c r="T19" s="36" t="str">
        <f>IF(COUNT(traitmath!E17:F17)=2,AVERAGE(traitmath!E17:F17),"∞")</f>
        <v>∞</v>
      </c>
      <c r="U19" s="36" t="str">
        <f>IF(COUNT(traitmath!AK17:AL17)=2,AVERAGE(traitmath!AK17:AL17),"∞")</f>
        <v>∞</v>
      </c>
      <c r="V19" s="36" t="str">
        <f>IF(COUNT(traitmath!P17:Q17)=2,AVERAGE(traitmath!P17:Q17),"∞")</f>
        <v>∞</v>
      </c>
      <c r="W19" s="36" t="str">
        <f>IF(COUNT(traitmath!AR17)=1,AVERAGE(traitmath!AR17),"∞")</f>
        <v>∞</v>
      </c>
      <c r="X19" s="99" t="str">
        <f>IF(COUNT(traitmath!AY17)=1,AVERAGE(traitmath!AY17),"∞")</f>
        <v>∞</v>
      </c>
      <c r="Y19" s="75" t="str">
        <f>IF(COUNT(traitmath!AJ17)=1,AVERAGE(traitmath!AJ17),"∞")</f>
        <v>∞</v>
      </c>
      <c r="Z19" s="36" t="str">
        <f>IF(COUNT(traitmath!AP17:AQ17)=2,AVERAGE(traitmath!AP17:AQ17),"∞")</f>
        <v>∞</v>
      </c>
      <c r="AA19" s="36" t="str">
        <f>IF(COUNT(traitmath!BJ17:BK17)=2,AVERAGE(traitmath!BJ17:BK17),"∞")</f>
        <v>∞</v>
      </c>
      <c r="AB19" s="36" t="str">
        <f>IF(COUNT(traitmath!BB17:BC17)=2,AVERAGE(traitmath!BB17:BC17),"∞")</f>
        <v>∞</v>
      </c>
      <c r="AC19" s="36" t="str">
        <f>IF(COUNT(traitmath!K17)=1,AVERAGE(traitmath!K17),"∞")</f>
        <v>∞</v>
      </c>
      <c r="AD19" s="36" t="str">
        <f>IF(COUNT(traitmath!BE17)=1,AVERAGE(traitmath!BE17),"∞")</f>
        <v>∞</v>
      </c>
      <c r="AE19" s="36" t="str">
        <f>IF(COUNT(traitmath!I17)=1,AVERAGE(traitmath!I17),"∞")</f>
        <v>∞</v>
      </c>
      <c r="AF19" s="36" t="str">
        <f>IF(COUNT(traitmath!BD17)=1,AVERAGE(traitmath!BD17),"∞")</f>
        <v>∞</v>
      </c>
      <c r="AG19" s="36" t="str">
        <f>IF(COUNT(traitmath!AZ17)=1,AVERAGE(traitmath!AZ17),"∞")</f>
        <v>∞</v>
      </c>
      <c r="AH19" s="37" t="str">
        <f>IF(COUNT(traitmath!R17)=1,AVERAGE(traitmath!R17),"∞")</f>
        <v>∞</v>
      </c>
      <c r="AI19" s="75" t="str">
        <f>IF(COUNT(traitmath!W17)=1,AVERAGE(traitmath!W17),"∞")</f>
        <v>∞</v>
      </c>
      <c r="AJ19" s="36" t="str">
        <f>IF(COUNT(traitmath!AS17)=1,AVERAGE(traitmath!AS17),"∞")</f>
        <v>∞</v>
      </c>
      <c r="AK19" s="36" t="str">
        <f>IF(COUNT(traitmath!V17)=1,AVERAGE(traitmath!V17),"∞")</f>
        <v>∞</v>
      </c>
      <c r="AL19" s="36" t="str">
        <f>IF(COUNT(traitmath!J17)=1,AVERAGE(traitmath!J17),"∞")</f>
        <v>∞</v>
      </c>
      <c r="AM19" s="36" t="str">
        <f>IF(COUNT(traitmath!AT17)=1,AVERAGE(traitmath!AT17),"∞")</f>
        <v>∞</v>
      </c>
      <c r="AN19" s="36" t="str">
        <f>IF(COUNT(traitmath!BA17)=1,AVERAGE(traitmath!BA17),"∞")</f>
        <v>∞</v>
      </c>
      <c r="AO19" s="37" t="str">
        <f>IF(COUNT(traitmath!X17)=1,AVERAGE(traitmath!X17),"∞")</f>
        <v>∞</v>
      </c>
    </row>
    <row r="20" spans="1:41">
      <c r="A20" s="72" t="str">
        <f>IF('Ma classe'!B17&lt;&gt;0,'Ma classe'!B17,"aucun élève")</f>
        <v>aucun élève</v>
      </c>
      <c r="B20" s="73" t="str">
        <f>IF('Ma classe'!C17&lt;&gt;0,'Ma classe'!C17,"aucun élève")</f>
        <v>aucun élève</v>
      </c>
      <c r="C20" s="74" t="str">
        <f>IF(COUNT(traitmath!D18)=1,AVERAGE(traitmath!D18),"∞")</f>
        <v>∞</v>
      </c>
      <c r="D20" s="36" t="str">
        <f>IF(COUNT(traitmath!AI18)=1,AVERAGE(traitmath!AI18),"∞")</f>
        <v>∞</v>
      </c>
      <c r="E20" s="36" t="str">
        <f>IF(COUNT(traitmath!S18:U18)=3,AVERAGE(traitmath!S18:U18),"∞")</f>
        <v>∞</v>
      </c>
      <c r="F20" s="36" t="str">
        <f>IF(COUNT(traitmath!BH18:BI18)=2,AVERAGE(traitmath!BH18:BI18),"∞")</f>
        <v>∞</v>
      </c>
      <c r="G20" s="36" t="str">
        <f>IF(COUNT(traitmath!AU18)=1,AVERAGE(traitmath!AU18),"∞")</f>
        <v>∞</v>
      </c>
      <c r="H20" s="36" t="str">
        <f>IF(COUNT(traitmath!AB18)=1,AVERAGE(traitmath!AB18),"∞")</f>
        <v>∞</v>
      </c>
      <c r="I20" s="36" t="str">
        <f>IF(COUNT(traitmath!G18)=1,AVERAGE(traitmath!G18),"∞")</f>
        <v>∞</v>
      </c>
      <c r="J20" s="36" t="str">
        <f>IF(COUNT(traitmath!BF18:BG18)=2,AVERAGE(traitmath!BF18:BG18),"∞")</f>
        <v>∞</v>
      </c>
      <c r="K20" s="36" t="str">
        <f>IF(COUNT(traitmath!AN18:AO18)=2,AVERAGE(traitmath!AN18:AO18),"∞")</f>
        <v>∞</v>
      </c>
      <c r="L20" s="36" t="str">
        <f>IF(COUNT(traitmath!AC18)=1,AVERAGE(traitmath!AC18),"∞")</f>
        <v>∞</v>
      </c>
      <c r="M20" s="36" t="str">
        <f>IF(COUNT(traitmath!AD18:AH18)=5,AVERAGE(traitmath!AD18:AH18),"∞")</f>
        <v>∞</v>
      </c>
      <c r="N20" s="36" t="str">
        <f>IF(COUNT(traitmath!Z18:AA18)=2,AVERAGE(traitmath!Z18:AA18),"∞")</f>
        <v>∞</v>
      </c>
      <c r="O20" s="36" t="str">
        <f>IF(COUNT(traitmath!L18:O18)=4,AVERAGE(traitmath!L18:O18),"∞")</f>
        <v>∞</v>
      </c>
      <c r="P20" s="36" t="str">
        <f>IF(COUNT(traitmath!Y18)=1,AVERAGE(traitmath!Y18),"∞")</f>
        <v>∞</v>
      </c>
      <c r="Q20" s="36" t="str">
        <f>IF(COUNT(traitmath!AK18)=1,AVERAGE(traitmath!AK18),"∞")</f>
        <v>∞</v>
      </c>
      <c r="R20" s="36" t="str">
        <f>IF(COUNT(traitmath!AV18:AX18)=3,AVERAGE(traitmath!AV18:AX18),"∞")</f>
        <v>∞</v>
      </c>
      <c r="S20" s="36" t="str">
        <f>IF(COUNT(traitmath!H18)=1,AVERAGE(traitmath!H18),"∞")</f>
        <v>∞</v>
      </c>
      <c r="T20" s="36" t="str">
        <f>IF(COUNT(traitmath!E18:F18)=2,AVERAGE(traitmath!E18:F18),"∞")</f>
        <v>∞</v>
      </c>
      <c r="U20" s="36" t="str">
        <f>IF(COUNT(traitmath!AK18:AL18)=2,AVERAGE(traitmath!AK18:AL18),"∞")</f>
        <v>∞</v>
      </c>
      <c r="V20" s="36" t="str">
        <f>IF(COUNT(traitmath!P18:Q18)=2,AVERAGE(traitmath!P18:Q18),"∞")</f>
        <v>∞</v>
      </c>
      <c r="W20" s="36" t="str">
        <f>IF(COUNT(traitmath!AR18)=1,AVERAGE(traitmath!AR18),"∞")</f>
        <v>∞</v>
      </c>
      <c r="X20" s="99" t="str">
        <f>IF(COUNT(traitmath!AY18)=1,AVERAGE(traitmath!AY18),"∞")</f>
        <v>∞</v>
      </c>
      <c r="Y20" s="75" t="str">
        <f>IF(COUNT(traitmath!AJ18)=1,AVERAGE(traitmath!AJ18),"∞")</f>
        <v>∞</v>
      </c>
      <c r="Z20" s="36" t="str">
        <f>IF(COUNT(traitmath!AP18:AQ18)=2,AVERAGE(traitmath!AP18:AQ18),"∞")</f>
        <v>∞</v>
      </c>
      <c r="AA20" s="36" t="str">
        <f>IF(COUNT(traitmath!BJ18:BK18)=2,AVERAGE(traitmath!BJ18:BK18),"∞")</f>
        <v>∞</v>
      </c>
      <c r="AB20" s="36" t="str">
        <f>IF(COUNT(traitmath!BB18:BC18)=2,AVERAGE(traitmath!BB18:BC18),"∞")</f>
        <v>∞</v>
      </c>
      <c r="AC20" s="36" t="str">
        <f>IF(COUNT(traitmath!K18)=1,AVERAGE(traitmath!K18),"∞")</f>
        <v>∞</v>
      </c>
      <c r="AD20" s="36" t="str">
        <f>IF(COUNT(traitmath!BE18)=1,AVERAGE(traitmath!BE18),"∞")</f>
        <v>∞</v>
      </c>
      <c r="AE20" s="36" t="str">
        <f>IF(COUNT(traitmath!I18)=1,AVERAGE(traitmath!I18),"∞")</f>
        <v>∞</v>
      </c>
      <c r="AF20" s="36" t="str">
        <f>IF(COUNT(traitmath!BD18)=1,AVERAGE(traitmath!BD18),"∞")</f>
        <v>∞</v>
      </c>
      <c r="AG20" s="36" t="str">
        <f>IF(COUNT(traitmath!AZ18)=1,AVERAGE(traitmath!AZ18),"∞")</f>
        <v>∞</v>
      </c>
      <c r="AH20" s="37" t="str">
        <f>IF(COUNT(traitmath!R18)=1,AVERAGE(traitmath!R18),"∞")</f>
        <v>∞</v>
      </c>
      <c r="AI20" s="75" t="str">
        <f>IF(COUNT(traitmath!W18)=1,AVERAGE(traitmath!W18),"∞")</f>
        <v>∞</v>
      </c>
      <c r="AJ20" s="36" t="str">
        <f>IF(COUNT(traitmath!AS18)=1,AVERAGE(traitmath!AS18),"∞")</f>
        <v>∞</v>
      </c>
      <c r="AK20" s="36" t="str">
        <f>IF(COUNT(traitmath!V18)=1,AVERAGE(traitmath!V18),"∞")</f>
        <v>∞</v>
      </c>
      <c r="AL20" s="36" t="str">
        <f>IF(COUNT(traitmath!J18)=1,AVERAGE(traitmath!J18),"∞")</f>
        <v>∞</v>
      </c>
      <c r="AM20" s="36" t="str">
        <f>IF(COUNT(traitmath!AT18)=1,AVERAGE(traitmath!AT18),"∞")</f>
        <v>∞</v>
      </c>
      <c r="AN20" s="36" t="str">
        <f>IF(COUNT(traitmath!BA18)=1,AVERAGE(traitmath!BA18),"∞")</f>
        <v>∞</v>
      </c>
      <c r="AO20" s="37" t="str">
        <f>IF(COUNT(traitmath!X18)=1,AVERAGE(traitmath!X18),"∞")</f>
        <v>∞</v>
      </c>
    </row>
    <row r="21" spans="1:41">
      <c r="A21" s="72" t="str">
        <f>IF('Ma classe'!B18&lt;&gt;0,'Ma classe'!B18,"aucun élève")</f>
        <v>aucun élève</v>
      </c>
      <c r="B21" s="73" t="str">
        <f>IF('Ma classe'!C18&lt;&gt;0,'Ma classe'!C18,"aucun élève")</f>
        <v>aucun élève</v>
      </c>
      <c r="C21" s="74" t="str">
        <f>IF(COUNT(traitmath!D19)=1,AVERAGE(traitmath!D19),"∞")</f>
        <v>∞</v>
      </c>
      <c r="D21" s="36" t="str">
        <f>IF(COUNT(traitmath!AI19)=1,AVERAGE(traitmath!AI19),"∞")</f>
        <v>∞</v>
      </c>
      <c r="E21" s="36" t="str">
        <f>IF(COUNT(traitmath!S19:U19)=3,AVERAGE(traitmath!S19:U19),"∞")</f>
        <v>∞</v>
      </c>
      <c r="F21" s="36" t="str">
        <f>IF(COUNT(traitmath!BH19:BI19)=2,AVERAGE(traitmath!BH19:BI19),"∞")</f>
        <v>∞</v>
      </c>
      <c r="G21" s="36" t="str">
        <f>IF(COUNT(traitmath!AU19)=1,AVERAGE(traitmath!AU19),"∞")</f>
        <v>∞</v>
      </c>
      <c r="H21" s="36" t="str">
        <f>IF(COUNT(traitmath!AB19)=1,AVERAGE(traitmath!AB19),"∞")</f>
        <v>∞</v>
      </c>
      <c r="I21" s="36" t="str">
        <f>IF(COUNT(traitmath!G19)=1,AVERAGE(traitmath!G19),"∞")</f>
        <v>∞</v>
      </c>
      <c r="J21" s="36" t="str">
        <f>IF(COUNT(traitmath!BF19:BG19)=2,AVERAGE(traitmath!BF19:BG19),"∞")</f>
        <v>∞</v>
      </c>
      <c r="K21" s="36" t="str">
        <f>IF(COUNT(traitmath!AN19:AO19)=2,AVERAGE(traitmath!AN19:AO19),"∞")</f>
        <v>∞</v>
      </c>
      <c r="L21" s="36" t="str">
        <f>IF(COUNT(traitmath!AC19)=1,AVERAGE(traitmath!AC19),"∞")</f>
        <v>∞</v>
      </c>
      <c r="M21" s="36" t="str">
        <f>IF(COUNT(traitmath!AD19:AH19)=5,AVERAGE(traitmath!AD19:AH19),"∞")</f>
        <v>∞</v>
      </c>
      <c r="N21" s="36" t="str">
        <f>IF(COUNT(traitmath!Z19:AA19)=2,AVERAGE(traitmath!Z19:AA19),"∞")</f>
        <v>∞</v>
      </c>
      <c r="O21" s="36" t="str">
        <f>IF(COUNT(traitmath!L19:O19)=4,AVERAGE(traitmath!L19:O19),"∞")</f>
        <v>∞</v>
      </c>
      <c r="P21" s="36" t="str">
        <f>IF(COUNT(traitmath!Y19)=1,AVERAGE(traitmath!Y19),"∞")</f>
        <v>∞</v>
      </c>
      <c r="Q21" s="36" t="str">
        <f>IF(COUNT(traitmath!AK19)=1,AVERAGE(traitmath!AK19),"∞")</f>
        <v>∞</v>
      </c>
      <c r="R21" s="36" t="str">
        <f>IF(COUNT(traitmath!AV19:AX19)=3,AVERAGE(traitmath!AV19:AX19),"∞")</f>
        <v>∞</v>
      </c>
      <c r="S21" s="36" t="str">
        <f>IF(COUNT(traitmath!H19)=1,AVERAGE(traitmath!H19),"∞")</f>
        <v>∞</v>
      </c>
      <c r="T21" s="36" t="str">
        <f>IF(COUNT(traitmath!E19:F19)=2,AVERAGE(traitmath!E19:F19),"∞")</f>
        <v>∞</v>
      </c>
      <c r="U21" s="36" t="str">
        <f>IF(COUNT(traitmath!AK19:AL19)=2,AVERAGE(traitmath!AK19:AL19),"∞")</f>
        <v>∞</v>
      </c>
      <c r="V21" s="36" t="str">
        <f>IF(COUNT(traitmath!P19:Q19)=2,AVERAGE(traitmath!P19:Q19),"∞")</f>
        <v>∞</v>
      </c>
      <c r="W21" s="36" t="str">
        <f>IF(COUNT(traitmath!AR19)=1,AVERAGE(traitmath!AR19),"∞")</f>
        <v>∞</v>
      </c>
      <c r="X21" s="99" t="str">
        <f>IF(COUNT(traitmath!AY19)=1,AVERAGE(traitmath!AY19),"∞")</f>
        <v>∞</v>
      </c>
      <c r="Y21" s="75" t="str">
        <f>IF(COUNT(traitmath!AJ19)=1,AVERAGE(traitmath!AJ19),"∞")</f>
        <v>∞</v>
      </c>
      <c r="Z21" s="36" t="str">
        <f>IF(COUNT(traitmath!AP19:AQ19)=2,AVERAGE(traitmath!AP19:AQ19),"∞")</f>
        <v>∞</v>
      </c>
      <c r="AA21" s="36" t="str">
        <f>IF(COUNT(traitmath!BJ19:BK19)=2,AVERAGE(traitmath!BJ19:BK19),"∞")</f>
        <v>∞</v>
      </c>
      <c r="AB21" s="36" t="str">
        <f>IF(COUNT(traitmath!BB19:BC19)=2,AVERAGE(traitmath!BB19:BC19),"∞")</f>
        <v>∞</v>
      </c>
      <c r="AC21" s="36" t="str">
        <f>IF(COUNT(traitmath!K19)=1,AVERAGE(traitmath!K19),"∞")</f>
        <v>∞</v>
      </c>
      <c r="AD21" s="36" t="str">
        <f>IF(COUNT(traitmath!BE19)=1,AVERAGE(traitmath!BE19),"∞")</f>
        <v>∞</v>
      </c>
      <c r="AE21" s="36" t="str">
        <f>IF(COUNT(traitmath!I19)=1,AVERAGE(traitmath!I19),"∞")</f>
        <v>∞</v>
      </c>
      <c r="AF21" s="36" t="str">
        <f>IF(COUNT(traitmath!BD19)=1,AVERAGE(traitmath!BD19),"∞")</f>
        <v>∞</v>
      </c>
      <c r="AG21" s="36" t="str">
        <f>IF(COUNT(traitmath!AZ19)=1,AVERAGE(traitmath!AZ19),"∞")</f>
        <v>∞</v>
      </c>
      <c r="AH21" s="37" t="str">
        <f>IF(COUNT(traitmath!R19)=1,AVERAGE(traitmath!R19),"∞")</f>
        <v>∞</v>
      </c>
      <c r="AI21" s="75" t="str">
        <f>IF(COUNT(traitmath!W19)=1,AVERAGE(traitmath!W19),"∞")</f>
        <v>∞</v>
      </c>
      <c r="AJ21" s="36" t="str">
        <f>IF(COUNT(traitmath!AS19)=1,AVERAGE(traitmath!AS19),"∞")</f>
        <v>∞</v>
      </c>
      <c r="AK21" s="36" t="str">
        <f>IF(COUNT(traitmath!V19)=1,AVERAGE(traitmath!V19),"∞")</f>
        <v>∞</v>
      </c>
      <c r="AL21" s="36" t="str">
        <f>IF(COUNT(traitmath!J19)=1,AVERAGE(traitmath!J19),"∞")</f>
        <v>∞</v>
      </c>
      <c r="AM21" s="36" t="str">
        <f>IF(COUNT(traitmath!AT19)=1,AVERAGE(traitmath!AT19),"∞")</f>
        <v>∞</v>
      </c>
      <c r="AN21" s="36" t="str">
        <f>IF(COUNT(traitmath!BA19)=1,AVERAGE(traitmath!BA19),"∞")</f>
        <v>∞</v>
      </c>
      <c r="AO21" s="37" t="str">
        <f>IF(COUNT(traitmath!X19)=1,AVERAGE(traitmath!X19),"∞")</f>
        <v>∞</v>
      </c>
    </row>
    <row r="22" spans="1:41">
      <c r="A22" s="72" t="str">
        <f>IF('Ma classe'!B19&lt;&gt;0,'Ma classe'!B19,"aucun élève")</f>
        <v>aucun élève</v>
      </c>
      <c r="B22" s="73" t="str">
        <f>IF('Ma classe'!C19&lt;&gt;0,'Ma classe'!C19,"aucun élève")</f>
        <v>aucun élève</v>
      </c>
      <c r="C22" s="74" t="str">
        <f>IF(COUNT(traitmath!D20)=1,AVERAGE(traitmath!D20),"∞")</f>
        <v>∞</v>
      </c>
      <c r="D22" s="36" t="str">
        <f>IF(COUNT(traitmath!AI20)=1,AVERAGE(traitmath!AI20),"∞")</f>
        <v>∞</v>
      </c>
      <c r="E22" s="36" t="str">
        <f>IF(COUNT(traitmath!S20:U20)=3,AVERAGE(traitmath!S20:U20),"∞")</f>
        <v>∞</v>
      </c>
      <c r="F22" s="36" t="str">
        <f>IF(COUNT(traitmath!BH20:BI20)=2,AVERAGE(traitmath!BH20:BI20),"∞")</f>
        <v>∞</v>
      </c>
      <c r="G22" s="36" t="str">
        <f>IF(COUNT(traitmath!AU20)=1,AVERAGE(traitmath!AU20),"∞")</f>
        <v>∞</v>
      </c>
      <c r="H22" s="36" t="str">
        <f>IF(COUNT(traitmath!AB20)=1,AVERAGE(traitmath!AB20),"∞")</f>
        <v>∞</v>
      </c>
      <c r="I22" s="36" t="str">
        <f>IF(COUNT(traitmath!G20)=1,AVERAGE(traitmath!G20),"∞")</f>
        <v>∞</v>
      </c>
      <c r="J22" s="36" t="str">
        <f>IF(COUNT(traitmath!BF20:BG20)=2,AVERAGE(traitmath!BF20:BG20),"∞")</f>
        <v>∞</v>
      </c>
      <c r="K22" s="36" t="str">
        <f>IF(COUNT(traitmath!AN20:AO20)=2,AVERAGE(traitmath!AN20:AO20),"∞")</f>
        <v>∞</v>
      </c>
      <c r="L22" s="36" t="str">
        <f>IF(COUNT(traitmath!AC20)=1,AVERAGE(traitmath!AC20),"∞")</f>
        <v>∞</v>
      </c>
      <c r="M22" s="36" t="str">
        <f>IF(COUNT(traitmath!AD20:AH20)=5,AVERAGE(traitmath!AD20:AH20),"∞")</f>
        <v>∞</v>
      </c>
      <c r="N22" s="36" t="str">
        <f>IF(COUNT(traitmath!Z20:AA20)=2,AVERAGE(traitmath!Z20:AA20),"∞")</f>
        <v>∞</v>
      </c>
      <c r="O22" s="36" t="str">
        <f>IF(COUNT(traitmath!L20:O20)=4,AVERAGE(traitmath!L20:O20),"∞")</f>
        <v>∞</v>
      </c>
      <c r="P22" s="36" t="str">
        <f>IF(COUNT(traitmath!Y20)=1,AVERAGE(traitmath!Y20),"∞")</f>
        <v>∞</v>
      </c>
      <c r="Q22" s="36" t="str">
        <f>IF(COUNT(traitmath!AK20)=1,AVERAGE(traitmath!AK20),"∞")</f>
        <v>∞</v>
      </c>
      <c r="R22" s="36" t="str">
        <f>IF(COUNT(traitmath!AV20:AX20)=3,AVERAGE(traitmath!AV20:AX20),"∞")</f>
        <v>∞</v>
      </c>
      <c r="S22" s="36" t="str">
        <f>IF(COUNT(traitmath!H20)=1,AVERAGE(traitmath!H20),"∞")</f>
        <v>∞</v>
      </c>
      <c r="T22" s="36" t="str">
        <f>IF(COUNT(traitmath!E20:F20)=2,AVERAGE(traitmath!E20:F20),"∞")</f>
        <v>∞</v>
      </c>
      <c r="U22" s="36" t="str">
        <f>IF(COUNT(traitmath!AK20:AL20)=2,AVERAGE(traitmath!AK20:AL20),"∞")</f>
        <v>∞</v>
      </c>
      <c r="V22" s="36" t="str">
        <f>IF(COUNT(traitmath!P20:Q20)=2,AVERAGE(traitmath!P20:Q20),"∞")</f>
        <v>∞</v>
      </c>
      <c r="W22" s="36" t="str">
        <f>IF(COUNT(traitmath!AR20)=1,AVERAGE(traitmath!AR20),"∞")</f>
        <v>∞</v>
      </c>
      <c r="X22" s="99" t="str">
        <f>IF(COUNT(traitmath!AY20)=1,AVERAGE(traitmath!AY20),"∞")</f>
        <v>∞</v>
      </c>
      <c r="Y22" s="75" t="str">
        <f>IF(COUNT(traitmath!AJ20)=1,AVERAGE(traitmath!AJ20),"∞")</f>
        <v>∞</v>
      </c>
      <c r="Z22" s="36" t="str">
        <f>IF(COUNT(traitmath!AP20:AQ20)=2,AVERAGE(traitmath!AP20:AQ20),"∞")</f>
        <v>∞</v>
      </c>
      <c r="AA22" s="36" t="str">
        <f>IF(COUNT(traitmath!BJ20:BK20)=2,AVERAGE(traitmath!BJ20:BK20),"∞")</f>
        <v>∞</v>
      </c>
      <c r="AB22" s="36" t="str">
        <f>IF(COUNT(traitmath!BB20:BC20)=2,AVERAGE(traitmath!BB20:BC20),"∞")</f>
        <v>∞</v>
      </c>
      <c r="AC22" s="36" t="str">
        <f>IF(COUNT(traitmath!K20)=1,AVERAGE(traitmath!K20),"∞")</f>
        <v>∞</v>
      </c>
      <c r="AD22" s="36" t="str">
        <f>IF(COUNT(traitmath!BE20)=1,AVERAGE(traitmath!BE20),"∞")</f>
        <v>∞</v>
      </c>
      <c r="AE22" s="36" t="str">
        <f>IF(COUNT(traitmath!I20)=1,AVERAGE(traitmath!I20),"∞")</f>
        <v>∞</v>
      </c>
      <c r="AF22" s="36" t="str">
        <f>IF(COUNT(traitmath!BD20)=1,AVERAGE(traitmath!BD20),"∞")</f>
        <v>∞</v>
      </c>
      <c r="AG22" s="36" t="str">
        <f>IF(COUNT(traitmath!AZ20)=1,AVERAGE(traitmath!AZ20),"∞")</f>
        <v>∞</v>
      </c>
      <c r="AH22" s="37" t="str">
        <f>IF(COUNT(traitmath!R20)=1,AVERAGE(traitmath!R20),"∞")</f>
        <v>∞</v>
      </c>
      <c r="AI22" s="75" t="str">
        <f>IF(COUNT(traitmath!W20)=1,AVERAGE(traitmath!W20),"∞")</f>
        <v>∞</v>
      </c>
      <c r="AJ22" s="36" t="str">
        <f>IF(COUNT(traitmath!AS20)=1,AVERAGE(traitmath!AS20),"∞")</f>
        <v>∞</v>
      </c>
      <c r="AK22" s="36" t="str">
        <f>IF(COUNT(traitmath!V20)=1,AVERAGE(traitmath!V20),"∞")</f>
        <v>∞</v>
      </c>
      <c r="AL22" s="36" t="str">
        <f>IF(COUNT(traitmath!J20)=1,AVERAGE(traitmath!J20),"∞")</f>
        <v>∞</v>
      </c>
      <c r="AM22" s="36" t="str">
        <f>IF(COUNT(traitmath!AT20)=1,AVERAGE(traitmath!AT20),"∞")</f>
        <v>∞</v>
      </c>
      <c r="AN22" s="36" t="str">
        <f>IF(COUNT(traitmath!BA20)=1,AVERAGE(traitmath!BA20),"∞")</f>
        <v>∞</v>
      </c>
      <c r="AO22" s="37" t="str">
        <f>IF(COUNT(traitmath!X20)=1,AVERAGE(traitmath!X20),"∞")</f>
        <v>∞</v>
      </c>
    </row>
    <row r="23" spans="1:41">
      <c r="A23" s="72" t="str">
        <f>IF('Ma classe'!B20&lt;&gt;0,'Ma classe'!B20,"aucun élève")</f>
        <v>aucun élève</v>
      </c>
      <c r="B23" s="73" t="str">
        <f>IF('Ma classe'!C20&lt;&gt;0,'Ma classe'!C20,"aucun élève")</f>
        <v>aucun élève</v>
      </c>
      <c r="C23" s="74" t="str">
        <f>IF(COUNT(traitmath!D21)=1,AVERAGE(traitmath!D21),"∞")</f>
        <v>∞</v>
      </c>
      <c r="D23" s="36" t="str">
        <f>IF(COUNT(traitmath!AI21)=1,AVERAGE(traitmath!AI21),"∞")</f>
        <v>∞</v>
      </c>
      <c r="E23" s="36" t="str">
        <f>IF(COUNT(traitmath!S21:U21)=3,AVERAGE(traitmath!S21:U21),"∞")</f>
        <v>∞</v>
      </c>
      <c r="F23" s="36" t="str">
        <f>IF(COUNT(traitmath!BH21:BI21)=2,AVERAGE(traitmath!BH21:BI21),"∞")</f>
        <v>∞</v>
      </c>
      <c r="G23" s="36" t="str">
        <f>IF(COUNT(traitmath!AU21)=1,AVERAGE(traitmath!AU21),"∞")</f>
        <v>∞</v>
      </c>
      <c r="H23" s="36" t="str">
        <f>IF(COUNT(traitmath!AB21)=1,AVERAGE(traitmath!AB21),"∞")</f>
        <v>∞</v>
      </c>
      <c r="I23" s="36" t="str">
        <f>IF(COUNT(traitmath!G21)=1,AVERAGE(traitmath!G21),"∞")</f>
        <v>∞</v>
      </c>
      <c r="J23" s="36" t="str">
        <f>IF(COUNT(traitmath!BF21:BG21)=2,AVERAGE(traitmath!BF21:BG21),"∞")</f>
        <v>∞</v>
      </c>
      <c r="K23" s="36" t="str">
        <f>IF(COUNT(traitmath!AN21:AO21)=2,AVERAGE(traitmath!AN21:AO21),"∞")</f>
        <v>∞</v>
      </c>
      <c r="L23" s="36" t="str">
        <f>IF(COUNT(traitmath!AC21)=1,AVERAGE(traitmath!AC21),"∞")</f>
        <v>∞</v>
      </c>
      <c r="M23" s="36" t="str">
        <f>IF(COUNT(traitmath!AD21:AH21)=5,AVERAGE(traitmath!AD21:AH21),"∞")</f>
        <v>∞</v>
      </c>
      <c r="N23" s="36" t="str">
        <f>IF(COUNT(traitmath!Z21:AA21)=2,AVERAGE(traitmath!Z21:AA21),"∞")</f>
        <v>∞</v>
      </c>
      <c r="O23" s="36" t="str">
        <f>IF(COUNT(traitmath!L21:O21)=4,AVERAGE(traitmath!L21:O21),"∞")</f>
        <v>∞</v>
      </c>
      <c r="P23" s="36" t="str">
        <f>IF(COUNT(traitmath!Y21)=1,AVERAGE(traitmath!Y21),"∞")</f>
        <v>∞</v>
      </c>
      <c r="Q23" s="36" t="str">
        <f>IF(COUNT(traitmath!AK21)=1,AVERAGE(traitmath!AK21),"∞")</f>
        <v>∞</v>
      </c>
      <c r="R23" s="36" t="str">
        <f>IF(COUNT(traitmath!AV21:AX21)=3,AVERAGE(traitmath!AV21:AX21),"∞")</f>
        <v>∞</v>
      </c>
      <c r="S23" s="36" t="str">
        <f>IF(COUNT(traitmath!H21)=1,AVERAGE(traitmath!H21),"∞")</f>
        <v>∞</v>
      </c>
      <c r="T23" s="36" t="str">
        <f>IF(COUNT(traitmath!E21:F21)=2,AVERAGE(traitmath!E21:F21),"∞")</f>
        <v>∞</v>
      </c>
      <c r="U23" s="36" t="str">
        <f>IF(COUNT(traitmath!AK21:AL21)=2,AVERAGE(traitmath!AK21:AL21),"∞")</f>
        <v>∞</v>
      </c>
      <c r="V23" s="36" t="str">
        <f>IF(COUNT(traitmath!P21:Q21)=2,AVERAGE(traitmath!P21:Q21),"∞")</f>
        <v>∞</v>
      </c>
      <c r="W23" s="36" t="str">
        <f>IF(COUNT(traitmath!AR21)=1,AVERAGE(traitmath!AR21),"∞")</f>
        <v>∞</v>
      </c>
      <c r="X23" s="99" t="str">
        <f>IF(COUNT(traitmath!AY21)=1,AVERAGE(traitmath!AY21),"∞")</f>
        <v>∞</v>
      </c>
      <c r="Y23" s="75" t="str">
        <f>IF(COUNT(traitmath!AJ21)=1,AVERAGE(traitmath!AJ21),"∞")</f>
        <v>∞</v>
      </c>
      <c r="Z23" s="36" t="str">
        <f>IF(COUNT(traitmath!AP21:AQ21)=2,AVERAGE(traitmath!AP21:AQ21),"∞")</f>
        <v>∞</v>
      </c>
      <c r="AA23" s="36" t="str">
        <f>IF(COUNT(traitmath!BJ21:BK21)=2,AVERAGE(traitmath!BJ21:BK21),"∞")</f>
        <v>∞</v>
      </c>
      <c r="AB23" s="36" t="str">
        <f>IF(COUNT(traitmath!BB21:BC21)=2,AVERAGE(traitmath!BB21:BC21),"∞")</f>
        <v>∞</v>
      </c>
      <c r="AC23" s="36" t="str">
        <f>IF(COUNT(traitmath!K21)=1,AVERAGE(traitmath!K21),"∞")</f>
        <v>∞</v>
      </c>
      <c r="AD23" s="36" t="str">
        <f>IF(COUNT(traitmath!BE21)=1,AVERAGE(traitmath!BE21),"∞")</f>
        <v>∞</v>
      </c>
      <c r="AE23" s="36" t="str">
        <f>IF(COUNT(traitmath!I21)=1,AVERAGE(traitmath!I21),"∞")</f>
        <v>∞</v>
      </c>
      <c r="AF23" s="36" t="str">
        <f>IF(COUNT(traitmath!BD21)=1,AVERAGE(traitmath!BD21),"∞")</f>
        <v>∞</v>
      </c>
      <c r="AG23" s="36" t="str">
        <f>IF(COUNT(traitmath!AZ21)=1,AVERAGE(traitmath!AZ21),"∞")</f>
        <v>∞</v>
      </c>
      <c r="AH23" s="37" t="str">
        <f>IF(COUNT(traitmath!R21)=1,AVERAGE(traitmath!R21),"∞")</f>
        <v>∞</v>
      </c>
      <c r="AI23" s="75" t="str">
        <f>IF(COUNT(traitmath!W21)=1,AVERAGE(traitmath!W21),"∞")</f>
        <v>∞</v>
      </c>
      <c r="AJ23" s="36" t="str">
        <f>IF(COUNT(traitmath!AS21)=1,AVERAGE(traitmath!AS21),"∞")</f>
        <v>∞</v>
      </c>
      <c r="AK23" s="36" t="str">
        <f>IF(COUNT(traitmath!V21)=1,AVERAGE(traitmath!V21),"∞")</f>
        <v>∞</v>
      </c>
      <c r="AL23" s="36" t="str">
        <f>IF(COUNT(traitmath!J21)=1,AVERAGE(traitmath!J21),"∞")</f>
        <v>∞</v>
      </c>
      <c r="AM23" s="36" t="str">
        <f>IF(COUNT(traitmath!AT21)=1,AVERAGE(traitmath!AT21),"∞")</f>
        <v>∞</v>
      </c>
      <c r="AN23" s="36" t="str">
        <f>IF(COUNT(traitmath!BA21)=1,AVERAGE(traitmath!BA21),"∞")</f>
        <v>∞</v>
      </c>
      <c r="AO23" s="37" t="str">
        <f>IF(COUNT(traitmath!X21)=1,AVERAGE(traitmath!X21),"∞")</f>
        <v>∞</v>
      </c>
    </row>
    <row r="24" spans="1:41">
      <c r="A24" s="72" t="str">
        <f>IF('Ma classe'!B21&lt;&gt;0,'Ma classe'!B21,"aucun élève")</f>
        <v>aucun élève</v>
      </c>
      <c r="B24" s="73" t="str">
        <f>IF('Ma classe'!C21&lt;&gt;0,'Ma classe'!C21,"aucun élève")</f>
        <v>aucun élève</v>
      </c>
      <c r="C24" s="74" t="str">
        <f>IF(COUNT(traitmath!D22)=1,AVERAGE(traitmath!D22),"∞")</f>
        <v>∞</v>
      </c>
      <c r="D24" s="36" t="str">
        <f>IF(COUNT(traitmath!AI22)=1,AVERAGE(traitmath!AI22),"∞")</f>
        <v>∞</v>
      </c>
      <c r="E24" s="36" t="str">
        <f>IF(COUNT(traitmath!S22:U22)=3,AVERAGE(traitmath!S22:U22),"∞")</f>
        <v>∞</v>
      </c>
      <c r="F24" s="36" t="str">
        <f>IF(COUNT(traitmath!BH22:BI22)=2,AVERAGE(traitmath!BH22:BI22),"∞")</f>
        <v>∞</v>
      </c>
      <c r="G24" s="36" t="str">
        <f>IF(COUNT(traitmath!AU22)=1,AVERAGE(traitmath!AU22),"∞")</f>
        <v>∞</v>
      </c>
      <c r="H24" s="36" t="str">
        <f>IF(COUNT(traitmath!AB22)=1,AVERAGE(traitmath!AB22),"∞")</f>
        <v>∞</v>
      </c>
      <c r="I24" s="36" t="str">
        <f>IF(COUNT(traitmath!G22)=1,AVERAGE(traitmath!G22),"∞")</f>
        <v>∞</v>
      </c>
      <c r="J24" s="36" t="str">
        <f>IF(COUNT(traitmath!BF22:BG22)=2,AVERAGE(traitmath!BF22:BG22),"∞")</f>
        <v>∞</v>
      </c>
      <c r="K24" s="36" t="str">
        <f>IF(COUNT(traitmath!AN22:AO22)=2,AVERAGE(traitmath!AN22:AO22),"∞")</f>
        <v>∞</v>
      </c>
      <c r="L24" s="36" t="str">
        <f>IF(COUNT(traitmath!AC22)=1,AVERAGE(traitmath!AC22),"∞")</f>
        <v>∞</v>
      </c>
      <c r="M24" s="36" t="str">
        <f>IF(COUNT(traitmath!AD22:AH22)=5,AVERAGE(traitmath!AD22:AH22),"∞")</f>
        <v>∞</v>
      </c>
      <c r="N24" s="36" t="str">
        <f>IF(COUNT(traitmath!Z22:AA22)=2,AVERAGE(traitmath!Z22:AA22),"∞")</f>
        <v>∞</v>
      </c>
      <c r="O24" s="36" t="str">
        <f>IF(COUNT(traitmath!L22:O22)=4,AVERAGE(traitmath!L22:O22),"∞")</f>
        <v>∞</v>
      </c>
      <c r="P24" s="36" t="str">
        <f>IF(COUNT(traitmath!Y22)=1,AVERAGE(traitmath!Y22),"∞")</f>
        <v>∞</v>
      </c>
      <c r="Q24" s="36" t="str">
        <f>IF(COUNT(traitmath!AK22)=1,AVERAGE(traitmath!AK22),"∞")</f>
        <v>∞</v>
      </c>
      <c r="R24" s="36" t="str">
        <f>IF(COUNT(traitmath!AV22:AX22)=3,AVERAGE(traitmath!AV22:AX22),"∞")</f>
        <v>∞</v>
      </c>
      <c r="S24" s="36" t="str">
        <f>IF(COUNT(traitmath!H22)=1,AVERAGE(traitmath!H22),"∞")</f>
        <v>∞</v>
      </c>
      <c r="T24" s="36" t="str">
        <f>IF(COUNT(traitmath!E22:F22)=2,AVERAGE(traitmath!E22:F22),"∞")</f>
        <v>∞</v>
      </c>
      <c r="U24" s="36" t="str">
        <f>IF(COUNT(traitmath!AK22:AL22)=2,AVERAGE(traitmath!AK22:AL22),"∞")</f>
        <v>∞</v>
      </c>
      <c r="V24" s="36" t="str">
        <f>IF(COUNT(traitmath!P22:Q22)=2,AVERAGE(traitmath!P22:Q22),"∞")</f>
        <v>∞</v>
      </c>
      <c r="W24" s="36" t="str">
        <f>IF(COUNT(traitmath!AR22)=1,AVERAGE(traitmath!AR22),"∞")</f>
        <v>∞</v>
      </c>
      <c r="X24" s="99" t="str">
        <f>IF(COUNT(traitmath!AY22)=1,AVERAGE(traitmath!AY22),"∞")</f>
        <v>∞</v>
      </c>
      <c r="Y24" s="75" t="str">
        <f>IF(COUNT(traitmath!AJ22)=1,AVERAGE(traitmath!AJ22),"∞")</f>
        <v>∞</v>
      </c>
      <c r="Z24" s="36" t="str">
        <f>IF(COUNT(traitmath!AP22:AQ22)=2,AVERAGE(traitmath!AP22:AQ22),"∞")</f>
        <v>∞</v>
      </c>
      <c r="AA24" s="36" t="str">
        <f>IF(COUNT(traitmath!BJ22:BK22)=2,AVERAGE(traitmath!BJ22:BK22),"∞")</f>
        <v>∞</v>
      </c>
      <c r="AB24" s="36" t="str">
        <f>IF(COUNT(traitmath!BB22:BC22)=2,AVERAGE(traitmath!BB22:BC22),"∞")</f>
        <v>∞</v>
      </c>
      <c r="AC24" s="36" t="str">
        <f>IF(COUNT(traitmath!K22)=1,AVERAGE(traitmath!K22),"∞")</f>
        <v>∞</v>
      </c>
      <c r="AD24" s="36" t="str">
        <f>IF(COUNT(traitmath!BE22)=1,AVERAGE(traitmath!BE22),"∞")</f>
        <v>∞</v>
      </c>
      <c r="AE24" s="36" t="str">
        <f>IF(COUNT(traitmath!I22)=1,AVERAGE(traitmath!I22),"∞")</f>
        <v>∞</v>
      </c>
      <c r="AF24" s="36" t="str">
        <f>IF(COUNT(traitmath!BD22)=1,AVERAGE(traitmath!BD22),"∞")</f>
        <v>∞</v>
      </c>
      <c r="AG24" s="36" t="str">
        <f>IF(COUNT(traitmath!AZ22)=1,AVERAGE(traitmath!AZ22),"∞")</f>
        <v>∞</v>
      </c>
      <c r="AH24" s="37" t="str">
        <f>IF(COUNT(traitmath!R22)=1,AVERAGE(traitmath!R22),"∞")</f>
        <v>∞</v>
      </c>
      <c r="AI24" s="75" t="str">
        <f>IF(COUNT(traitmath!W22)=1,AVERAGE(traitmath!W22),"∞")</f>
        <v>∞</v>
      </c>
      <c r="AJ24" s="36" t="str">
        <f>IF(COUNT(traitmath!AS22)=1,AVERAGE(traitmath!AS22),"∞")</f>
        <v>∞</v>
      </c>
      <c r="AK24" s="36" t="str">
        <f>IF(COUNT(traitmath!V22)=1,AVERAGE(traitmath!V22),"∞")</f>
        <v>∞</v>
      </c>
      <c r="AL24" s="36" t="str">
        <f>IF(COUNT(traitmath!J22)=1,AVERAGE(traitmath!J22),"∞")</f>
        <v>∞</v>
      </c>
      <c r="AM24" s="36" t="str">
        <f>IF(COUNT(traitmath!AT22)=1,AVERAGE(traitmath!AT22),"∞")</f>
        <v>∞</v>
      </c>
      <c r="AN24" s="36" t="str">
        <f>IF(COUNT(traitmath!BA22)=1,AVERAGE(traitmath!BA22),"∞")</f>
        <v>∞</v>
      </c>
      <c r="AO24" s="37" t="str">
        <f>IF(COUNT(traitmath!X22)=1,AVERAGE(traitmath!X22),"∞")</f>
        <v>∞</v>
      </c>
    </row>
    <row r="25" spans="1:41">
      <c r="A25" s="72" t="str">
        <f>IF('Ma classe'!B22&lt;&gt;0,'Ma classe'!B22,"aucun élève")</f>
        <v>aucun élève</v>
      </c>
      <c r="B25" s="73" t="str">
        <f>IF('Ma classe'!C22&lt;&gt;0,'Ma classe'!C22,"aucun élève")</f>
        <v>aucun élève</v>
      </c>
      <c r="C25" s="74" t="str">
        <f>IF(COUNT(traitmath!D23)=1,AVERAGE(traitmath!D23),"∞")</f>
        <v>∞</v>
      </c>
      <c r="D25" s="36" t="str">
        <f>IF(COUNT(traitmath!AI23)=1,AVERAGE(traitmath!AI23),"∞")</f>
        <v>∞</v>
      </c>
      <c r="E25" s="36" t="str">
        <f>IF(COUNT(traitmath!S23:U23)=3,AVERAGE(traitmath!S23:U23),"∞")</f>
        <v>∞</v>
      </c>
      <c r="F25" s="36" t="str">
        <f>IF(COUNT(traitmath!BH23:BI23)=2,AVERAGE(traitmath!BH23:BI23),"∞")</f>
        <v>∞</v>
      </c>
      <c r="G25" s="36" t="str">
        <f>IF(COUNT(traitmath!AU23)=1,AVERAGE(traitmath!AU23),"∞")</f>
        <v>∞</v>
      </c>
      <c r="H25" s="36" t="str">
        <f>IF(COUNT(traitmath!AB23)=1,AVERAGE(traitmath!AB23),"∞")</f>
        <v>∞</v>
      </c>
      <c r="I25" s="36" t="str">
        <f>IF(COUNT(traitmath!G23)=1,AVERAGE(traitmath!G23),"∞")</f>
        <v>∞</v>
      </c>
      <c r="J25" s="36" t="str">
        <f>IF(COUNT(traitmath!BF23:BG23)=2,AVERAGE(traitmath!BF23:BG23),"∞")</f>
        <v>∞</v>
      </c>
      <c r="K25" s="36" t="str">
        <f>IF(COUNT(traitmath!AN23:AO23)=2,AVERAGE(traitmath!AN23:AO23),"∞")</f>
        <v>∞</v>
      </c>
      <c r="L25" s="36" t="str">
        <f>IF(COUNT(traitmath!AC23)=1,AVERAGE(traitmath!AC23),"∞")</f>
        <v>∞</v>
      </c>
      <c r="M25" s="36" t="str">
        <f>IF(COUNT(traitmath!AD23:AH23)=5,AVERAGE(traitmath!AD23:AH23),"∞")</f>
        <v>∞</v>
      </c>
      <c r="N25" s="36" t="str">
        <f>IF(COUNT(traitmath!Z23:AA23)=2,AVERAGE(traitmath!Z23:AA23),"∞")</f>
        <v>∞</v>
      </c>
      <c r="O25" s="36" t="str">
        <f>IF(COUNT(traitmath!L23:O23)=4,AVERAGE(traitmath!L23:O23),"∞")</f>
        <v>∞</v>
      </c>
      <c r="P25" s="36" t="str">
        <f>IF(COUNT(traitmath!Y23)=1,AVERAGE(traitmath!Y23),"∞")</f>
        <v>∞</v>
      </c>
      <c r="Q25" s="36" t="str">
        <f>IF(COUNT(traitmath!AK23)=1,AVERAGE(traitmath!AK23),"∞")</f>
        <v>∞</v>
      </c>
      <c r="R25" s="36" t="str">
        <f>IF(COUNT(traitmath!AV23:AX23)=3,AVERAGE(traitmath!AV23:AX23),"∞")</f>
        <v>∞</v>
      </c>
      <c r="S25" s="36" t="str">
        <f>IF(COUNT(traitmath!H23)=1,AVERAGE(traitmath!H23),"∞")</f>
        <v>∞</v>
      </c>
      <c r="T25" s="36" t="str">
        <f>IF(COUNT(traitmath!E23:F23)=2,AVERAGE(traitmath!E23:F23),"∞")</f>
        <v>∞</v>
      </c>
      <c r="U25" s="36" t="str">
        <f>IF(COUNT(traitmath!AK23:AL23)=2,AVERAGE(traitmath!AK23:AL23),"∞")</f>
        <v>∞</v>
      </c>
      <c r="V25" s="36" t="str">
        <f>IF(COUNT(traitmath!P23:Q23)=2,AVERAGE(traitmath!P23:Q23),"∞")</f>
        <v>∞</v>
      </c>
      <c r="W25" s="36" t="str">
        <f>IF(COUNT(traitmath!AR23)=1,AVERAGE(traitmath!AR23),"∞")</f>
        <v>∞</v>
      </c>
      <c r="X25" s="99" t="str">
        <f>IF(COUNT(traitmath!AY23)=1,AVERAGE(traitmath!AY23),"∞")</f>
        <v>∞</v>
      </c>
      <c r="Y25" s="75" t="str">
        <f>IF(COUNT(traitmath!AJ23)=1,AVERAGE(traitmath!AJ23),"∞")</f>
        <v>∞</v>
      </c>
      <c r="Z25" s="36" t="str">
        <f>IF(COUNT(traitmath!AP23:AQ23)=2,AVERAGE(traitmath!AP23:AQ23),"∞")</f>
        <v>∞</v>
      </c>
      <c r="AA25" s="36" t="str">
        <f>IF(COUNT(traitmath!BJ23:BK23)=2,AVERAGE(traitmath!BJ23:BK23),"∞")</f>
        <v>∞</v>
      </c>
      <c r="AB25" s="36" t="str">
        <f>IF(COUNT(traitmath!BB23:BC23)=2,AVERAGE(traitmath!BB23:BC23),"∞")</f>
        <v>∞</v>
      </c>
      <c r="AC25" s="36" t="str">
        <f>IF(COUNT(traitmath!K23)=1,AVERAGE(traitmath!K23),"∞")</f>
        <v>∞</v>
      </c>
      <c r="AD25" s="36" t="str">
        <f>IF(COUNT(traitmath!BE23)=1,AVERAGE(traitmath!BE23),"∞")</f>
        <v>∞</v>
      </c>
      <c r="AE25" s="36" t="str">
        <f>IF(COUNT(traitmath!I23)=1,AVERAGE(traitmath!I23),"∞")</f>
        <v>∞</v>
      </c>
      <c r="AF25" s="36" t="str">
        <f>IF(COUNT(traitmath!BD23)=1,AVERAGE(traitmath!BD23),"∞")</f>
        <v>∞</v>
      </c>
      <c r="AG25" s="36" t="str">
        <f>IF(COUNT(traitmath!AZ23)=1,AVERAGE(traitmath!AZ23),"∞")</f>
        <v>∞</v>
      </c>
      <c r="AH25" s="37" t="str">
        <f>IF(COUNT(traitmath!R23)=1,AVERAGE(traitmath!R23),"∞")</f>
        <v>∞</v>
      </c>
      <c r="AI25" s="75" t="str">
        <f>IF(COUNT(traitmath!W23)=1,AVERAGE(traitmath!W23),"∞")</f>
        <v>∞</v>
      </c>
      <c r="AJ25" s="36" t="str">
        <f>IF(COUNT(traitmath!AS23)=1,AVERAGE(traitmath!AS23),"∞")</f>
        <v>∞</v>
      </c>
      <c r="AK25" s="36" t="str">
        <f>IF(COUNT(traitmath!V23)=1,AVERAGE(traitmath!V23),"∞")</f>
        <v>∞</v>
      </c>
      <c r="AL25" s="36" t="str">
        <f>IF(COUNT(traitmath!J23)=1,AVERAGE(traitmath!J23),"∞")</f>
        <v>∞</v>
      </c>
      <c r="AM25" s="36" t="str">
        <f>IF(COUNT(traitmath!AT23)=1,AVERAGE(traitmath!AT23),"∞")</f>
        <v>∞</v>
      </c>
      <c r="AN25" s="36" t="str">
        <f>IF(COUNT(traitmath!BA23)=1,AVERAGE(traitmath!BA23),"∞")</f>
        <v>∞</v>
      </c>
      <c r="AO25" s="37" t="str">
        <f>IF(COUNT(traitmath!X23)=1,AVERAGE(traitmath!X23),"∞")</f>
        <v>∞</v>
      </c>
    </row>
    <row r="26" spans="1:41">
      <c r="A26" s="72" t="str">
        <f>IF('Ma classe'!B23&lt;&gt;0,'Ma classe'!B23,"aucun élève")</f>
        <v>aucun élève</v>
      </c>
      <c r="B26" s="73" t="str">
        <f>IF('Ma classe'!C23&lt;&gt;0,'Ma classe'!C23,"aucun élève")</f>
        <v>aucun élève</v>
      </c>
      <c r="C26" s="74" t="str">
        <f>IF(COUNT(traitmath!D24)=1,AVERAGE(traitmath!D24),"∞")</f>
        <v>∞</v>
      </c>
      <c r="D26" s="36" t="str">
        <f>IF(COUNT(traitmath!AI24)=1,AVERAGE(traitmath!AI24),"∞")</f>
        <v>∞</v>
      </c>
      <c r="E26" s="36" t="str">
        <f>IF(COUNT(traitmath!S24:U24)=3,AVERAGE(traitmath!S24:U24),"∞")</f>
        <v>∞</v>
      </c>
      <c r="F26" s="36" t="str">
        <f>IF(COUNT(traitmath!BH24:BI24)=2,AVERAGE(traitmath!BH24:BI24),"∞")</f>
        <v>∞</v>
      </c>
      <c r="G26" s="36" t="str">
        <f>IF(COUNT(traitmath!AU24)=1,AVERAGE(traitmath!AU24),"∞")</f>
        <v>∞</v>
      </c>
      <c r="H26" s="36" t="str">
        <f>IF(COUNT(traitmath!AB24)=1,AVERAGE(traitmath!AB24),"∞")</f>
        <v>∞</v>
      </c>
      <c r="I26" s="36" t="str">
        <f>IF(COUNT(traitmath!G24)=1,AVERAGE(traitmath!G24),"∞")</f>
        <v>∞</v>
      </c>
      <c r="J26" s="36" t="str">
        <f>IF(COUNT(traitmath!BF24:BG24)=2,AVERAGE(traitmath!BF24:BG24),"∞")</f>
        <v>∞</v>
      </c>
      <c r="K26" s="36" t="str">
        <f>IF(COUNT(traitmath!AN24:AO24)=2,AVERAGE(traitmath!AN24:AO24),"∞")</f>
        <v>∞</v>
      </c>
      <c r="L26" s="36" t="str">
        <f>IF(COUNT(traitmath!AC24)=1,AVERAGE(traitmath!AC24),"∞")</f>
        <v>∞</v>
      </c>
      <c r="M26" s="36" t="str">
        <f>IF(COUNT(traitmath!AD24:AH24)=5,AVERAGE(traitmath!AD24:AH24),"∞")</f>
        <v>∞</v>
      </c>
      <c r="N26" s="36" t="str">
        <f>IF(COUNT(traitmath!Z24:AA24)=2,AVERAGE(traitmath!Z24:AA24),"∞")</f>
        <v>∞</v>
      </c>
      <c r="O26" s="36" t="str">
        <f>IF(COUNT(traitmath!L24:O24)=4,AVERAGE(traitmath!L24:O24),"∞")</f>
        <v>∞</v>
      </c>
      <c r="P26" s="36" t="str">
        <f>IF(COUNT(traitmath!Y24)=1,AVERAGE(traitmath!Y24),"∞")</f>
        <v>∞</v>
      </c>
      <c r="Q26" s="36" t="str">
        <f>IF(COUNT(traitmath!AK24)=1,AVERAGE(traitmath!AK24),"∞")</f>
        <v>∞</v>
      </c>
      <c r="R26" s="36" t="str">
        <f>IF(COUNT(traitmath!AV24:AX24)=3,AVERAGE(traitmath!AV24:AX24),"∞")</f>
        <v>∞</v>
      </c>
      <c r="S26" s="36" t="str">
        <f>IF(COUNT(traitmath!H24)=1,AVERAGE(traitmath!H24),"∞")</f>
        <v>∞</v>
      </c>
      <c r="T26" s="36" t="str">
        <f>IF(COUNT(traitmath!E24:F24)=2,AVERAGE(traitmath!E24:F24),"∞")</f>
        <v>∞</v>
      </c>
      <c r="U26" s="36" t="str">
        <f>IF(COUNT(traitmath!AK24:AL24)=2,AVERAGE(traitmath!AK24:AL24),"∞")</f>
        <v>∞</v>
      </c>
      <c r="V26" s="36" t="str">
        <f>IF(COUNT(traitmath!P24:Q24)=2,AVERAGE(traitmath!P24:Q24),"∞")</f>
        <v>∞</v>
      </c>
      <c r="W26" s="36" t="str">
        <f>IF(COUNT(traitmath!AR24)=1,AVERAGE(traitmath!AR24),"∞")</f>
        <v>∞</v>
      </c>
      <c r="X26" s="99" t="str">
        <f>IF(COUNT(traitmath!AY24)=1,AVERAGE(traitmath!AY24),"∞")</f>
        <v>∞</v>
      </c>
      <c r="Y26" s="75" t="str">
        <f>IF(COUNT(traitmath!AJ24)=1,AVERAGE(traitmath!AJ24),"∞")</f>
        <v>∞</v>
      </c>
      <c r="Z26" s="36" t="str">
        <f>IF(COUNT(traitmath!AP24:AQ24)=2,AVERAGE(traitmath!AP24:AQ24),"∞")</f>
        <v>∞</v>
      </c>
      <c r="AA26" s="36" t="str">
        <f>IF(COUNT(traitmath!BJ24:BK24)=2,AVERAGE(traitmath!BJ24:BK24),"∞")</f>
        <v>∞</v>
      </c>
      <c r="AB26" s="36" t="str">
        <f>IF(COUNT(traitmath!BB24:BC24)=2,AVERAGE(traitmath!BB24:BC24),"∞")</f>
        <v>∞</v>
      </c>
      <c r="AC26" s="36" t="str">
        <f>IF(COUNT(traitmath!K24)=1,AVERAGE(traitmath!K24),"∞")</f>
        <v>∞</v>
      </c>
      <c r="AD26" s="36" t="str">
        <f>IF(COUNT(traitmath!BE24)=1,AVERAGE(traitmath!BE24),"∞")</f>
        <v>∞</v>
      </c>
      <c r="AE26" s="36" t="str">
        <f>IF(COUNT(traitmath!I24)=1,AVERAGE(traitmath!I24),"∞")</f>
        <v>∞</v>
      </c>
      <c r="AF26" s="36" t="str">
        <f>IF(COUNT(traitmath!BD24)=1,AVERAGE(traitmath!BD24),"∞")</f>
        <v>∞</v>
      </c>
      <c r="AG26" s="36" t="str">
        <f>IF(COUNT(traitmath!AZ24)=1,AVERAGE(traitmath!AZ24),"∞")</f>
        <v>∞</v>
      </c>
      <c r="AH26" s="37" t="str">
        <f>IF(COUNT(traitmath!R24)=1,AVERAGE(traitmath!R24),"∞")</f>
        <v>∞</v>
      </c>
      <c r="AI26" s="75" t="str">
        <f>IF(COUNT(traitmath!W24)=1,AVERAGE(traitmath!W24),"∞")</f>
        <v>∞</v>
      </c>
      <c r="AJ26" s="36" t="str">
        <f>IF(COUNT(traitmath!AS24)=1,AVERAGE(traitmath!AS24),"∞")</f>
        <v>∞</v>
      </c>
      <c r="AK26" s="36" t="str">
        <f>IF(COUNT(traitmath!V24)=1,AVERAGE(traitmath!V24),"∞")</f>
        <v>∞</v>
      </c>
      <c r="AL26" s="36" t="str">
        <f>IF(COUNT(traitmath!J24)=1,AVERAGE(traitmath!J24),"∞")</f>
        <v>∞</v>
      </c>
      <c r="AM26" s="36" t="str">
        <f>IF(COUNT(traitmath!AT24)=1,AVERAGE(traitmath!AT24),"∞")</f>
        <v>∞</v>
      </c>
      <c r="AN26" s="36" t="str">
        <f>IF(COUNT(traitmath!BA24)=1,AVERAGE(traitmath!BA24),"∞")</f>
        <v>∞</v>
      </c>
      <c r="AO26" s="37" t="str">
        <f>IF(COUNT(traitmath!X24)=1,AVERAGE(traitmath!X24),"∞")</f>
        <v>∞</v>
      </c>
    </row>
    <row r="27" spans="1:41">
      <c r="A27" s="72" t="str">
        <f>IF('Ma classe'!B24&lt;&gt;0,'Ma classe'!B24,"aucun élève")</f>
        <v>aucun élève</v>
      </c>
      <c r="B27" s="73" t="str">
        <f>IF('Ma classe'!C24&lt;&gt;0,'Ma classe'!C24,"aucun élève")</f>
        <v>aucun élève</v>
      </c>
      <c r="C27" s="74" t="str">
        <f>IF(COUNT(traitmath!D25)=1,AVERAGE(traitmath!D25),"∞")</f>
        <v>∞</v>
      </c>
      <c r="D27" s="36" t="str">
        <f>IF(COUNT(traitmath!AI25)=1,AVERAGE(traitmath!AI25),"∞")</f>
        <v>∞</v>
      </c>
      <c r="E27" s="36" t="str">
        <f>IF(COUNT(traitmath!S25:U25)=3,AVERAGE(traitmath!S25:U25),"∞")</f>
        <v>∞</v>
      </c>
      <c r="F27" s="36" t="str">
        <f>IF(COUNT(traitmath!BH25:BI25)=2,AVERAGE(traitmath!BH25:BI25),"∞")</f>
        <v>∞</v>
      </c>
      <c r="G27" s="36" t="str">
        <f>IF(COUNT(traitmath!AU25)=1,AVERAGE(traitmath!AU25),"∞")</f>
        <v>∞</v>
      </c>
      <c r="H27" s="36" t="str">
        <f>IF(COUNT(traitmath!AB25)=1,AVERAGE(traitmath!AB25),"∞")</f>
        <v>∞</v>
      </c>
      <c r="I27" s="36" t="str">
        <f>IF(COUNT(traitmath!G25)=1,AVERAGE(traitmath!G25),"∞")</f>
        <v>∞</v>
      </c>
      <c r="J27" s="36" t="str">
        <f>IF(COUNT(traitmath!BF25:BG25)=2,AVERAGE(traitmath!BF25:BG25),"∞")</f>
        <v>∞</v>
      </c>
      <c r="K27" s="36" t="str">
        <f>IF(COUNT(traitmath!AN25:AO25)=2,AVERAGE(traitmath!AN25:AO25),"∞")</f>
        <v>∞</v>
      </c>
      <c r="L27" s="36" t="str">
        <f>IF(COUNT(traitmath!AC25)=1,AVERAGE(traitmath!AC25),"∞")</f>
        <v>∞</v>
      </c>
      <c r="M27" s="36" t="str">
        <f>IF(COUNT(traitmath!AD25:AH25)=5,AVERAGE(traitmath!AD25:AH25),"∞")</f>
        <v>∞</v>
      </c>
      <c r="N27" s="36" t="str">
        <f>IF(COUNT(traitmath!Z25:AA25)=2,AVERAGE(traitmath!Z25:AA25),"∞")</f>
        <v>∞</v>
      </c>
      <c r="O27" s="36" t="str">
        <f>IF(COUNT(traitmath!L25:O25)=4,AVERAGE(traitmath!L25:O25),"∞")</f>
        <v>∞</v>
      </c>
      <c r="P27" s="36" t="str">
        <f>IF(COUNT(traitmath!Y25)=1,AVERAGE(traitmath!Y25),"∞")</f>
        <v>∞</v>
      </c>
      <c r="Q27" s="36" t="str">
        <f>IF(COUNT(traitmath!AK25)=1,AVERAGE(traitmath!AK25),"∞")</f>
        <v>∞</v>
      </c>
      <c r="R27" s="36" t="str">
        <f>IF(COUNT(traitmath!AV25:AX25)=3,AVERAGE(traitmath!AV25:AX25),"∞")</f>
        <v>∞</v>
      </c>
      <c r="S27" s="36" t="str">
        <f>IF(COUNT(traitmath!H25)=1,AVERAGE(traitmath!H25),"∞")</f>
        <v>∞</v>
      </c>
      <c r="T27" s="36" t="str">
        <f>IF(COUNT(traitmath!E25:F25)=2,AVERAGE(traitmath!E25:F25),"∞")</f>
        <v>∞</v>
      </c>
      <c r="U27" s="36" t="str">
        <f>IF(COUNT(traitmath!AK25:AL25)=2,AVERAGE(traitmath!AK25:AL25),"∞")</f>
        <v>∞</v>
      </c>
      <c r="V27" s="36" t="str">
        <f>IF(COUNT(traitmath!P25:Q25)=2,AVERAGE(traitmath!P25:Q25),"∞")</f>
        <v>∞</v>
      </c>
      <c r="W27" s="36" t="str">
        <f>IF(COUNT(traitmath!AR25)=1,AVERAGE(traitmath!AR25),"∞")</f>
        <v>∞</v>
      </c>
      <c r="X27" s="99" t="str">
        <f>IF(COUNT(traitmath!AY25)=1,AVERAGE(traitmath!AY25),"∞")</f>
        <v>∞</v>
      </c>
      <c r="Y27" s="75" t="str">
        <f>IF(COUNT(traitmath!AJ25)=1,AVERAGE(traitmath!AJ25),"∞")</f>
        <v>∞</v>
      </c>
      <c r="Z27" s="36" t="str">
        <f>IF(COUNT(traitmath!AP25:AQ25)=2,AVERAGE(traitmath!AP25:AQ25),"∞")</f>
        <v>∞</v>
      </c>
      <c r="AA27" s="36" t="str">
        <f>IF(COUNT(traitmath!BJ25:BK25)=2,AVERAGE(traitmath!BJ25:BK25),"∞")</f>
        <v>∞</v>
      </c>
      <c r="AB27" s="36" t="str">
        <f>IF(COUNT(traitmath!BB25:BC25)=2,AVERAGE(traitmath!BB25:BC25),"∞")</f>
        <v>∞</v>
      </c>
      <c r="AC27" s="36" t="str">
        <f>IF(COUNT(traitmath!K25)=1,AVERAGE(traitmath!K25),"∞")</f>
        <v>∞</v>
      </c>
      <c r="AD27" s="36" t="str">
        <f>IF(COUNT(traitmath!BE25)=1,AVERAGE(traitmath!BE25),"∞")</f>
        <v>∞</v>
      </c>
      <c r="AE27" s="36" t="str">
        <f>IF(COUNT(traitmath!I25)=1,AVERAGE(traitmath!I25),"∞")</f>
        <v>∞</v>
      </c>
      <c r="AF27" s="36" t="str">
        <f>IF(COUNT(traitmath!BD25)=1,AVERAGE(traitmath!BD25),"∞")</f>
        <v>∞</v>
      </c>
      <c r="AG27" s="36" t="str">
        <f>IF(COUNT(traitmath!AZ25)=1,AVERAGE(traitmath!AZ25),"∞")</f>
        <v>∞</v>
      </c>
      <c r="AH27" s="37" t="str">
        <f>IF(COUNT(traitmath!R25)=1,AVERAGE(traitmath!R25),"∞")</f>
        <v>∞</v>
      </c>
      <c r="AI27" s="75" t="str">
        <f>IF(COUNT(traitmath!W25)=1,AVERAGE(traitmath!W25),"∞")</f>
        <v>∞</v>
      </c>
      <c r="AJ27" s="36" t="str">
        <f>IF(COUNT(traitmath!AS25)=1,AVERAGE(traitmath!AS25),"∞")</f>
        <v>∞</v>
      </c>
      <c r="AK27" s="36" t="str">
        <f>IF(COUNT(traitmath!V25)=1,AVERAGE(traitmath!V25),"∞")</f>
        <v>∞</v>
      </c>
      <c r="AL27" s="36" t="str">
        <f>IF(COUNT(traitmath!J25)=1,AVERAGE(traitmath!J25),"∞")</f>
        <v>∞</v>
      </c>
      <c r="AM27" s="36" t="str">
        <f>IF(COUNT(traitmath!AT25)=1,AVERAGE(traitmath!AT25),"∞")</f>
        <v>∞</v>
      </c>
      <c r="AN27" s="36" t="str">
        <f>IF(COUNT(traitmath!BA25)=1,AVERAGE(traitmath!BA25),"∞")</f>
        <v>∞</v>
      </c>
      <c r="AO27" s="37" t="str">
        <f>IF(COUNT(traitmath!X25)=1,AVERAGE(traitmath!X25),"∞")</f>
        <v>∞</v>
      </c>
    </row>
    <row r="28" spans="1:41">
      <c r="A28" s="72" t="str">
        <f>IF('Ma classe'!B25&lt;&gt;0,'Ma classe'!B25,"aucun élève")</f>
        <v>aucun élève</v>
      </c>
      <c r="B28" s="73" t="str">
        <f>IF('Ma classe'!C25&lt;&gt;0,'Ma classe'!C25,"aucun élève")</f>
        <v>aucun élève</v>
      </c>
      <c r="C28" s="74" t="str">
        <f>IF(COUNT(traitmath!D26)=1,AVERAGE(traitmath!D26),"∞")</f>
        <v>∞</v>
      </c>
      <c r="D28" s="36" t="str">
        <f>IF(COUNT(traitmath!AI26)=1,AVERAGE(traitmath!AI26),"∞")</f>
        <v>∞</v>
      </c>
      <c r="E28" s="36" t="str">
        <f>IF(COUNT(traitmath!S26:U26)=3,AVERAGE(traitmath!S26:U26),"∞")</f>
        <v>∞</v>
      </c>
      <c r="F28" s="36" t="str">
        <f>IF(COUNT(traitmath!BH26:BI26)=2,AVERAGE(traitmath!BH26:BI26),"∞")</f>
        <v>∞</v>
      </c>
      <c r="G28" s="36" t="str">
        <f>IF(COUNT(traitmath!AU26)=1,AVERAGE(traitmath!AU26),"∞")</f>
        <v>∞</v>
      </c>
      <c r="H28" s="36" t="str">
        <f>IF(COUNT(traitmath!AB26)=1,AVERAGE(traitmath!AB26),"∞")</f>
        <v>∞</v>
      </c>
      <c r="I28" s="36" t="str">
        <f>IF(COUNT(traitmath!G26)=1,AVERAGE(traitmath!G26),"∞")</f>
        <v>∞</v>
      </c>
      <c r="J28" s="36" t="str">
        <f>IF(COUNT(traitmath!BF26:BG26)=2,AVERAGE(traitmath!BF26:BG26),"∞")</f>
        <v>∞</v>
      </c>
      <c r="K28" s="36" t="str">
        <f>IF(COUNT(traitmath!AN26:AO26)=2,AVERAGE(traitmath!AN26:AO26),"∞")</f>
        <v>∞</v>
      </c>
      <c r="L28" s="36" t="str">
        <f>IF(COUNT(traitmath!AC26)=1,AVERAGE(traitmath!AC26),"∞")</f>
        <v>∞</v>
      </c>
      <c r="M28" s="36" t="str">
        <f>IF(COUNT(traitmath!AD26:AH26)=5,AVERAGE(traitmath!AD26:AH26),"∞")</f>
        <v>∞</v>
      </c>
      <c r="N28" s="36" t="str">
        <f>IF(COUNT(traitmath!Z26:AA26)=2,AVERAGE(traitmath!Z26:AA26),"∞")</f>
        <v>∞</v>
      </c>
      <c r="O28" s="36" t="str">
        <f>IF(COUNT(traitmath!L26:O26)=4,AVERAGE(traitmath!L26:O26),"∞")</f>
        <v>∞</v>
      </c>
      <c r="P28" s="36" t="str">
        <f>IF(COUNT(traitmath!Y26)=1,AVERAGE(traitmath!Y26),"∞")</f>
        <v>∞</v>
      </c>
      <c r="Q28" s="36" t="str">
        <f>IF(COUNT(traitmath!AK26)=1,AVERAGE(traitmath!AK26),"∞")</f>
        <v>∞</v>
      </c>
      <c r="R28" s="36" t="str">
        <f>IF(COUNT(traitmath!AV26:AX26)=3,AVERAGE(traitmath!AV26:AX26),"∞")</f>
        <v>∞</v>
      </c>
      <c r="S28" s="36" t="str">
        <f>IF(COUNT(traitmath!H26)=1,AVERAGE(traitmath!H26),"∞")</f>
        <v>∞</v>
      </c>
      <c r="T28" s="36" t="str">
        <f>IF(COUNT(traitmath!E26:F26)=2,AVERAGE(traitmath!E26:F26),"∞")</f>
        <v>∞</v>
      </c>
      <c r="U28" s="36" t="str">
        <f>IF(COUNT(traitmath!AK26:AL26)=2,AVERAGE(traitmath!AK26:AL26),"∞")</f>
        <v>∞</v>
      </c>
      <c r="V28" s="36" t="str">
        <f>IF(COUNT(traitmath!P26:Q26)=2,AVERAGE(traitmath!P26:Q26),"∞")</f>
        <v>∞</v>
      </c>
      <c r="W28" s="36" t="str">
        <f>IF(COUNT(traitmath!AR26)=1,AVERAGE(traitmath!AR26),"∞")</f>
        <v>∞</v>
      </c>
      <c r="X28" s="99" t="str">
        <f>IF(COUNT(traitmath!AY26)=1,AVERAGE(traitmath!AY26),"∞")</f>
        <v>∞</v>
      </c>
      <c r="Y28" s="75" t="str">
        <f>IF(COUNT(traitmath!AJ26)=1,AVERAGE(traitmath!AJ26),"∞")</f>
        <v>∞</v>
      </c>
      <c r="Z28" s="36" t="str">
        <f>IF(COUNT(traitmath!AP26:AQ26)=2,AVERAGE(traitmath!AP26:AQ26),"∞")</f>
        <v>∞</v>
      </c>
      <c r="AA28" s="36" t="str">
        <f>IF(COUNT(traitmath!BJ26:BK26)=2,AVERAGE(traitmath!BJ26:BK26),"∞")</f>
        <v>∞</v>
      </c>
      <c r="AB28" s="36" t="str">
        <f>IF(COUNT(traitmath!BB26:BC26)=2,AVERAGE(traitmath!BB26:BC26),"∞")</f>
        <v>∞</v>
      </c>
      <c r="AC28" s="36" t="str">
        <f>IF(COUNT(traitmath!K26)=1,AVERAGE(traitmath!K26),"∞")</f>
        <v>∞</v>
      </c>
      <c r="AD28" s="36" t="str">
        <f>IF(COUNT(traitmath!BE26)=1,AVERAGE(traitmath!BE26),"∞")</f>
        <v>∞</v>
      </c>
      <c r="AE28" s="36" t="str">
        <f>IF(COUNT(traitmath!I26)=1,AVERAGE(traitmath!I26),"∞")</f>
        <v>∞</v>
      </c>
      <c r="AF28" s="36" t="str">
        <f>IF(COUNT(traitmath!BD26)=1,AVERAGE(traitmath!BD26),"∞")</f>
        <v>∞</v>
      </c>
      <c r="AG28" s="36" t="str">
        <f>IF(COUNT(traitmath!AZ26)=1,AVERAGE(traitmath!AZ26),"∞")</f>
        <v>∞</v>
      </c>
      <c r="AH28" s="37" t="str">
        <f>IF(COUNT(traitmath!R26)=1,AVERAGE(traitmath!R26),"∞")</f>
        <v>∞</v>
      </c>
      <c r="AI28" s="75" t="str">
        <f>IF(COUNT(traitmath!W26)=1,AVERAGE(traitmath!W26),"∞")</f>
        <v>∞</v>
      </c>
      <c r="AJ28" s="36" t="str">
        <f>IF(COUNT(traitmath!AS26)=1,AVERAGE(traitmath!AS26),"∞")</f>
        <v>∞</v>
      </c>
      <c r="AK28" s="36" t="str">
        <f>IF(COUNT(traitmath!V26)=1,AVERAGE(traitmath!V26),"∞")</f>
        <v>∞</v>
      </c>
      <c r="AL28" s="36" t="str">
        <f>IF(COUNT(traitmath!J26)=1,AVERAGE(traitmath!J26),"∞")</f>
        <v>∞</v>
      </c>
      <c r="AM28" s="36" t="str">
        <f>IF(COUNT(traitmath!AT26)=1,AVERAGE(traitmath!AT26),"∞")</f>
        <v>∞</v>
      </c>
      <c r="AN28" s="36" t="str">
        <f>IF(COUNT(traitmath!BA26)=1,AVERAGE(traitmath!BA26),"∞")</f>
        <v>∞</v>
      </c>
      <c r="AO28" s="37" t="str">
        <f>IF(COUNT(traitmath!X26)=1,AVERAGE(traitmath!X26),"∞")</f>
        <v>∞</v>
      </c>
    </row>
    <row r="29" spans="1:41">
      <c r="A29" s="72" t="str">
        <f>IF('Ma classe'!B26&lt;&gt;0,'Ma classe'!B26,"aucun élève")</f>
        <v>aucun élève</v>
      </c>
      <c r="B29" s="73" t="str">
        <f>IF('Ma classe'!C26&lt;&gt;0,'Ma classe'!C26,"aucun élève")</f>
        <v>aucun élève</v>
      </c>
      <c r="C29" s="74" t="str">
        <f>IF(COUNT(traitmath!D27)=1,AVERAGE(traitmath!D27),"∞")</f>
        <v>∞</v>
      </c>
      <c r="D29" s="36" t="str">
        <f>IF(COUNT(traitmath!AI27)=1,AVERAGE(traitmath!AI27),"∞")</f>
        <v>∞</v>
      </c>
      <c r="E29" s="36" t="str">
        <f>IF(COUNT(traitmath!S27:U27)=3,AVERAGE(traitmath!S27:U27),"∞")</f>
        <v>∞</v>
      </c>
      <c r="F29" s="36" t="str">
        <f>IF(COUNT(traitmath!BH27:BI27)=2,AVERAGE(traitmath!BH27:BI27),"∞")</f>
        <v>∞</v>
      </c>
      <c r="G29" s="36" t="str">
        <f>IF(COUNT(traitmath!AU27)=1,AVERAGE(traitmath!AU27),"∞")</f>
        <v>∞</v>
      </c>
      <c r="H29" s="36" t="str">
        <f>IF(COUNT(traitmath!AB27)=1,AVERAGE(traitmath!AB27),"∞")</f>
        <v>∞</v>
      </c>
      <c r="I29" s="36" t="str">
        <f>IF(COUNT(traitmath!G27)=1,AVERAGE(traitmath!G27),"∞")</f>
        <v>∞</v>
      </c>
      <c r="J29" s="36" t="str">
        <f>IF(COUNT(traitmath!BF27:BG27)=2,AVERAGE(traitmath!BF27:BG27),"∞")</f>
        <v>∞</v>
      </c>
      <c r="K29" s="36" t="str">
        <f>IF(COUNT(traitmath!AN27:AO27)=2,AVERAGE(traitmath!AN27:AO27),"∞")</f>
        <v>∞</v>
      </c>
      <c r="L29" s="36" t="str">
        <f>IF(COUNT(traitmath!AC27)=1,AVERAGE(traitmath!AC27),"∞")</f>
        <v>∞</v>
      </c>
      <c r="M29" s="36" t="str">
        <f>IF(COUNT(traitmath!AD27:AH27)=5,AVERAGE(traitmath!AD27:AH27),"∞")</f>
        <v>∞</v>
      </c>
      <c r="N29" s="36" t="str">
        <f>IF(COUNT(traitmath!Z27:AA27)=2,AVERAGE(traitmath!Z27:AA27),"∞")</f>
        <v>∞</v>
      </c>
      <c r="O29" s="36" t="str">
        <f>IF(COUNT(traitmath!L27:O27)=4,AVERAGE(traitmath!L27:O27),"∞")</f>
        <v>∞</v>
      </c>
      <c r="P29" s="36" t="str">
        <f>IF(COUNT(traitmath!Y27)=1,AVERAGE(traitmath!Y27),"∞")</f>
        <v>∞</v>
      </c>
      <c r="Q29" s="36" t="str">
        <f>IF(COUNT(traitmath!AK27)=1,AVERAGE(traitmath!AK27),"∞")</f>
        <v>∞</v>
      </c>
      <c r="R29" s="36" t="str">
        <f>IF(COUNT(traitmath!AV27:AX27)=3,AVERAGE(traitmath!AV27:AX27),"∞")</f>
        <v>∞</v>
      </c>
      <c r="S29" s="36" t="str">
        <f>IF(COUNT(traitmath!H27)=1,AVERAGE(traitmath!H27),"∞")</f>
        <v>∞</v>
      </c>
      <c r="T29" s="36" t="str">
        <f>IF(COUNT(traitmath!E27:F27)=2,AVERAGE(traitmath!E27:F27),"∞")</f>
        <v>∞</v>
      </c>
      <c r="U29" s="36" t="str">
        <f>IF(COUNT(traitmath!AK27:AL27)=2,AVERAGE(traitmath!AK27:AL27),"∞")</f>
        <v>∞</v>
      </c>
      <c r="V29" s="36" t="str">
        <f>IF(COUNT(traitmath!P27:Q27)=2,AVERAGE(traitmath!P27:Q27),"∞")</f>
        <v>∞</v>
      </c>
      <c r="W29" s="36" t="str">
        <f>IF(COUNT(traitmath!AR27)=1,AVERAGE(traitmath!AR27),"∞")</f>
        <v>∞</v>
      </c>
      <c r="X29" s="99" t="str">
        <f>IF(COUNT(traitmath!AY27)=1,AVERAGE(traitmath!AY27),"∞")</f>
        <v>∞</v>
      </c>
      <c r="Y29" s="75" t="str">
        <f>IF(COUNT(traitmath!AJ27)=1,AVERAGE(traitmath!AJ27),"∞")</f>
        <v>∞</v>
      </c>
      <c r="Z29" s="36" t="str">
        <f>IF(COUNT(traitmath!AP27:AQ27)=2,AVERAGE(traitmath!AP27:AQ27),"∞")</f>
        <v>∞</v>
      </c>
      <c r="AA29" s="36" t="str">
        <f>IF(COUNT(traitmath!BJ27:BK27)=2,AVERAGE(traitmath!BJ27:BK27),"∞")</f>
        <v>∞</v>
      </c>
      <c r="AB29" s="36" t="str">
        <f>IF(COUNT(traitmath!BB27:BC27)=2,AVERAGE(traitmath!BB27:BC27),"∞")</f>
        <v>∞</v>
      </c>
      <c r="AC29" s="36" t="str">
        <f>IF(COUNT(traitmath!K27)=1,AVERAGE(traitmath!K27),"∞")</f>
        <v>∞</v>
      </c>
      <c r="AD29" s="36" t="str">
        <f>IF(COUNT(traitmath!BE27)=1,AVERAGE(traitmath!BE27),"∞")</f>
        <v>∞</v>
      </c>
      <c r="AE29" s="36" t="str">
        <f>IF(COUNT(traitmath!I27)=1,AVERAGE(traitmath!I27),"∞")</f>
        <v>∞</v>
      </c>
      <c r="AF29" s="36" t="str">
        <f>IF(COUNT(traitmath!BD27)=1,AVERAGE(traitmath!BD27),"∞")</f>
        <v>∞</v>
      </c>
      <c r="AG29" s="36" t="str">
        <f>IF(COUNT(traitmath!AZ27)=1,AVERAGE(traitmath!AZ27),"∞")</f>
        <v>∞</v>
      </c>
      <c r="AH29" s="37" t="str">
        <f>IF(COUNT(traitmath!R27)=1,AVERAGE(traitmath!R27),"∞")</f>
        <v>∞</v>
      </c>
      <c r="AI29" s="75" t="str">
        <f>IF(COUNT(traitmath!W27)=1,AVERAGE(traitmath!W27),"∞")</f>
        <v>∞</v>
      </c>
      <c r="AJ29" s="36" t="str">
        <f>IF(COUNT(traitmath!AS27)=1,AVERAGE(traitmath!AS27),"∞")</f>
        <v>∞</v>
      </c>
      <c r="AK29" s="36" t="str">
        <f>IF(COUNT(traitmath!V27)=1,AVERAGE(traitmath!V27),"∞")</f>
        <v>∞</v>
      </c>
      <c r="AL29" s="36" t="str">
        <f>IF(COUNT(traitmath!J27)=1,AVERAGE(traitmath!J27),"∞")</f>
        <v>∞</v>
      </c>
      <c r="AM29" s="36" t="str">
        <f>IF(COUNT(traitmath!AT27)=1,AVERAGE(traitmath!AT27),"∞")</f>
        <v>∞</v>
      </c>
      <c r="AN29" s="36" t="str">
        <f>IF(COUNT(traitmath!BA27)=1,AVERAGE(traitmath!BA27),"∞")</f>
        <v>∞</v>
      </c>
      <c r="AO29" s="37" t="str">
        <f>IF(COUNT(traitmath!X27)=1,AVERAGE(traitmath!X27),"∞")</f>
        <v>∞</v>
      </c>
    </row>
    <row r="30" spans="1:41">
      <c r="A30" s="72" t="str">
        <f>IF('Ma classe'!B27&lt;&gt;0,'Ma classe'!B27,"aucun élève")</f>
        <v>aucun élève</v>
      </c>
      <c r="B30" s="73" t="str">
        <f>IF('Ma classe'!C27&lt;&gt;0,'Ma classe'!C27,"aucun élève")</f>
        <v>aucun élève</v>
      </c>
      <c r="C30" s="74" t="str">
        <f>IF(COUNT(traitmath!D28)=1,AVERAGE(traitmath!D28),"∞")</f>
        <v>∞</v>
      </c>
      <c r="D30" s="36" t="str">
        <f>IF(COUNT(traitmath!AI28)=1,AVERAGE(traitmath!AI28),"∞")</f>
        <v>∞</v>
      </c>
      <c r="E30" s="36" t="str">
        <f>IF(COUNT(traitmath!S28:U28)=3,AVERAGE(traitmath!S28:U28),"∞")</f>
        <v>∞</v>
      </c>
      <c r="F30" s="36" t="str">
        <f>IF(COUNT(traitmath!BH28:BI28)=2,AVERAGE(traitmath!BH28:BI28),"∞")</f>
        <v>∞</v>
      </c>
      <c r="G30" s="36" t="str">
        <f>IF(COUNT(traitmath!AU28)=1,AVERAGE(traitmath!AU28),"∞")</f>
        <v>∞</v>
      </c>
      <c r="H30" s="36" t="str">
        <f>IF(COUNT(traitmath!AB28)=1,AVERAGE(traitmath!AB28),"∞")</f>
        <v>∞</v>
      </c>
      <c r="I30" s="36" t="str">
        <f>IF(COUNT(traitmath!G28)=1,AVERAGE(traitmath!G28),"∞")</f>
        <v>∞</v>
      </c>
      <c r="J30" s="36" t="str">
        <f>IF(COUNT(traitmath!BF28:BG28)=2,AVERAGE(traitmath!BF28:BG28),"∞")</f>
        <v>∞</v>
      </c>
      <c r="K30" s="36" t="str">
        <f>IF(COUNT(traitmath!AN28:AO28)=2,AVERAGE(traitmath!AN28:AO28),"∞")</f>
        <v>∞</v>
      </c>
      <c r="L30" s="36" t="str">
        <f>IF(COUNT(traitmath!AC28)=1,AVERAGE(traitmath!AC28),"∞")</f>
        <v>∞</v>
      </c>
      <c r="M30" s="36" t="str">
        <f>IF(COUNT(traitmath!AD28:AH28)=5,AVERAGE(traitmath!AD28:AH28),"∞")</f>
        <v>∞</v>
      </c>
      <c r="N30" s="36" t="str">
        <f>IF(COUNT(traitmath!Z28:AA28)=2,AVERAGE(traitmath!Z28:AA28),"∞")</f>
        <v>∞</v>
      </c>
      <c r="O30" s="36" t="str">
        <f>IF(COUNT(traitmath!L28:O28)=4,AVERAGE(traitmath!L28:O28),"∞")</f>
        <v>∞</v>
      </c>
      <c r="P30" s="36" t="str">
        <f>IF(COUNT(traitmath!Y28)=1,AVERAGE(traitmath!Y28),"∞")</f>
        <v>∞</v>
      </c>
      <c r="Q30" s="36" t="str">
        <f>IF(COUNT(traitmath!AK28)=1,AVERAGE(traitmath!AK28),"∞")</f>
        <v>∞</v>
      </c>
      <c r="R30" s="36" t="str">
        <f>IF(COUNT(traitmath!AV28:AX28)=3,AVERAGE(traitmath!AV28:AX28),"∞")</f>
        <v>∞</v>
      </c>
      <c r="S30" s="36" t="str">
        <f>IF(COUNT(traitmath!H28)=1,AVERAGE(traitmath!H28),"∞")</f>
        <v>∞</v>
      </c>
      <c r="T30" s="36" t="str">
        <f>IF(COUNT(traitmath!E28:F28)=2,AVERAGE(traitmath!E28:F28),"∞")</f>
        <v>∞</v>
      </c>
      <c r="U30" s="36" t="str">
        <f>IF(COUNT(traitmath!AK28:AL28)=2,AVERAGE(traitmath!AK28:AL28),"∞")</f>
        <v>∞</v>
      </c>
      <c r="V30" s="36" t="str">
        <f>IF(COUNT(traitmath!P28:Q28)=2,AVERAGE(traitmath!P28:Q28),"∞")</f>
        <v>∞</v>
      </c>
      <c r="W30" s="36" t="str">
        <f>IF(COUNT(traitmath!AR28)=1,AVERAGE(traitmath!AR28),"∞")</f>
        <v>∞</v>
      </c>
      <c r="X30" s="99" t="str">
        <f>IF(COUNT(traitmath!AY28)=1,AVERAGE(traitmath!AY28),"∞")</f>
        <v>∞</v>
      </c>
      <c r="Y30" s="75" t="str">
        <f>IF(COUNT(traitmath!AJ28)=1,AVERAGE(traitmath!AJ28),"∞")</f>
        <v>∞</v>
      </c>
      <c r="Z30" s="36" t="str">
        <f>IF(COUNT(traitmath!AP28:AQ28)=2,AVERAGE(traitmath!AP28:AQ28),"∞")</f>
        <v>∞</v>
      </c>
      <c r="AA30" s="36" t="str">
        <f>IF(COUNT(traitmath!BJ28:BK28)=2,AVERAGE(traitmath!BJ28:BK28),"∞")</f>
        <v>∞</v>
      </c>
      <c r="AB30" s="36" t="str">
        <f>IF(COUNT(traitmath!BB28:BC28)=2,AVERAGE(traitmath!BB28:BC28),"∞")</f>
        <v>∞</v>
      </c>
      <c r="AC30" s="36" t="str">
        <f>IF(COUNT(traitmath!K28)=1,AVERAGE(traitmath!K28),"∞")</f>
        <v>∞</v>
      </c>
      <c r="AD30" s="36" t="str">
        <f>IF(COUNT(traitmath!BE28)=1,AVERAGE(traitmath!BE28),"∞")</f>
        <v>∞</v>
      </c>
      <c r="AE30" s="36" t="str">
        <f>IF(COUNT(traitmath!I28)=1,AVERAGE(traitmath!I28),"∞")</f>
        <v>∞</v>
      </c>
      <c r="AF30" s="36" t="str">
        <f>IF(COUNT(traitmath!BD28)=1,AVERAGE(traitmath!BD28),"∞")</f>
        <v>∞</v>
      </c>
      <c r="AG30" s="36" t="str">
        <f>IF(COUNT(traitmath!AZ28)=1,AVERAGE(traitmath!AZ28),"∞")</f>
        <v>∞</v>
      </c>
      <c r="AH30" s="37" t="str">
        <f>IF(COUNT(traitmath!R28)=1,AVERAGE(traitmath!R28),"∞")</f>
        <v>∞</v>
      </c>
      <c r="AI30" s="75" t="str">
        <f>IF(COUNT(traitmath!W28)=1,AVERAGE(traitmath!W28),"∞")</f>
        <v>∞</v>
      </c>
      <c r="AJ30" s="36" t="str">
        <f>IF(COUNT(traitmath!AS28)=1,AVERAGE(traitmath!AS28),"∞")</f>
        <v>∞</v>
      </c>
      <c r="AK30" s="36" t="str">
        <f>IF(COUNT(traitmath!V28)=1,AVERAGE(traitmath!V28),"∞")</f>
        <v>∞</v>
      </c>
      <c r="AL30" s="36" t="str">
        <f>IF(COUNT(traitmath!J28)=1,AVERAGE(traitmath!J28),"∞")</f>
        <v>∞</v>
      </c>
      <c r="AM30" s="36" t="str">
        <f>IF(COUNT(traitmath!AT28)=1,AVERAGE(traitmath!AT28),"∞")</f>
        <v>∞</v>
      </c>
      <c r="AN30" s="36" t="str">
        <f>IF(COUNT(traitmath!BA28)=1,AVERAGE(traitmath!BA28),"∞")</f>
        <v>∞</v>
      </c>
      <c r="AO30" s="37" t="str">
        <f>IF(COUNT(traitmath!X28)=1,AVERAGE(traitmath!X28),"∞")</f>
        <v>∞</v>
      </c>
    </row>
    <row r="31" spans="1:41">
      <c r="A31" s="72" t="str">
        <f>IF('Ma classe'!B28&lt;&gt;0,'Ma classe'!B28,"aucun élève")</f>
        <v>aucun élève</v>
      </c>
      <c r="B31" s="73" t="str">
        <f>IF('Ma classe'!C28&lt;&gt;0,'Ma classe'!C28,"aucun élève")</f>
        <v>aucun élève</v>
      </c>
      <c r="C31" s="74" t="str">
        <f>IF(COUNT(traitmath!D29)=1,AVERAGE(traitmath!D29),"∞")</f>
        <v>∞</v>
      </c>
      <c r="D31" s="36" t="str">
        <f>IF(COUNT(traitmath!AI29)=1,AVERAGE(traitmath!AI29),"∞")</f>
        <v>∞</v>
      </c>
      <c r="E31" s="36" t="str">
        <f>IF(COUNT(traitmath!S29:U29)=3,AVERAGE(traitmath!S29:U29),"∞")</f>
        <v>∞</v>
      </c>
      <c r="F31" s="36" t="str">
        <f>IF(COUNT(traitmath!BH29:BI29)=2,AVERAGE(traitmath!BH29:BI29),"∞")</f>
        <v>∞</v>
      </c>
      <c r="G31" s="36" t="str">
        <f>IF(COUNT(traitmath!AU29)=1,AVERAGE(traitmath!AU29),"∞")</f>
        <v>∞</v>
      </c>
      <c r="H31" s="36" t="str">
        <f>IF(COUNT(traitmath!AB29)=1,AVERAGE(traitmath!AB29),"∞")</f>
        <v>∞</v>
      </c>
      <c r="I31" s="36" t="str">
        <f>IF(COUNT(traitmath!G29)=1,AVERAGE(traitmath!G29),"∞")</f>
        <v>∞</v>
      </c>
      <c r="J31" s="36" t="str">
        <f>IF(COUNT(traitmath!BF29:BG29)=2,AVERAGE(traitmath!BF29:BG29),"∞")</f>
        <v>∞</v>
      </c>
      <c r="K31" s="36" t="str">
        <f>IF(COUNT(traitmath!AN29:AO29)=2,AVERAGE(traitmath!AN29:AO29),"∞")</f>
        <v>∞</v>
      </c>
      <c r="L31" s="36" t="str">
        <f>IF(COUNT(traitmath!AC29)=1,AVERAGE(traitmath!AC29),"∞")</f>
        <v>∞</v>
      </c>
      <c r="M31" s="36" t="str">
        <f>IF(COUNT(traitmath!AD29:AH29)=5,AVERAGE(traitmath!AD29:AH29),"∞")</f>
        <v>∞</v>
      </c>
      <c r="N31" s="36" t="str">
        <f>IF(COUNT(traitmath!Z29:AA29)=2,AVERAGE(traitmath!Z29:AA29),"∞")</f>
        <v>∞</v>
      </c>
      <c r="O31" s="36" t="str">
        <f>IF(COUNT(traitmath!L29:O29)=4,AVERAGE(traitmath!L29:O29),"∞")</f>
        <v>∞</v>
      </c>
      <c r="P31" s="36" t="str">
        <f>IF(COUNT(traitmath!Y29)=1,AVERAGE(traitmath!Y29),"∞")</f>
        <v>∞</v>
      </c>
      <c r="Q31" s="36" t="str">
        <f>IF(COUNT(traitmath!AK29)=1,AVERAGE(traitmath!AK29),"∞")</f>
        <v>∞</v>
      </c>
      <c r="R31" s="36" t="str">
        <f>IF(COUNT(traitmath!AV29:AX29)=3,AVERAGE(traitmath!AV29:AX29),"∞")</f>
        <v>∞</v>
      </c>
      <c r="S31" s="36" t="str">
        <f>IF(COUNT(traitmath!H29)=1,AVERAGE(traitmath!H29),"∞")</f>
        <v>∞</v>
      </c>
      <c r="T31" s="36" t="str">
        <f>IF(COUNT(traitmath!E29:F29)=2,AVERAGE(traitmath!E29:F29),"∞")</f>
        <v>∞</v>
      </c>
      <c r="U31" s="36" t="str">
        <f>IF(COUNT(traitmath!AK29:AL29)=2,AVERAGE(traitmath!AK29:AL29),"∞")</f>
        <v>∞</v>
      </c>
      <c r="V31" s="36" t="str">
        <f>IF(COUNT(traitmath!P29:Q29)=2,AVERAGE(traitmath!P29:Q29),"∞")</f>
        <v>∞</v>
      </c>
      <c r="W31" s="36" t="str">
        <f>IF(COUNT(traitmath!AR29)=1,AVERAGE(traitmath!AR29),"∞")</f>
        <v>∞</v>
      </c>
      <c r="X31" s="99" t="str">
        <f>IF(COUNT(traitmath!AY29)=1,AVERAGE(traitmath!AY29),"∞")</f>
        <v>∞</v>
      </c>
      <c r="Y31" s="75" t="str">
        <f>IF(COUNT(traitmath!AJ29)=1,AVERAGE(traitmath!AJ29),"∞")</f>
        <v>∞</v>
      </c>
      <c r="Z31" s="36" t="str">
        <f>IF(COUNT(traitmath!AP29:AQ29)=2,AVERAGE(traitmath!AP29:AQ29),"∞")</f>
        <v>∞</v>
      </c>
      <c r="AA31" s="36" t="str">
        <f>IF(COUNT(traitmath!BJ29:BK29)=2,AVERAGE(traitmath!BJ29:BK29),"∞")</f>
        <v>∞</v>
      </c>
      <c r="AB31" s="36" t="str">
        <f>IF(COUNT(traitmath!BB29:BC29)=2,AVERAGE(traitmath!BB29:BC29),"∞")</f>
        <v>∞</v>
      </c>
      <c r="AC31" s="36" t="str">
        <f>IF(COUNT(traitmath!K29)=1,AVERAGE(traitmath!K29),"∞")</f>
        <v>∞</v>
      </c>
      <c r="AD31" s="36" t="str">
        <f>IF(COUNT(traitmath!BE29)=1,AVERAGE(traitmath!BE29),"∞")</f>
        <v>∞</v>
      </c>
      <c r="AE31" s="36" t="str">
        <f>IF(COUNT(traitmath!I29)=1,AVERAGE(traitmath!I29),"∞")</f>
        <v>∞</v>
      </c>
      <c r="AF31" s="36" t="str">
        <f>IF(COUNT(traitmath!BD29)=1,AVERAGE(traitmath!BD29),"∞")</f>
        <v>∞</v>
      </c>
      <c r="AG31" s="36" t="str">
        <f>IF(COUNT(traitmath!AZ29)=1,AVERAGE(traitmath!AZ29),"∞")</f>
        <v>∞</v>
      </c>
      <c r="AH31" s="37" t="str">
        <f>IF(COUNT(traitmath!R29)=1,AVERAGE(traitmath!R29),"∞")</f>
        <v>∞</v>
      </c>
      <c r="AI31" s="75" t="str">
        <f>IF(COUNT(traitmath!W29)=1,AVERAGE(traitmath!W29),"∞")</f>
        <v>∞</v>
      </c>
      <c r="AJ31" s="36" t="str">
        <f>IF(COUNT(traitmath!AS29)=1,AVERAGE(traitmath!AS29),"∞")</f>
        <v>∞</v>
      </c>
      <c r="AK31" s="36" t="str">
        <f>IF(COUNT(traitmath!V29)=1,AVERAGE(traitmath!V29),"∞")</f>
        <v>∞</v>
      </c>
      <c r="AL31" s="36" t="str">
        <f>IF(COUNT(traitmath!J29)=1,AVERAGE(traitmath!J29),"∞")</f>
        <v>∞</v>
      </c>
      <c r="AM31" s="36" t="str">
        <f>IF(COUNT(traitmath!AT29)=1,AVERAGE(traitmath!AT29),"∞")</f>
        <v>∞</v>
      </c>
      <c r="AN31" s="36" t="str">
        <f>IF(COUNT(traitmath!BA29)=1,AVERAGE(traitmath!BA29),"∞")</f>
        <v>∞</v>
      </c>
      <c r="AO31" s="37" t="str">
        <f>IF(COUNT(traitmath!X29)=1,AVERAGE(traitmath!X29),"∞")</f>
        <v>∞</v>
      </c>
    </row>
    <row r="32" spans="1:41">
      <c r="A32" s="72" t="str">
        <f>IF('Ma classe'!B29&lt;&gt;0,'Ma classe'!B29,"aucun élève")</f>
        <v>aucun élève</v>
      </c>
      <c r="B32" s="73" t="str">
        <f>IF('Ma classe'!C29&lt;&gt;0,'Ma classe'!C29,"aucun élève")</f>
        <v>aucun élève</v>
      </c>
      <c r="C32" s="74" t="str">
        <f>IF(COUNT(traitmath!D30)=1,AVERAGE(traitmath!D30),"∞")</f>
        <v>∞</v>
      </c>
      <c r="D32" s="36" t="str">
        <f>IF(COUNT(traitmath!AI30)=1,AVERAGE(traitmath!AI30),"∞")</f>
        <v>∞</v>
      </c>
      <c r="E32" s="36" t="str">
        <f>IF(COUNT(traitmath!S30:U30)=3,AVERAGE(traitmath!S30:U30),"∞")</f>
        <v>∞</v>
      </c>
      <c r="F32" s="36" t="str">
        <f>IF(COUNT(traitmath!BH30:BI30)=2,AVERAGE(traitmath!BH30:BI30),"∞")</f>
        <v>∞</v>
      </c>
      <c r="G32" s="36" t="str">
        <f>IF(COUNT(traitmath!AU30)=1,AVERAGE(traitmath!AU30),"∞")</f>
        <v>∞</v>
      </c>
      <c r="H32" s="36" t="str">
        <f>IF(COUNT(traitmath!AB30)=1,AVERAGE(traitmath!AB30),"∞")</f>
        <v>∞</v>
      </c>
      <c r="I32" s="36" t="str">
        <f>IF(COUNT(traitmath!G30)=1,AVERAGE(traitmath!G30),"∞")</f>
        <v>∞</v>
      </c>
      <c r="J32" s="36" t="str">
        <f>IF(COUNT(traitmath!BF30:BG30)=2,AVERAGE(traitmath!BF30:BG30),"∞")</f>
        <v>∞</v>
      </c>
      <c r="K32" s="36" t="str">
        <f>IF(COUNT(traitmath!AN30:AO30)=2,AVERAGE(traitmath!AN30:AO30),"∞")</f>
        <v>∞</v>
      </c>
      <c r="L32" s="36" t="str">
        <f>IF(COUNT(traitmath!AC30)=1,AVERAGE(traitmath!AC30),"∞")</f>
        <v>∞</v>
      </c>
      <c r="M32" s="36" t="str">
        <f>IF(COUNT(traitmath!AD30:AH30)=5,AVERAGE(traitmath!AD30:AH30),"∞")</f>
        <v>∞</v>
      </c>
      <c r="N32" s="36" t="str">
        <f>IF(COUNT(traitmath!Z30:AA30)=2,AVERAGE(traitmath!Z30:AA30),"∞")</f>
        <v>∞</v>
      </c>
      <c r="O32" s="36" t="str">
        <f>IF(COUNT(traitmath!L30:O30)=4,AVERAGE(traitmath!L30:O30),"∞")</f>
        <v>∞</v>
      </c>
      <c r="P32" s="36" t="str">
        <f>IF(COUNT(traitmath!Y30)=1,AVERAGE(traitmath!Y30),"∞")</f>
        <v>∞</v>
      </c>
      <c r="Q32" s="36" t="str">
        <f>IF(COUNT(traitmath!AK30)=1,AVERAGE(traitmath!AK30),"∞")</f>
        <v>∞</v>
      </c>
      <c r="R32" s="36" t="str">
        <f>IF(COUNT(traitmath!AV30:AX30)=3,AVERAGE(traitmath!AV30:AX30),"∞")</f>
        <v>∞</v>
      </c>
      <c r="S32" s="36" t="str">
        <f>IF(COUNT(traitmath!H30)=1,AVERAGE(traitmath!H30),"∞")</f>
        <v>∞</v>
      </c>
      <c r="T32" s="36" t="str">
        <f>IF(COUNT(traitmath!E30:F30)=2,AVERAGE(traitmath!E30:F30),"∞")</f>
        <v>∞</v>
      </c>
      <c r="U32" s="36" t="str">
        <f>IF(COUNT(traitmath!AK30:AL30)=2,AVERAGE(traitmath!AK30:AL30),"∞")</f>
        <v>∞</v>
      </c>
      <c r="V32" s="36" t="str">
        <f>IF(COUNT(traitmath!P30:Q30)=2,AVERAGE(traitmath!P30:Q30),"∞")</f>
        <v>∞</v>
      </c>
      <c r="W32" s="36" t="str">
        <f>IF(COUNT(traitmath!AR30)=1,AVERAGE(traitmath!AR30),"∞")</f>
        <v>∞</v>
      </c>
      <c r="X32" s="99" t="str">
        <f>IF(COUNT(traitmath!AY30)=1,AVERAGE(traitmath!AY30),"∞")</f>
        <v>∞</v>
      </c>
      <c r="Y32" s="75" t="str">
        <f>IF(COUNT(traitmath!AJ30)=1,AVERAGE(traitmath!AJ30),"∞")</f>
        <v>∞</v>
      </c>
      <c r="Z32" s="36" t="str">
        <f>IF(COUNT(traitmath!AP30:AQ30)=2,AVERAGE(traitmath!AP30:AQ30),"∞")</f>
        <v>∞</v>
      </c>
      <c r="AA32" s="36" t="str">
        <f>IF(COUNT(traitmath!BJ30:BK30)=2,AVERAGE(traitmath!BJ30:BK30),"∞")</f>
        <v>∞</v>
      </c>
      <c r="AB32" s="36" t="str">
        <f>IF(COUNT(traitmath!BB30:BC30)=2,AVERAGE(traitmath!BB30:BC30),"∞")</f>
        <v>∞</v>
      </c>
      <c r="AC32" s="36" t="str">
        <f>IF(COUNT(traitmath!K30)=1,AVERAGE(traitmath!K30),"∞")</f>
        <v>∞</v>
      </c>
      <c r="AD32" s="36" t="str">
        <f>IF(COUNT(traitmath!BE30)=1,AVERAGE(traitmath!BE30),"∞")</f>
        <v>∞</v>
      </c>
      <c r="AE32" s="36" t="str">
        <f>IF(COUNT(traitmath!I30)=1,AVERAGE(traitmath!I30),"∞")</f>
        <v>∞</v>
      </c>
      <c r="AF32" s="36" t="str">
        <f>IF(COUNT(traitmath!BD30)=1,AVERAGE(traitmath!BD30),"∞")</f>
        <v>∞</v>
      </c>
      <c r="AG32" s="36" t="str">
        <f>IF(COUNT(traitmath!AZ30)=1,AVERAGE(traitmath!AZ30),"∞")</f>
        <v>∞</v>
      </c>
      <c r="AH32" s="37" t="str">
        <f>IF(COUNT(traitmath!R30)=1,AVERAGE(traitmath!R30),"∞")</f>
        <v>∞</v>
      </c>
      <c r="AI32" s="75" t="str">
        <f>IF(COUNT(traitmath!W30)=1,AVERAGE(traitmath!W30),"∞")</f>
        <v>∞</v>
      </c>
      <c r="AJ32" s="36" t="str">
        <f>IF(COUNT(traitmath!AS30)=1,AVERAGE(traitmath!AS30),"∞")</f>
        <v>∞</v>
      </c>
      <c r="AK32" s="36" t="str">
        <f>IF(COUNT(traitmath!V30)=1,AVERAGE(traitmath!V30),"∞")</f>
        <v>∞</v>
      </c>
      <c r="AL32" s="36" t="str">
        <f>IF(COUNT(traitmath!J30)=1,AVERAGE(traitmath!J30),"∞")</f>
        <v>∞</v>
      </c>
      <c r="AM32" s="36" t="str">
        <f>IF(COUNT(traitmath!AT30)=1,AVERAGE(traitmath!AT30),"∞")</f>
        <v>∞</v>
      </c>
      <c r="AN32" s="36" t="str">
        <f>IF(COUNT(traitmath!BA30)=1,AVERAGE(traitmath!BA30),"∞")</f>
        <v>∞</v>
      </c>
      <c r="AO32" s="37" t="str">
        <f>IF(COUNT(traitmath!X30)=1,AVERAGE(traitmath!X30),"∞")</f>
        <v>∞</v>
      </c>
    </row>
    <row r="33" spans="1:41">
      <c r="A33" s="72" t="str">
        <f>IF('Ma classe'!B30&lt;&gt;0,'Ma classe'!B30,"aucun élève")</f>
        <v>aucun élève</v>
      </c>
      <c r="B33" s="73" t="str">
        <f>IF('Ma classe'!C30&lt;&gt;0,'Ma classe'!C30,"aucun élève")</f>
        <v>aucun élève</v>
      </c>
      <c r="C33" s="74" t="str">
        <f>IF(COUNT(traitmath!D31)=1,AVERAGE(traitmath!D31),"∞")</f>
        <v>∞</v>
      </c>
      <c r="D33" s="36" t="str">
        <f>IF(COUNT(traitmath!AI31)=1,AVERAGE(traitmath!AI31),"∞")</f>
        <v>∞</v>
      </c>
      <c r="E33" s="36" t="str">
        <f>IF(COUNT(traitmath!S31:U31)=3,AVERAGE(traitmath!S31:U31),"∞")</f>
        <v>∞</v>
      </c>
      <c r="F33" s="36" t="str">
        <f>IF(COUNT(traitmath!BH31:BI31)=2,AVERAGE(traitmath!BH31:BI31),"∞")</f>
        <v>∞</v>
      </c>
      <c r="G33" s="36" t="str">
        <f>IF(COUNT(traitmath!AU31)=1,AVERAGE(traitmath!AU31),"∞")</f>
        <v>∞</v>
      </c>
      <c r="H33" s="36" t="str">
        <f>IF(COUNT(traitmath!AB31)=1,AVERAGE(traitmath!AB31),"∞")</f>
        <v>∞</v>
      </c>
      <c r="I33" s="36" t="str">
        <f>IF(COUNT(traitmath!G31)=1,AVERAGE(traitmath!G31),"∞")</f>
        <v>∞</v>
      </c>
      <c r="J33" s="36" t="str">
        <f>IF(COUNT(traitmath!BF31:BG31)=2,AVERAGE(traitmath!BF31:BG31),"∞")</f>
        <v>∞</v>
      </c>
      <c r="K33" s="36" t="str">
        <f>IF(COUNT(traitmath!AN31:AO31)=2,AVERAGE(traitmath!AN31:AO31),"∞")</f>
        <v>∞</v>
      </c>
      <c r="L33" s="36" t="str">
        <f>IF(COUNT(traitmath!AC31)=1,AVERAGE(traitmath!AC31),"∞")</f>
        <v>∞</v>
      </c>
      <c r="M33" s="36" t="str">
        <f>IF(COUNT(traitmath!AD31:AH31)=5,AVERAGE(traitmath!AD31:AH31),"∞")</f>
        <v>∞</v>
      </c>
      <c r="N33" s="36" t="str">
        <f>IF(COUNT(traitmath!Z31:AA31)=2,AVERAGE(traitmath!Z31:AA31),"∞")</f>
        <v>∞</v>
      </c>
      <c r="O33" s="36" t="str">
        <f>IF(COUNT(traitmath!L31:O31)=4,AVERAGE(traitmath!L31:O31),"∞")</f>
        <v>∞</v>
      </c>
      <c r="P33" s="36" t="str">
        <f>IF(COUNT(traitmath!Y31)=1,AVERAGE(traitmath!Y31),"∞")</f>
        <v>∞</v>
      </c>
      <c r="Q33" s="36" t="str">
        <f>IF(COUNT(traitmath!AK31)=1,AVERAGE(traitmath!AK31),"∞")</f>
        <v>∞</v>
      </c>
      <c r="R33" s="36" t="str">
        <f>IF(COUNT(traitmath!AV31:AX31)=3,AVERAGE(traitmath!AV31:AX31),"∞")</f>
        <v>∞</v>
      </c>
      <c r="S33" s="36" t="str">
        <f>IF(COUNT(traitmath!H31)=1,AVERAGE(traitmath!H31),"∞")</f>
        <v>∞</v>
      </c>
      <c r="T33" s="36" t="str">
        <f>IF(COUNT(traitmath!E31:F31)=2,AVERAGE(traitmath!E31:F31),"∞")</f>
        <v>∞</v>
      </c>
      <c r="U33" s="36" t="str">
        <f>IF(COUNT(traitmath!AK31:AL31)=2,AVERAGE(traitmath!AK31:AL31),"∞")</f>
        <v>∞</v>
      </c>
      <c r="V33" s="36" t="str">
        <f>IF(COUNT(traitmath!P31:Q31)=2,AVERAGE(traitmath!P31:Q31),"∞")</f>
        <v>∞</v>
      </c>
      <c r="W33" s="36" t="str">
        <f>IF(COUNT(traitmath!AR31)=1,AVERAGE(traitmath!AR31),"∞")</f>
        <v>∞</v>
      </c>
      <c r="X33" s="99" t="str">
        <f>IF(COUNT(traitmath!AY31)=1,AVERAGE(traitmath!AY31),"∞")</f>
        <v>∞</v>
      </c>
      <c r="Y33" s="75" t="str">
        <f>IF(COUNT(traitmath!AJ31)=1,AVERAGE(traitmath!AJ31),"∞")</f>
        <v>∞</v>
      </c>
      <c r="Z33" s="36" t="str">
        <f>IF(COUNT(traitmath!AP31:AQ31)=2,AVERAGE(traitmath!AP31:AQ31),"∞")</f>
        <v>∞</v>
      </c>
      <c r="AA33" s="36" t="str">
        <f>IF(COUNT(traitmath!BJ31:BK31)=2,AVERAGE(traitmath!BJ31:BK31),"∞")</f>
        <v>∞</v>
      </c>
      <c r="AB33" s="36" t="str">
        <f>IF(COUNT(traitmath!BB31:BC31)=2,AVERAGE(traitmath!BB31:BC31),"∞")</f>
        <v>∞</v>
      </c>
      <c r="AC33" s="36" t="str">
        <f>IF(COUNT(traitmath!K31)=1,AVERAGE(traitmath!K31),"∞")</f>
        <v>∞</v>
      </c>
      <c r="AD33" s="36" t="str">
        <f>IF(COUNT(traitmath!BE31)=1,AVERAGE(traitmath!BE31),"∞")</f>
        <v>∞</v>
      </c>
      <c r="AE33" s="36" t="str">
        <f>IF(COUNT(traitmath!I31)=1,AVERAGE(traitmath!I31),"∞")</f>
        <v>∞</v>
      </c>
      <c r="AF33" s="36" t="str">
        <f>IF(COUNT(traitmath!BD31)=1,AVERAGE(traitmath!BD31),"∞")</f>
        <v>∞</v>
      </c>
      <c r="AG33" s="36" t="str">
        <f>IF(COUNT(traitmath!AZ31)=1,AVERAGE(traitmath!AZ31),"∞")</f>
        <v>∞</v>
      </c>
      <c r="AH33" s="37" t="str">
        <f>IF(COUNT(traitmath!R31)=1,AVERAGE(traitmath!R31),"∞")</f>
        <v>∞</v>
      </c>
      <c r="AI33" s="75" t="str">
        <f>IF(COUNT(traitmath!W31)=1,AVERAGE(traitmath!W31),"∞")</f>
        <v>∞</v>
      </c>
      <c r="AJ33" s="36" t="str">
        <f>IF(COUNT(traitmath!AS31)=1,AVERAGE(traitmath!AS31),"∞")</f>
        <v>∞</v>
      </c>
      <c r="AK33" s="36" t="str">
        <f>IF(COUNT(traitmath!V31)=1,AVERAGE(traitmath!V31),"∞")</f>
        <v>∞</v>
      </c>
      <c r="AL33" s="36" t="str">
        <f>IF(COUNT(traitmath!J31)=1,AVERAGE(traitmath!J31),"∞")</f>
        <v>∞</v>
      </c>
      <c r="AM33" s="36" t="str">
        <f>IF(COUNT(traitmath!AT31)=1,AVERAGE(traitmath!AT31),"∞")</f>
        <v>∞</v>
      </c>
      <c r="AN33" s="36" t="str">
        <f>IF(COUNT(traitmath!BA31)=1,AVERAGE(traitmath!BA31),"∞")</f>
        <v>∞</v>
      </c>
      <c r="AO33" s="37" t="str">
        <f>IF(COUNT(traitmath!X31)=1,AVERAGE(traitmath!X31),"∞")</f>
        <v>∞</v>
      </c>
    </row>
    <row r="34" spans="1:41" ht="13.5" thickBot="1">
      <c r="A34" s="72" t="str">
        <f>IF('Ma classe'!B31&lt;&gt;0,'Ma classe'!B31,"aucun élève")</f>
        <v>aucun élève</v>
      </c>
      <c r="B34" s="73" t="str">
        <f>IF('Ma classe'!C31&lt;&gt;0,'Ma classe'!C31,"aucun élève")</f>
        <v>aucun élève</v>
      </c>
      <c r="C34" s="131" t="str">
        <f>IF(COUNT(traitmath!D32)=1,AVERAGE(traitmath!D32),"∞")</f>
        <v>∞</v>
      </c>
      <c r="D34" s="101" t="str">
        <f>IF(COUNT(traitmath!AI32)=1,AVERAGE(traitmath!AI32),"∞")</f>
        <v>∞</v>
      </c>
      <c r="E34" s="101" t="str">
        <f>IF(COUNT(traitmath!S32:U32)=3,AVERAGE(traitmath!S32:U32),"∞")</f>
        <v>∞</v>
      </c>
      <c r="F34" s="101" t="str">
        <f>IF(COUNT(traitmath!BH32:BI32)=2,AVERAGE(traitmath!BH32:BI32),"∞")</f>
        <v>∞</v>
      </c>
      <c r="G34" s="101" t="str">
        <f>IF(COUNT(traitmath!AU32)=1,AVERAGE(traitmath!AU32),"∞")</f>
        <v>∞</v>
      </c>
      <c r="H34" s="101" t="str">
        <f>IF(COUNT(traitmath!AB32)=1,AVERAGE(traitmath!AB32),"∞")</f>
        <v>∞</v>
      </c>
      <c r="I34" s="101" t="str">
        <f>IF(COUNT(traitmath!G32)=1,AVERAGE(traitmath!G32),"∞")</f>
        <v>∞</v>
      </c>
      <c r="J34" s="101" t="str">
        <f>IF(COUNT(traitmath!BF32:BG32)=2,AVERAGE(traitmath!BF32:BG32),"∞")</f>
        <v>∞</v>
      </c>
      <c r="K34" s="101" t="str">
        <f>IF(COUNT(traitmath!AN32:AO32)=2,AVERAGE(traitmath!AN32:AO32),"∞")</f>
        <v>∞</v>
      </c>
      <c r="L34" s="101" t="str">
        <f>IF(COUNT(traitmath!AC32)=1,AVERAGE(traitmath!AC32),"∞")</f>
        <v>∞</v>
      </c>
      <c r="M34" s="101" t="str">
        <f>IF(COUNT(traitmath!AD32:AH32)=5,AVERAGE(traitmath!AD32:AH32),"∞")</f>
        <v>∞</v>
      </c>
      <c r="N34" s="101" t="str">
        <f>IF(COUNT(traitmath!Z32:AA32)=2,AVERAGE(traitmath!Z32:AA32),"∞")</f>
        <v>∞</v>
      </c>
      <c r="O34" s="101" t="str">
        <f>IF(COUNT(traitmath!L32:O32)=4,AVERAGE(traitmath!L32:O32),"∞")</f>
        <v>∞</v>
      </c>
      <c r="P34" s="101" t="str">
        <f>IF(COUNT(traitmath!Y32)=1,AVERAGE(traitmath!Y32),"∞")</f>
        <v>∞</v>
      </c>
      <c r="Q34" s="101" t="str">
        <f>IF(COUNT(traitmath!AK32)=1,AVERAGE(traitmath!AK32),"∞")</f>
        <v>∞</v>
      </c>
      <c r="R34" s="101" t="str">
        <f>IF(COUNT(traitmath!AV32:AX32)=3,AVERAGE(traitmath!AV32:AX32),"∞")</f>
        <v>∞</v>
      </c>
      <c r="S34" s="101" t="str">
        <f>IF(COUNT(traitmath!H32)=1,AVERAGE(traitmath!H32),"∞")</f>
        <v>∞</v>
      </c>
      <c r="T34" s="101" t="str">
        <f>IF(COUNT(traitmath!E32:F32)=2,AVERAGE(traitmath!E32:F32),"∞")</f>
        <v>∞</v>
      </c>
      <c r="U34" s="101" t="str">
        <f>IF(COUNT(traitmath!AK32:AL32)=2,AVERAGE(traitmath!AK32:AL32),"∞")</f>
        <v>∞</v>
      </c>
      <c r="V34" s="101" t="str">
        <f>IF(COUNT(traitmath!P32:Q32)=2,AVERAGE(traitmath!P32:Q32),"∞")</f>
        <v>∞</v>
      </c>
      <c r="W34" s="101" t="str">
        <f>IF(COUNT(traitmath!AR32)=1,AVERAGE(traitmath!AR32),"∞")</f>
        <v>∞</v>
      </c>
      <c r="X34" s="132" t="str">
        <f>IF(COUNT(traitmath!AY32)=1,AVERAGE(traitmath!AY32),"∞")</f>
        <v>∞</v>
      </c>
      <c r="Y34" s="100" t="str">
        <f>IF(COUNT(traitmath!AJ32)=1,AVERAGE(traitmath!AJ32),"∞")</f>
        <v>∞</v>
      </c>
      <c r="Z34" s="101" t="str">
        <f>IF(COUNT(traitmath!AP32:AQ32)=2,AVERAGE(traitmath!AP32:AQ32),"∞")</f>
        <v>∞</v>
      </c>
      <c r="AA34" s="101" t="str">
        <f>IF(COUNT(traitmath!BJ32:BK32)=2,AVERAGE(traitmath!BJ32:BK32),"∞")</f>
        <v>∞</v>
      </c>
      <c r="AB34" s="101" t="str">
        <f>IF(COUNT(traitmath!BB32:BC32)=2,AVERAGE(traitmath!BB32:BC32),"∞")</f>
        <v>∞</v>
      </c>
      <c r="AC34" s="101" t="str">
        <f>IF(COUNT(traitmath!K32)=1,AVERAGE(traitmath!K32),"∞")</f>
        <v>∞</v>
      </c>
      <c r="AD34" s="101" t="str">
        <f>IF(COUNT(traitmath!BE32)=1,AVERAGE(traitmath!BE32),"∞")</f>
        <v>∞</v>
      </c>
      <c r="AE34" s="101" t="str">
        <f>IF(COUNT(traitmath!I32)=1,AVERAGE(traitmath!I32),"∞")</f>
        <v>∞</v>
      </c>
      <c r="AF34" s="101" t="str">
        <f>IF(COUNT(traitmath!BD32)=1,AVERAGE(traitmath!BD32),"∞")</f>
        <v>∞</v>
      </c>
      <c r="AG34" s="101" t="str">
        <f>IF(COUNT(traitmath!AZ32)=1,AVERAGE(traitmath!AZ32),"∞")</f>
        <v>∞</v>
      </c>
      <c r="AH34" s="102" t="str">
        <f>IF(COUNT(traitmath!R32)=1,AVERAGE(traitmath!R32),"∞")</f>
        <v>∞</v>
      </c>
      <c r="AI34" s="100" t="str">
        <f>IF(COUNT(traitmath!W32)=1,AVERAGE(traitmath!W32),"∞")</f>
        <v>∞</v>
      </c>
      <c r="AJ34" s="101" t="str">
        <f>IF(COUNT(traitmath!AS32)=1,AVERAGE(traitmath!AS32),"∞")</f>
        <v>∞</v>
      </c>
      <c r="AK34" s="101" t="str">
        <f>IF(COUNT(traitmath!V32)=1,AVERAGE(traitmath!V32),"∞")</f>
        <v>∞</v>
      </c>
      <c r="AL34" s="101" t="str">
        <f>IF(COUNT(traitmath!J32)=1,AVERAGE(traitmath!J32),"∞")</f>
        <v>∞</v>
      </c>
      <c r="AM34" s="101" t="str">
        <f>IF(COUNT(traitmath!AT32)=1,AVERAGE(traitmath!AT32),"∞")</f>
        <v>∞</v>
      </c>
      <c r="AN34" s="101" t="str">
        <f>IF(COUNT(traitmath!BA32)=1,AVERAGE(traitmath!BA32),"∞")</f>
        <v>∞</v>
      </c>
      <c r="AO34" s="102" t="str">
        <f>IF(COUNT(traitmath!X32)=1,AVERAGE(traitmath!X32),"∞")</f>
        <v>∞</v>
      </c>
    </row>
    <row r="36" spans="1:41">
      <c r="AB36" s="76"/>
    </row>
    <row r="37" spans="1:41">
      <c r="AB37" s="77" t="s">
        <v>270</v>
      </c>
    </row>
    <row r="38" spans="1:41">
      <c r="AB38" s="39"/>
    </row>
  </sheetData>
  <sheetProtection password="C82B" sheet="1" objects="1" scenarios="1"/>
  <mergeCells count="14">
    <mergeCell ref="A3:B3"/>
    <mergeCell ref="A4:B4"/>
    <mergeCell ref="C1:X1"/>
    <mergeCell ref="Y1:AH1"/>
    <mergeCell ref="AI1:AO1"/>
    <mergeCell ref="A2:B2"/>
    <mergeCell ref="C2:F2"/>
    <mergeCell ref="G2:L2"/>
    <mergeCell ref="M2:O2"/>
    <mergeCell ref="P2:X2"/>
    <mergeCell ref="Y2:Z2"/>
    <mergeCell ref="AB2:AD2"/>
    <mergeCell ref="AE2:AH2"/>
    <mergeCell ref="AI2:AN2"/>
  </mergeCells>
  <conditionalFormatting sqref="Q5:AH34">
    <cfRule type="cellIs" dxfId="51" priority="3" operator="between">
      <formula>0</formula>
      <formula>0.24</formula>
    </cfRule>
    <cfRule type="cellIs" dxfId="50" priority="4" operator="between">
      <formula>0.25</formula>
      <formula>0.49</formula>
    </cfRule>
    <cfRule type="cellIs" dxfId="49" priority="5" operator="between">
      <formula>0.5</formula>
      <formula>0.74</formula>
    </cfRule>
    <cfRule type="cellIs" dxfId="48" priority="6" operator="between">
      <formula>0.75</formula>
      <formula>1</formula>
    </cfRule>
    <cfRule type="containsText" dxfId="47" priority="7" operator="containsText" text="∞">
      <formula>NOT(ISERROR(SEARCH("∞",Q5)))</formula>
    </cfRule>
  </conditionalFormatting>
  <conditionalFormatting sqref="AI5:AO34">
    <cfRule type="cellIs" dxfId="46" priority="8" operator="between">
      <formula>0</formula>
      <formula>0.24</formula>
    </cfRule>
    <cfRule type="cellIs" dxfId="45" priority="9" operator="between">
      <formula>0.25</formula>
      <formula>0.49</formula>
    </cfRule>
    <cfRule type="cellIs" dxfId="44" priority="10" operator="between">
      <formula>0.5</formula>
      <formula>0.74</formula>
    </cfRule>
    <cfRule type="cellIs" dxfId="43" priority="11" operator="between">
      <formula>0.75</formula>
      <formula>1</formula>
    </cfRule>
    <cfRule type="containsText" dxfId="42" priority="12" operator="containsText" text="∞">
      <formula>NOT(ISERROR(SEARCH("∞",AI5)))</formula>
    </cfRule>
  </conditionalFormatting>
  <conditionalFormatting sqref="F5:F34">
    <cfRule type="cellIs" dxfId="41" priority="13" operator="between">
      <formula>0</formula>
      <formula>0.24</formula>
    </cfRule>
    <cfRule type="cellIs" dxfId="40" priority="14" operator="between">
      <formula>0.25</formula>
      <formula>0.49</formula>
    </cfRule>
    <cfRule type="cellIs" dxfId="39" priority="15" operator="between">
      <formula>0.5</formula>
      <formula>0.74</formula>
    </cfRule>
    <cfRule type="cellIs" dxfId="38" priority="16" operator="between">
      <formula>0.75</formula>
      <formula>1</formula>
    </cfRule>
    <cfRule type="containsText" dxfId="37" priority="17" operator="containsText" text="attente saisie">
      <formula>NOT(ISERROR(SEARCH("attente saisie",F5)))</formula>
    </cfRule>
  </conditionalFormatting>
  <conditionalFormatting sqref="C5:P34">
    <cfRule type="cellIs" dxfId="36" priority="18" operator="between">
      <formula>0</formula>
      <formula>0.24</formula>
    </cfRule>
    <cfRule type="cellIs" dxfId="35" priority="19" operator="between">
      <formula>0.25</formula>
      <formula>0.49</formula>
    </cfRule>
    <cfRule type="cellIs" dxfId="34" priority="20" operator="between">
      <formula>0.5</formula>
      <formula>0.74</formula>
    </cfRule>
    <cfRule type="cellIs" dxfId="33" priority="21" operator="between">
      <formula>0.75</formula>
      <formula>1</formula>
    </cfRule>
    <cfRule type="containsText" dxfId="32" priority="22" operator="containsText" text="∞">
      <formula>NOT(ISERROR(SEARCH("∞",C5)))</formula>
    </cfRule>
  </conditionalFormatting>
  <conditionalFormatting sqref="A5:B34">
    <cfRule type="containsText" dxfId="31" priority="1" operator="containsText" text="aucun élève">
      <formula>NOT(ISERROR(SEARCH("aucun élève",A5)))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zoomScale="120" zoomScaleNormal="120" workbookViewId="0">
      <pane xSplit="1" ySplit="3" topLeftCell="Y19" activePane="bottomRight" state="frozen"/>
      <selection pane="topRight" activeCell="S1" sqref="S1"/>
      <selection pane="bottomLeft" activeCell="A5" sqref="A5"/>
      <selection pane="bottomRight" activeCell="AO22" sqref="AO22"/>
    </sheetView>
  </sheetViews>
  <sheetFormatPr baseColWidth="10" defaultColWidth="11.5703125" defaultRowHeight="12.75"/>
  <sheetData>
    <row r="1" spans="1:41">
      <c r="A1" s="71"/>
      <c r="B1" s="283" t="s">
        <v>206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4"/>
      <c r="X1" s="283" t="s">
        <v>207</v>
      </c>
      <c r="Y1" s="283"/>
      <c r="Z1" s="283"/>
      <c r="AA1" s="283"/>
      <c r="AB1" s="283"/>
      <c r="AC1" s="283"/>
      <c r="AD1" s="283"/>
      <c r="AE1" s="283"/>
      <c r="AF1" s="283"/>
      <c r="AG1" s="283"/>
      <c r="AH1" s="283" t="s">
        <v>208</v>
      </c>
      <c r="AI1" s="283"/>
      <c r="AJ1" s="283"/>
      <c r="AK1" s="283"/>
      <c r="AL1" s="283"/>
      <c r="AM1" s="283"/>
      <c r="AN1" s="283"/>
    </row>
    <row r="2" spans="1:41" ht="76.349999999999994" customHeight="1">
      <c r="A2" s="152"/>
      <c r="B2" s="285" t="s">
        <v>209</v>
      </c>
      <c r="C2" s="285"/>
      <c r="D2" s="285"/>
      <c r="E2" s="285"/>
      <c r="F2" s="286" t="s">
        <v>210</v>
      </c>
      <c r="G2" s="287"/>
      <c r="H2" s="287"/>
      <c r="I2" s="287"/>
      <c r="J2" s="287"/>
      <c r="K2" s="288"/>
      <c r="L2" s="286" t="s">
        <v>211</v>
      </c>
      <c r="M2" s="287"/>
      <c r="N2" s="288"/>
      <c r="O2" s="289" t="s">
        <v>212</v>
      </c>
      <c r="P2" s="290"/>
      <c r="Q2" s="290"/>
      <c r="R2" s="290"/>
      <c r="S2" s="290"/>
      <c r="T2" s="290"/>
      <c r="U2" s="290"/>
      <c r="V2" s="290"/>
      <c r="W2" s="291"/>
      <c r="X2" s="292" t="s">
        <v>213</v>
      </c>
      <c r="Y2" s="293"/>
      <c r="Z2" s="97" t="s">
        <v>214</v>
      </c>
      <c r="AA2" s="294" t="s">
        <v>215</v>
      </c>
      <c r="AB2" s="294"/>
      <c r="AC2" s="295"/>
      <c r="AD2" s="296" t="s">
        <v>216</v>
      </c>
      <c r="AE2" s="297"/>
      <c r="AF2" s="297"/>
      <c r="AG2" s="297"/>
      <c r="AH2" s="298" t="s">
        <v>300</v>
      </c>
      <c r="AI2" s="298"/>
      <c r="AJ2" s="298"/>
      <c r="AK2" s="298"/>
      <c r="AL2" s="298"/>
      <c r="AM2" s="299"/>
      <c r="AN2" s="98" t="s">
        <v>218</v>
      </c>
    </row>
    <row r="3" spans="1:41" s="125" customFormat="1" ht="136.5" customHeight="1" thickBot="1">
      <c r="A3" s="153"/>
      <c r="B3" s="115" t="s">
        <v>284</v>
      </c>
      <c r="C3" s="116" t="s">
        <v>285</v>
      </c>
      <c r="D3" s="113" t="s">
        <v>286</v>
      </c>
      <c r="E3" s="117" t="s">
        <v>287</v>
      </c>
      <c r="F3" s="118" t="s">
        <v>288</v>
      </c>
      <c r="G3" s="119" t="s">
        <v>223</v>
      </c>
      <c r="H3" s="116" t="s">
        <v>224</v>
      </c>
      <c r="I3" s="113" t="s">
        <v>225</v>
      </c>
      <c r="J3" s="113" t="s">
        <v>226</v>
      </c>
      <c r="K3" s="111" t="s">
        <v>227</v>
      </c>
      <c r="L3" s="120" t="s">
        <v>289</v>
      </c>
      <c r="M3" s="113" t="s">
        <v>229</v>
      </c>
      <c r="N3" s="111" t="s">
        <v>230</v>
      </c>
      <c r="O3" s="121" t="s">
        <v>290</v>
      </c>
      <c r="P3" s="113" t="s">
        <v>291</v>
      </c>
      <c r="Q3" s="117" t="s">
        <v>233</v>
      </c>
      <c r="R3" s="113" t="s">
        <v>234</v>
      </c>
      <c r="S3" s="113" t="s">
        <v>292</v>
      </c>
      <c r="T3" s="119" t="s">
        <v>276</v>
      </c>
      <c r="U3" s="113" t="s">
        <v>293</v>
      </c>
      <c r="V3" s="113" t="s">
        <v>294</v>
      </c>
      <c r="W3" s="119" t="s">
        <v>238</v>
      </c>
      <c r="X3" s="122" t="s">
        <v>239</v>
      </c>
      <c r="Y3" s="123" t="s">
        <v>240</v>
      </c>
      <c r="Z3" s="118" t="s">
        <v>295</v>
      </c>
      <c r="AA3" s="116" t="s">
        <v>296</v>
      </c>
      <c r="AB3" s="117" t="s">
        <v>297</v>
      </c>
      <c r="AC3" s="111" t="s">
        <v>280</v>
      </c>
      <c r="AD3" s="121" t="s">
        <v>245</v>
      </c>
      <c r="AE3" s="117" t="s">
        <v>298</v>
      </c>
      <c r="AF3" s="113" t="s">
        <v>247</v>
      </c>
      <c r="AG3" s="124" t="s">
        <v>248</v>
      </c>
      <c r="AH3" s="112" t="s">
        <v>281</v>
      </c>
      <c r="AI3" s="113" t="s">
        <v>250</v>
      </c>
      <c r="AJ3" s="113" t="s">
        <v>282</v>
      </c>
      <c r="AK3" s="113" t="s">
        <v>252</v>
      </c>
      <c r="AL3" s="113" t="s">
        <v>253</v>
      </c>
      <c r="AM3" s="111" t="s">
        <v>283</v>
      </c>
      <c r="AN3" s="114" t="s">
        <v>255</v>
      </c>
    </row>
    <row r="4" spans="1:41">
      <c r="A4" s="73" t="str">
        <f>IF('Ma classe'!C2&lt;&gt;0,'Ma classe'!C2,"")</f>
        <v>Nadège</v>
      </c>
      <c r="B4" s="126">
        <f>IF(COUNT(traitmath!D3)=1,AVERAGE(traitmath!D3),"")</f>
        <v>0.5</v>
      </c>
      <c r="C4" s="127">
        <f>IF(COUNT(traitmath!AI3)=1,AVERAGE(traitmath!AI3),"")</f>
        <v>1</v>
      </c>
      <c r="D4" s="127">
        <f>IF(COUNT(traitmath!S3:U3)=3,AVERAGE(traitmath!S3:U3),"")</f>
        <v>0.5</v>
      </c>
      <c r="E4" s="127">
        <f>IF(COUNT(traitmath!BH3:BI3)=2,AVERAGE(traitmath!BH3:BI3),"")</f>
        <v>1</v>
      </c>
      <c r="F4" s="127">
        <f>IF(COUNT(traitmath!AU3)=1,AVERAGE(traitmath!AU3),"")</f>
        <v>0.5</v>
      </c>
      <c r="G4" s="127">
        <f>IF(COUNT(traitmath!AB3)=1,AVERAGE(traitmath!AB3),"")</f>
        <v>0.5</v>
      </c>
      <c r="H4" s="127">
        <f>IF(COUNT(traitmath!G3)=1,AVERAGE(traitmath!G3),"")</f>
        <v>1</v>
      </c>
      <c r="I4" s="127">
        <f>IF(COUNT(traitmath!BF3:BG3)=2,AVERAGE(traitmath!BF3:BG3),"")</f>
        <v>0.75</v>
      </c>
      <c r="J4" s="127">
        <f>IF(COUNT(traitmath!AN3:AO3)=2,AVERAGE(traitmath!AN3:AO3),"")</f>
        <v>0.5</v>
      </c>
      <c r="K4" s="127">
        <f>IF(COUNT(traitmath!AC3)=1,AVERAGE(traitmath!AC3),"")</f>
        <v>0.5</v>
      </c>
      <c r="L4" s="127">
        <f>IF(COUNT(traitmath!AD3:AH3)=5,AVERAGE(traitmath!AD3:AH3),"")</f>
        <v>0.6</v>
      </c>
      <c r="M4" s="127">
        <f>IF(COUNT(traitmath!Z3:AA3)=2,AVERAGE(traitmath!Z3:AA3),"")</f>
        <v>0.25</v>
      </c>
      <c r="N4" s="127">
        <f>IF(COUNT(traitmath!L3:O3)=4,AVERAGE(traitmath!L3:O3),"")</f>
        <v>0.75</v>
      </c>
      <c r="O4" s="127">
        <f>IF(COUNT(traitmath!Y3)=1,AVERAGE(traitmath!Y3),"")</f>
        <v>0.5</v>
      </c>
      <c r="P4" s="127">
        <f>IF(COUNT(traitmath!AK3)=1,AVERAGE(traitmath!AK3),"")</f>
        <v>0</v>
      </c>
      <c r="Q4" s="127">
        <f>IF(COUNT(traitmath!AV3:AX3)=3,AVERAGE(traitmath!AV3:AX3),"")</f>
        <v>0.5</v>
      </c>
      <c r="R4" s="127">
        <f>IF(COUNT(traitmath!H3)=1,AVERAGE(traitmath!H3),"")</f>
        <v>1</v>
      </c>
      <c r="S4" s="127">
        <f>IF(COUNT(traitmath!E3:F3)=2,AVERAGE(traitmath!E3:F3),"")</f>
        <v>0.25</v>
      </c>
      <c r="T4" s="127">
        <f>IF(COUNT(traitmath!AK3:AL3)=2,AVERAGE(traitmath!AK3:AL3),"")</f>
        <v>0</v>
      </c>
      <c r="U4" s="127">
        <f>IF(COUNT(traitmath!P3:Q3)=2,AVERAGE(traitmath!P3:Q3),"")</f>
        <v>0.75</v>
      </c>
      <c r="V4" s="127">
        <f>IF(COUNT(traitmath!AR3)=1,AVERAGE(traitmath!AR3),"")</f>
        <v>0.5</v>
      </c>
      <c r="W4" s="128">
        <f>IF(COUNT(traitmath!AY3)=1,AVERAGE(traitmath!AY3),"")</f>
        <v>0.5</v>
      </c>
      <c r="X4" s="129">
        <f>IF(COUNT(traitmath!AJ3)=1,AVERAGE(traitmath!AJ3),"")</f>
        <v>0</v>
      </c>
      <c r="Y4" s="127">
        <f>IF(COUNT(traitmath!AP3:AQ3)=2,AVERAGE(traitmath!AP3:AQ3),"")</f>
        <v>0.5</v>
      </c>
      <c r="Z4" s="127">
        <f>IF(COUNT(traitmath!BJ3:BK3)=2,AVERAGE(traitmath!BJ3:BK3),"")</f>
        <v>0.75</v>
      </c>
      <c r="AA4" s="127">
        <f>IF(COUNT(traitmath!BB3:BC3)=2,AVERAGE(traitmath!BB3:BC3),"")</f>
        <v>0.25</v>
      </c>
      <c r="AB4" s="127">
        <f>IF(COUNT(traitmath!K3)=1,AVERAGE(traitmath!K3),"")</f>
        <v>1</v>
      </c>
      <c r="AC4" s="127">
        <f>IF(COUNT(traitmath!BE3)=1,AVERAGE(traitmath!BE3),"")</f>
        <v>0.5</v>
      </c>
      <c r="AD4" s="127">
        <f>IF(COUNT(traitmath!I3)=1,AVERAGE(traitmath!I3),"")</f>
        <v>1</v>
      </c>
      <c r="AE4" s="127">
        <f>IF(COUNT(traitmath!BD3)=1,AVERAGE(traitmath!BD3),"")</f>
        <v>0.5</v>
      </c>
      <c r="AF4" s="127">
        <f>IF(COUNT(traitmath!AZ3)=1,AVERAGE(traitmath!AZ3),"")</f>
        <v>0.5</v>
      </c>
      <c r="AG4" s="130">
        <f>IF(COUNT(traitmath!R3)=1,AVERAGE(traitmath!R3),"")</f>
        <v>0.5</v>
      </c>
      <c r="AH4" s="129">
        <f>IF(COUNT(traitmath!W3)=1,AVERAGE(traitmath!W3),"")</f>
        <v>0.5</v>
      </c>
      <c r="AI4" s="127">
        <f>IF(COUNT(traitmath!AS3)=1,AVERAGE(traitmath!AS3),"")</f>
        <v>0.5</v>
      </c>
      <c r="AJ4" s="127">
        <f>IF(COUNT(traitmath!V3)=1,AVERAGE(traitmath!V3),"")</f>
        <v>0.5</v>
      </c>
      <c r="AK4" s="127">
        <f>IF(COUNT(traitmath!J3)=1,AVERAGE(traitmath!J3),"")</f>
        <v>1</v>
      </c>
      <c r="AL4" s="127">
        <f>IF(COUNT(traitmath!AT3)=1,AVERAGE(traitmath!AT3),"")</f>
        <v>0.5</v>
      </c>
      <c r="AM4" s="127">
        <f>IF(COUNT(traitmath!BA3)=1,AVERAGE(traitmath!BA3),"")</f>
        <v>0.5</v>
      </c>
      <c r="AN4" s="130">
        <f>IF(COUNT(traitmath!X3)=1,AVERAGE(traitmath!X3),"")</f>
        <v>0.5</v>
      </c>
      <c r="AO4" s="182"/>
    </row>
    <row r="5" spans="1:41">
      <c r="A5" s="73" t="str">
        <f>IF('Ma classe'!C3&lt;&gt;0,'Ma classe'!C3,"")</f>
        <v/>
      </c>
      <c r="B5" s="74" t="str">
        <f>IF(COUNT(traitmath!D4)=1,AVERAGE(traitmath!D4),"")</f>
        <v/>
      </c>
      <c r="C5" s="36" t="str">
        <f>IF(COUNT(traitmath!AI4)=1,AVERAGE(traitmath!AI4),"")</f>
        <v/>
      </c>
      <c r="D5" s="36" t="str">
        <f>IF(COUNT(traitmath!S4:U4)=3,AVERAGE(traitmath!S4:U4),"")</f>
        <v/>
      </c>
      <c r="E5" s="36" t="str">
        <f>IF(COUNT(traitmath!BH4:BI4)=2,AVERAGE(traitmath!BH4:BI4),"")</f>
        <v/>
      </c>
      <c r="F5" s="36" t="str">
        <f>IF(COUNT(traitmath!AU4)=1,AVERAGE(traitmath!AU4),"")</f>
        <v/>
      </c>
      <c r="G5" s="36" t="str">
        <f>IF(COUNT(traitmath!AB4)=1,AVERAGE(traitmath!AB4),"")</f>
        <v/>
      </c>
      <c r="H5" s="36" t="str">
        <f>IF(COUNT(traitmath!G4)=1,AVERAGE(traitmath!G4),"")</f>
        <v/>
      </c>
      <c r="I5" s="36" t="str">
        <f>IF(COUNT(traitmath!BF4:BG4)=2,AVERAGE(traitmath!BF4:BG4),"")</f>
        <v/>
      </c>
      <c r="J5" s="36" t="str">
        <f>IF(COUNT(traitmath!AN4:AO4)=2,AVERAGE(traitmath!AN4:AO4),"")</f>
        <v/>
      </c>
      <c r="K5" s="36" t="str">
        <f>IF(COUNT(traitmath!AC4)=1,AVERAGE(traitmath!AC4),"")</f>
        <v/>
      </c>
      <c r="L5" s="36" t="str">
        <f>IF(COUNT(traitmath!AD4:AH4)=5,AVERAGE(traitmath!AD4:AH4),"")</f>
        <v/>
      </c>
      <c r="M5" s="36" t="str">
        <f>IF(COUNT(traitmath!Z4:AA4)=2,AVERAGE(traitmath!Z4:AA4),"")</f>
        <v/>
      </c>
      <c r="N5" s="36" t="str">
        <f>IF(COUNT(traitmath!L4:O4)=4,AVERAGE(traitmath!L4:O4),"")</f>
        <v/>
      </c>
      <c r="O5" s="36" t="str">
        <f>IF(COUNT(traitmath!Y4)=1,AVERAGE(traitmath!Y4),"")</f>
        <v/>
      </c>
      <c r="P5" s="36" t="str">
        <f>IF(COUNT(traitmath!AK4)=1,AVERAGE(traitmath!AK4),"")</f>
        <v/>
      </c>
      <c r="Q5" s="36" t="str">
        <f>IF(COUNT(traitmath!AV4:AX4)=3,AVERAGE(traitmath!AV4:AX4),"")</f>
        <v/>
      </c>
      <c r="R5" s="36" t="str">
        <f>IF(COUNT(traitmath!H4)=1,AVERAGE(traitmath!H4),"")</f>
        <v/>
      </c>
      <c r="S5" s="36" t="str">
        <f>IF(COUNT(traitmath!E4:F4)=2,AVERAGE(traitmath!E4:F4),"")</f>
        <v/>
      </c>
      <c r="T5" s="36" t="str">
        <f>IF(COUNT(traitmath!AK4:AL4)=2,AVERAGE(traitmath!AK4:AL4),"")</f>
        <v/>
      </c>
      <c r="U5" s="36" t="str">
        <f>IF(COUNT(traitmath!P4:Q4)=2,AVERAGE(traitmath!P4:Q4),"")</f>
        <v/>
      </c>
      <c r="V5" s="36" t="str">
        <f>IF(COUNT(traitmath!AR4)=1,AVERAGE(traitmath!AR4),"")</f>
        <v/>
      </c>
      <c r="W5" s="99" t="str">
        <f>IF(COUNT(traitmath!AY4)=1,AVERAGE(traitmath!AY4),"")</f>
        <v/>
      </c>
      <c r="X5" s="75" t="str">
        <f>IF(COUNT(traitmath!AJ4)=1,AVERAGE(traitmath!AJ4),"")</f>
        <v/>
      </c>
      <c r="Y5" s="36" t="str">
        <f>IF(COUNT(traitmath!AP4:AQ4)=2,AVERAGE(traitmath!AP4:AQ4),"")</f>
        <v/>
      </c>
      <c r="Z5" s="36" t="str">
        <f>IF(COUNT(traitmath!BJ4:BK4)=2,AVERAGE(traitmath!BJ4:BK4),"")</f>
        <v/>
      </c>
      <c r="AA5" s="36" t="str">
        <f>IF(COUNT(traitmath!BB4:BC4)=2,AVERAGE(traitmath!BB4:BC4),"")</f>
        <v/>
      </c>
      <c r="AB5" s="36" t="str">
        <f>IF(COUNT(traitmath!K4)=1,AVERAGE(traitmath!K4),"")</f>
        <v/>
      </c>
      <c r="AC5" s="36" t="str">
        <f>IF(COUNT(traitmath!BE4)=1,AVERAGE(traitmath!BE4),"")</f>
        <v/>
      </c>
      <c r="AD5" s="36" t="str">
        <f>IF(COUNT(traitmath!I4)=1,AVERAGE(traitmath!I4),"")</f>
        <v/>
      </c>
      <c r="AE5" s="36" t="str">
        <f>IF(COUNT(traitmath!BD4)=1,AVERAGE(traitmath!BD4),"")</f>
        <v/>
      </c>
      <c r="AF5" s="36" t="str">
        <f>IF(COUNT(traitmath!AZ4)=1,AVERAGE(traitmath!AZ4),"")</f>
        <v/>
      </c>
      <c r="AG5" s="37" t="str">
        <f>IF(COUNT(traitmath!R4)=1,AVERAGE(traitmath!R4),"")</f>
        <v/>
      </c>
      <c r="AH5" s="75" t="str">
        <f>IF(COUNT(traitmath!W4)=1,AVERAGE(traitmath!W4),"")</f>
        <v/>
      </c>
      <c r="AI5" s="36" t="str">
        <f>IF(COUNT(traitmath!AS4)=1,AVERAGE(traitmath!AS4),"")</f>
        <v/>
      </c>
      <c r="AJ5" s="36" t="str">
        <f>IF(COUNT(traitmath!V4)=1,AVERAGE(traitmath!V4),"")</f>
        <v/>
      </c>
      <c r="AK5" s="36" t="str">
        <f>IF(COUNT(traitmath!J4)=1,AVERAGE(traitmath!J4),"")</f>
        <v/>
      </c>
      <c r="AL5" s="36" t="str">
        <f>IF(COUNT(traitmath!AT4)=1,AVERAGE(traitmath!AT4),"")</f>
        <v/>
      </c>
      <c r="AM5" s="36" t="str">
        <f>IF(COUNT(traitmath!BA4)=1,AVERAGE(traitmath!BA4),"")</f>
        <v/>
      </c>
      <c r="AN5" s="37" t="str">
        <f>IF(COUNT(traitmath!X4)=1,AVERAGE(traitmath!X4),"")</f>
        <v/>
      </c>
      <c r="AO5" s="182"/>
    </row>
    <row r="6" spans="1:41">
      <c r="A6" s="73" t="str">
        <f>IF('Ma classe'!C4&lt;&gt;0,'Ma classe'!C4,"")</f>
        <v/>
      </c>
      <c r="B6" s="74" t="str">
        <f>IF(COUNT(traitmath!D5)=1,AVERAGE(traitmath!D5),"")</f>
        <v/>
      </c>
      <c r="C6" s="36" t="str">
        <f>IF(COUNT(traitmath!AI5)=1,AVERAGE(traitmath!AI5),"")</f>
        <v/>
      </c>
      <c r="D6" s="36" t="str">
        <f>IF(COUNT(traitmath!S5:U5)=3,AVERAGE(traitmath!S5:U5),"")</f>
        <v/>
      </c>
      <c r="E6" s="36" t="str">
        <f>IF(COUNT(traitmath!BH5:BI5)=2,AVERAGE(traitmath!BH5:BI5),"")</f>
        <v/>
      </c>
      <c r="F6" s="36" t="str">
        <f>IF(COUNT(traitmath!AU5)=1,AVERAGE(traitmath!AU5),"")</f>
        <v/>
      </c>
      <c r="G6" s="36" t="str">
        <f>IF(COUNT(traitmath!AB5)=1,AVERAGE(traitmath!AB5),"")</f>
        <v/>
      </c>
      <c r="H6" s="36" t="str">
        <f>IF(COUNT(traitmath!G5)=1,AVERAGE(traitmath!G5),"")</f>
        <v/>
      </c>
      <c r="I6" s="36" t="str">
        <f>IF(COUNT(traitmath!BF5:BG5)=2,AVERAGE(traitmath!BF5:BG5),"")</f>
        <v/>
      </c>
      <c r="J6" s="36" t="str">
        <f>IF(COUNT(traitmath!AN5:AO5)=2,AVERAGE(traitmath!AN5:AO5),"")</f>
        <v/>
      </c>
      <c r="K6" s="36" t="str">
        <f>IF(COUNT(traitmath!AC5)=1,AVERAGE(traitmath!AC5),"")</f>
        <v/>
      </c>
      <c r="L6" s="36" t="str">
        <f>IF(COUNT(traitmath!AD5:AH5)=5,AVERAGE(traitmath!AD5:AH5),"")</f>
        <v/>
      </c>
      <c r="M6" s="36" t="str">
        <f>IF(COUNT(traitmath!Z5:AA5)=2,AVERAGE(traitmath!Z5:AA5),"")</f>
        <v/>
      </c>
      <c r="N6" s="36" t="str">
        <f>IF(COUNT(traitmath!L5:O5)=4,AVERAGE(traitmath!L5:O5),"")</f>
        <v/>
      </c>
      <c r="O6" s="36" t="str">
        <f>IF(COUNT(traitmath!Y5)=1,AVERAGE(traitmath!Y5),"")</f>
        <v/>
      </c>
      <c r="P6" s="36" t="str">
        <f>IF(COUNT(traitmath!AK5)=1,AVERAGE(traitmath!AK5),"")</f>
        <v/>
      </c>
      <c r="Q6" s="36" t="str">
        <f>IF(COUNT(traitmath!AV5:AX5)=3,AVERAGE(traitmath!AV5:AX5),"")</f>
        <v/>
      </c>
      <c r="R6" s="36" t="str">
        <f>IF(COUNT(traitmath!H5)=1,AVERAGE(traitmath!H5),"")</f>
        <v/>
      </c>
      <c r="S6" s="36" t="str">
        <f>IF(COUNT(traitmath!E5:F5)=2,AVERAGE(traitmath!E5:F5),"")</f>
        <v/>
      </c>
      <c r="T6" s="36" t="str">
        <f>IF(COUNT(traitmath!AK5:AL5)=2,AVERAGE(traitmath!AK5:AL5),"")</f>
        <v/>
      </c>
      <c r="U6" s="36" t="str">
        <f>IF(COUNT(traitmath!P5:Q5)=2,AVERAGE(traitmath!P5:Q5),"")</f>
        <v/>
      </c>
      <c r="V6" s="36" t="str">
        <f>IF(COUNT(traitmath!AR5)=1,AVERAGE(traitmath!AR5),"")</f>
        <v/>
      </c>
      <c r="W6" s="99" t="str">
        <f>IF(COUNT(traitmath!AY5)=1,AVERAGE(traitmath!AY5),"")</f>
        <v/>
      </c>
      <c r="X6" s="75" t="str">
        <f>IF(COUNT(traitmath!AJ5)=1,AVERAGE(traitmath!AJ5),"")</f>
        <v/>
      </c>
      <c r="Y6" s="36" t="str">
        <f>IF(COUNT(traitmath!AP5:AQ5)=2,AVERAGE(traitmath!AP5:AQ5),"")</f>
        <v/>
      </c>
      <c r="Z6" s="36" t="str">
        <f>IF(COUNT(traitmath!BJ5:BK5)=2,AVERAGE(traitmath!BJ5:BK5),"")</f>
        <v/>
      </c>
      <c r="AA6" s="36" t="str">
        <f>IF(COUNT(traitmath!BB5:BC5)=2,AVERAGE(traitmath!BB5:BC5),"")</f>
        <v/>
      </c>
      <c r="AB6" s="36" t="str">
        <f>IF(COUNT(traitmath!K5)=1,AVERAGE(traitmath!K5),"")</f>
        <v/>
      </c>
      <c r="AC6" s="36" t="str">
        <f>IF(COUNT(traitmath!BE5)=1,AVERAGE(traitmath!BE5),"")</f>
        <v/>
      </c>
      <c r="AD6" s="36" t="str">
        <f>IF(COUNT(traitmath!I5)=1,AVERAGE(traitmath!I5),"")</f>
        <v/>
      </c>
      <c r="AE6" s="36" t="str">
        <f>IF(COUNT(traitmath!BD5)=1,AVERAGE(traitmath!BD5),"")</f>
        <v/>
      </c>
      <c r="AF6" s="36" t="str">
        <f>IF(COUNT(traitmath!AZ5)=1,AVERAGE(traitmath!AZ5),"")</f>
        <v/>
      </c>
      <c r="AG6" s="37" t="str">
        <f>IF(COUNT(traitmath!R5)=1,AVERAGE(traitmath!R5),"")</f>
        <v/>
      </c>
      <c r="AH6" s="75" t="str">
        <f>IF(COUNT(traitmath!W5)=1,AVERAGE(traitmath!W5),"")</f>
        <v/>
      </c>
      <c r="AI6" s="36" t="str">
        <f>IF(COUNT(traitmath!AS5)=1,AVERAGE(traitmath!AS5),"")</f>
        <v/>
      </c>
      <c r="AJ6" s="36" t="str">
        <f>IF(COUNT(traitmath!V5)=1,AVERAGE(traitmath!V5),"")</f>
        <v/>
      </c>
      <c r="AK6" s="36" t="str">
        <f>IF(COUNT(traitmath!J5)=1,AVERAGE(traitmath!J5),"")</f>
        <v/>
      </c>
      <c r="AL6" s="36" t="str">
        <f>IF(COUNT(traitmath!AT5)=1,AVERAGE(traitmath!AT5),"")</f>
        <v/>
      </c>
      <c r="AM6" s="36" t="str">
        <f>IF(COUNT(traitmath!BA5)=1,AVERAGE(traitmath!BA5),"")</f>
        <v/>
      </c>
      <c r="AN6" s="37" t="str">
        <f>IF(COUNT(traitmath!X5)=1,AVERAGE(traitmath!X5),"")</f>
        <v/>
      </c>
      <c r="AO6" s="182"/>
    </row>
    <row r="7" spans="1:41">
      <c r="A7" s="73" t="str">
        <f>IF('Ma classe'!C5&lt;&gt;0,'Ma classe'!C5,"")</f>
        <v/>
      </c>
      <c r="B7" s="74" t="str">
        <f>IF(COUNT(traitmath!D6)=1,AVERAGE(traitmath!D6),"")</f>
        <v/>
      </c>
      <c r="C7" s="36" t="str">
        <f>IF(COUNT(traitmath!AI6)=1,AVERAGE(traitmath!AI6),"")</f>
        <v/>
      </c>
      <c r="D7" s="36" t="str">
        <f>IF(COUNT(traitmath!S6:U6)=3,AVERAGE(traitmath!S6:U6),"")</f>
        <v/>
      </c>
      <c r="E7" s="36" t="str">
        <f>IF(COUNT(traitmath!BH6:BI6)=2,AVERAGE(traitmath!BH6:BI6),"")</f>
        <v/>
      </c>
      <c r="F7" s="36" t="str">
        <f>IF(COUNT(traitmath!AU6)=1,AVERAGE(traitmath!AU6),"")</f>
        <v/>
      </c>
      <c r="G7" s="36" t="str">
        <f>IF(COUNT(traitmath!AB6)=1,AVERAGE(traitmath!AB6),"")</f>
        <v/>
      </c>
      <c r="H7" s="36" t="str">
        <f>IF(COUNT(traitmath!G6)=1,AVERAGE(traitmath!G6),"")</f>
        <v/>
      </c>
      <c r="I7" s="36" t="str">
        <f>IF(COUNT(traitmath!BF6:BG6)=2,AVERAGE(traitmath!BF6:BG6),"")</f>
        <v/>
      </c>
      <c r="J7" s="36" t="str">
        <f>IF(COUNT(traitmath!AN6:AO6)=2,AVERAGE(traitmath!AN6:AO6),"")</f>
        <v/>
      </c>
      <c r="K7" s="36" t="str">
        <f>IF(COUNT(traitmath!AC6)=1,AVERAGE(traitmath!AC6),"")</f>
        <v/>
      </c>
      <c r="L7" s="36" t="str">
        <f>IF(COUNT(traitmath!AD6:AH6)=5,AVERAGE(traitmath!AD6:AH6),"")</f>
        <v/>
      </c>
      <c r="M7" s="36" t="str">
        <f>IF(COUNT(traitmath!Z6:AA6)=2,AVERAGE(traitmath!Z6:AA6),"")</f>
        <v/>
      </c>
      <c r="N7" s="36" t="str">
        <f>IF(COUNT(traitmath!L6:O6)=4,AVERAGE(traitmath!L6:O6),"")</f>
        <v/>
      </c>
      <c r="O7" s="36" t="str">
        <f>IF(COUNT(traitmath!Y6)=1,AVERAGE(traitmath!Y6),"")</f>
        <v/>
      </c>
      <c r="P7" s="36" t="str">
        <f>IF(COUNT(traitmath!AK6)=1,AVERAGE(traitmath!AK6),"")</f>
        <v/>
      </c>
      <c r="Q7" s="36" t="str">
        <f>IF(COUNT(traitmath!AV6:AX6)=3,AVERAGE(traitmath!AV6:AX6),"")</f>
        <v/>
      </c>
      <c r="R7" s="36" t="str">
        <f>IF(COUNT(traitmath!H6)=1,AVERAGE(traitmath!H6),"")</f>
        <v/>
      </c>
      <c r="S7" s="36" t="str">
        <f>IF(COUNT(traitmath!E6:F6)=2,AVERAGE(traitmath!E6:F6),"")</f>
        <v/>
      </c>
      <c r="T7" s="36" t="str">
        <f>IF(COUNT(traitmath!AK6:AL6)=2,AVERAGE(traitmath!AK6:AL6),"")</f>
        <v/>
      </c>
      <c r="U7" s="36" t="str">
        <f>IF(COUNT(traitmath!P6:Q6)=2,AVERAGE(traitmath!P6:Q6),"")</f>
        <v/>
      </c>
      <c r="V7" s="36" t="str">
        <f>IF(COUNT(traitmath!AR6)=1,AVERAGE(traitmath!AR6),"")</f>
        <v/>
      </c>
      <c r="W7" s="99" t="str">
        <f>IF(COUNT(traitmath!AY6)=1,AVERAGE(traitmath!AY6),"")</f>
        <v/>
      </c>
      <c r="X7" s="75" t="str">
        <f>IF(COUNT(traitmath!AJ6)=1,AVERAGE(traitmath!AJ6),"")</f>
        <v/>
      </c>
      <c r="Y7" s="36" t="str">
        <f>IF(COUNT(traitmath!AP6:AQ6)=2,AVERAGE(traitmath!AP6:AQ6),"")</f>
        <v/>
      </c>
      <c r="Z7" s="36" t="str">
        <f>IF(COUNT(traitmath!BJ6:BK6)=2,AVERAGE(traitmath!BJ6:BK6),"")</f>
        <v/>
      </c>
      <c r="AA7" s="36" t="str">
        <f>IF(COUNT(traitmath!BB6:BC6)=2,AVERAGE(traitmath!BB6:BC6),"")</f>
        <v/>
      </c>
      <c r="AB7" s="36" t="str">
        <f>IF(COUNT(traitmath!K6)=1,AVERAGE(traitmath!K6),"")</f>
        <v/>
      </c>
      <c r="AC7" s="36" t="str">
        <f>IF(COUNT(traitmath!BE6)=1,AVERAGE(traitmath!BE6),"")</f>
        <v/>
      </c>
      <c r="AD7" s="36" t="str">
        <f>IF(COUNT(traitmath!I6)=1,AVERAGE(traitmath!I6),"")</f>
        <v/>
      </c>
      <c r="AE7" s="36" t="str">
        <f>IF(COUNT(traitmath!BD6)=1,AVERAGE(traitmath!BD6),"")</f>
        <v/>
      </c>
      <c r="AF7" s="36" t="str">
        <f>IF(COUNT(traitmath!AZ6)=1,AVERAGE(traitmath!AZ6),"")</f>
        <v/>
      </c>
      <c r="AG7" s="37" t="str">
        <f>IF(COUNT(traitmath!R6)=1,AVERAGE(traitmath!R6),"")</f>
        <v/>
      </c>
      <c r="AH7" s="75" t="str">
        <f>IF(COUNT(traitmath!W6)=1,AVERAGE(traitmath!W6),"")</f>
        <v/>
      </c>
      <c r="AI7" s="36" t="str">
        <f>IF(COUNT(traitmath!AS6)=1,AVERAGE(traitmath!AS6),"")</f>
        <v/>
      </c>
      <c r="AJ7" s="36" t="str">
        <f>IF(COUNT(traitmath!V6)=1,AVERAGE(traitmath!V6),"")</f>
        <v/>
      </c>
      <c r="AK7" s="36" t="str">
        <f>IF(COUNT(traitmath!J6)=1,AVERAGE(traitmath!J6),"")</f>
        <v/>
      </c>
      <c r="AL7" s="36" t="str">
        <f>IF(COUNT(traitmath!AT6)=1,AVERAGE(traitmath!AT6),"")</f>
        <v/>
      </c>
      <c r="AM7" s="36" t="str">
        <f>IF(COUNT(traitmath!BA6)=1,AVERAGE(traitmath!BA6),"")</f>
        <v/>
      </c>
      <c r="AN7" s="37" t="str">
        <f>IF(COUNT(traitmath!X6)=1,AVERAGE(traitmath!X6),"")</f>
        <v/>
      </c>
      <c r="AO7" s="182"/>
    </row>
    <row r="8" spans="1:41">
      <c r="A8" s="73" t="str">
        <f>IF('Ma classe'!C6&lt;&gt;0,'Ma classe'!C6,"")</f>
        <v/>
      </c>
      <c r="B8" s="74" t="str">
        <f>IF(COUNT(traitmath!D7)=1,AVERAGE(traitmath!D7),"")</f>
        <v/>
      </c>
      <c r="C8" s="36" t="str">
        <f>IF(COUNT(traitmath!AI7)=1,AVERAGE(traitmath!AI7),"")</f>
        <v/>
      </c>
      <c r="D8" s="36" t="str">
        <f>IF(COUNT(traitmath!S7:U7)=3,AVERAGE(traitmath!S7:U7),"")</f>
        <v/>
      </c>
      <c r="E8" s="36" t="str">
        <f>IF(COUNT(traitmath!BH7:BI7)=2,AVERAGE(traitmath!BH7:BI7),"")</f>
        <v/>
      </c>
      <c r="F8" s="36" t="str">
        <f>IF(COUNT(traitmath!AU7)=1,AVERAGE(traitmath!AU7),"")</f>
        <v/>
      </c>
      <c r="G8" s="36" t="str">
        <f>IF(COUNT(traitmath!AB7)=1,AVERAGE(traitmath!AB7),"")</f>
        <v/>
      </c>
      <c r="H8" s="36" t="str">
        <f>IF(COUNT(traitmath!G7)=1,AVERAGE(traitmath!G7),"")</f>
        <v/>
      </c>
      <c r="I8" s="36" t="str">
        <f>IF(COUNT(traitmath!BF7:BG7)=2,AVERAGE(traitmath!BF7:BG7),"")</f>
        <v/>
      </c>
      <c r="J8" s="36" t="str">
        <f>IF(COUNT(traitmath!AN7:AO7)=2,AVERAGE(traitmath!AN7:AO7),"")</f>
        <v/>
      </c>
      <c r="K8" s="36" t="str">
        <f>IF(COUNT(traitmath!AC7)=1,AVERAGE(traitmath!AC7),"")</f>
        <v/>
      </c>
      <c r="L8" s="36" t="str">
        <f>IF(COUNT(traitmath!AD7:AH7)=5,AVERAGE(traitmath!AD7:AH7),"")</f>
        <v/>
      </c>
      <c r="M8" s="36" t="str">
        <f>IF(COUNT(traitmath!Z7:AA7)=2,AVERAGE(traitmath!Z7:AA7),"")</f>
        <v/>
      </c>
      <c r="N8" s="36" t="str">
        <f>IF(COUNT(traitmath!L7:O7)=4,AVERAGE(traitmath!L7:O7),"")</f>
        <v/>
      </c>
      <c r="O8" s="36" t="str">
        <f>IF(COUNT(traitmath!Y7)=1,AVERAGE(traitmath!Y7),"")</f>
        <v/>
      </c>
      <c r="P8" s="36" t="str">
        <f>IF(COUNT(traitmath!AK7)=1,AVERAGE(traitmath!AK7),"")</f>
        <v/>
      </c>
      <c r="Q8" s="36" t="str">
        <f>IF(COUNT(traitmath!AV7:AX7)=3,AVERAGE(traitmath!AV7:AX7),"")</f>
        <v/>
      </c>
      <c r="R8" s="36" t="str">
        <f>IF(COUNT(traitmath!H7)=1,AVERAGE(traitmath!H7),"")</f>
        <v/>
      </c>
      <c r="S8" s="36" t="str">
        <f>IF(COUNT(traitmath!E7:F7)=2,AVERAGE(traitmath!E7:F7),"")</f>
        <v/>
      </c>
      <c r="T8" s="36" t="str">
        <f>IF(COUNT(traitmath!AK7:AL7)=2,AVERAGE(traitmath!AK7:AL7),"")</f>
        <v/>
      </c>
      <c r="U8" s="36" t="str">
        <f>IF(COUNT(traitmath!P7:Q7)=2,AVERAGE(traitmath!P7:Q7),"")</f>
        <v/>
      </c>
      <c r="V8" s="36" t="str">
        <f>IF(COUNT(traitmath!AR7)=1,AVERAGE(traitmath!AR7),"")</f>
        <v/>
      </c>
      <c r="W8" s="99" t="str">
        <f>IF(COUNT(traitmath!AY7)=1,AVERAGE(traitmath!AY7),"")</f>
        <v/>
      </c>
      <c r="X8" s="75" t="str">
        <f>IF(COUNT(traitmath!AJ7)=1,AVERAGE(traitmath!AJ7),"")</f>
        <v/>
      </c>
      <c r="Y8" s="36" t="str">
        <f>IF(COUNT(traitmath!AP7:AQ7)=2,AVERAGE(traitmath!AP7:AQ7),"")</f>
        <v/>
      </c>
      <c r="Z8" s="36" t="str">
        <f>IF(COUNT(traitmath!BJ7:BK7)=2,AVERAGE(traitmath!BJ7:BK7),"")</f>
        <v/>
      </c>
      <c r="AA8" s="36" t="str">
        <f>IF(COUNT(traitmath!BB7:BC7)=2,AVERAGE(traitmath!BB7:BC7),"")</f>
        <v/>
      </c>
      <c r="AB8" s="36" t="str">
        <f>IF(COUNT(traitmath!K7)=1,AVERAGE(traitmath!K7),"")</f>
        <v/>
      </c>
      <c r="AC8" s="36" t="str">
        <f>IF(COUNT(traitmath!BE7)=1,AVERAGE(traitmath!BE7),"")</f>
        <v/>
      </c>
      <c r="AD8" s="36" t="str">
        <f>IF(COUNT(traitmath!I7)=1,AVERAGE(traitmath!I7),"")</f>
        <v/>
      </c>
      <c r="AE8" s="36" t="str">
        <f>IF(COUNT(traitmath!BD7)=1,AVERAGE(traitmath!BD7),"")</f>
        <v/>
      </c>
      <c r="AF8" s="36" t="str">
        <f>IF(COUNT(traitmath!AZ7)=1,AVERAGE(traitmath!AZ7),"")</f>
        <v/>
      </c>
      <c r="AG8" s="37" t="str">
        <f>IF(COUNT(traitmath!R7)=1,AVERAGE(traitmath!R7),"")</f>
        <v/>
      </c>
      <c r="AH8" s="75" t="str">
        <f>IF(COUNT(traitmath!W7)=1,AVERAGE(traitmath!W7),"")</f>
        <v/>
      </c>
      <c r="AI8" s="36" t="str">
        <f>IF(COUNT(traitmath!AS7)=1,AVERAGE(traitmath!AS7),"")</f>
        <v/>
      </c>
      <c r="AJ8" s="36" t="str">
        <f>IF(COUNT(traitmath!V7)=1,AVERAGE(traitmath!V7),"")</f>
        <v/>
      </c>
      <c r="AK8" s="36" t="str">
        <f>IF(COUNT(traitmath!J7)=1,AVERAGE(traitmath!J7),"")</f>
        <v/>
      </c>
      <c r="AL8" s="36" t="str">
        <f>IF(COUNT(traitmath!AT7)=1,AVERAGE(traitmath!AT7),"")</f>
        <v/>
      </c>
      <c r="AM8" s="36" t="str">
        <f>IF(COUNT(traitmath!BA7)=1,AVERAGE(traitmath!BA7),"")</f>
        <v/>
      </c>
      <c r="AN8" s="37" t="str">
        <f>IF(COUNT(traitmath!X7)=1,AVERAGE(traitmath!X7),"")</f>
        <v/>
      </c>
      <c r="AO8" s="182"/>
    </row>
    <row r="9" spans="1:41">
      <c r="A9" s="73" t="str">
        <f>IF('Ma classe'!C7&lt;&gt;0,'Ma classe'!C7,"")</f>
        <v/>
      </c>
      <c r="B9" s="74" t="str">
        <f>IF(COUNT(traitmath!D8)=1,AVERAGE(traitmath!D8),"")</f>
        <v/>
      </c>
      <c r="C9" s="36" t="str">
        <f>IF(COUNT(traitmath!AI8)=1,AVERAGE(traitmath!AI8),"")</f>
        <v/>
      </c>
      <c r="D9" s="36" t="str">
        <f>IF(COUNT(traitmath!S8:U8)=3,AVERAGE(traitmath!S8:U8),"")</f>
        <v/>
      </c>
      <c r="E9" s="36" t="str">
        <f>IF(COUNT(traitmath!BH8:BI8)=2,AVERAGE(traitmath!BH8:BI8),"")</f>
        <v/>
      </c>
      <c r="F9" s="36" t="str">
        <f>IF(COUNT(traitmath!AU8)=1,AVERAGE(traitmath!AU8),"")</f>
        <v/>
      </c>
      <c r="G9" s="36" t="str">
        <f>IF(COUNT(traitmath!AB8)=1,AVERAGE(traitmath!AB8),"")</f>
        <v/>
      </c>
      <c r="H9" s="36" t="str">
        <f>IF(COUNT(traitmath!G8)=1,AVERAGE(traitmath!G8),"")</f>
        <v/>
      </c>
      <c r="I9" s="36" t="str">
        <f>IF(COUNT(traitmath!BF8:BG8)=2,AVERAGE(traitmath!BF8:BG8),"")</f>
        <v/>
      </c>
      <c r="J9" s="36" t="str">
        <f>IF(COUNT(traitmath!AN8:AO8)=2,AVERAGE(traitmath!AN8:AO8),"")</f>
        <v/>
      </c>
      <c r="K9" s="36" t="str">
        <f>IF(COUNT(traitmath!AC8)=1,AVERAGE(traitmath!AC8),"")</f>
        <v/>
      </c>
      <c r="L9" s="36" t="str">
        <f>IF(COUNT(traitmath!AD8:AH8)=5,AVERAGE(traitmath!AD8:AH8),"")</f>
        <v/>
      </c>
      <c r="M9" s="36" t="str">
        <f>IF(COUNT(traitmath!Z8:AA8)=2,AVERAGE(traitmath!Z8:AA8),"")</f>
        <v/>
      </c>
      <c r="N9" s="36" t="str">
        <f>IF(COUNT(traitmath!L8:O8)=4,AVERAGE(traitmath!L8:O8),"")</f>
        <v/>
      </c>
      <c r="O9" s="36" t="str">
        <f>IF(COUNT(traitmath!Y8)=1,AVERAGE(traitmath!Y8),"")</f>
        <v/>
      </c>
      <c r="P9" s="36" t="str">
        <f>IF(COUNT(traitmath!AK8)=1,AVERAGE(traitmath!AK8),"")</f>
        <v/>
      </c>
      <c r="Q9" s="36" t="str">
        <f>IF(COUNT(traitmath!AV8:AX8)=3,AVERAGE(traitmath!AV8:AX8),"")</f>
        <v/>
      </c>
      <c r="R9" s="36" t="str">
        <f>IF(COUNT(traitmath!H8)=1,AVERAGE(traitmath!H8),"")</f>
        <v/>
      </c>
      <c r="S9" s="36" t="str">
        <f>IF(COUNT(traitmath!E8:F8)=2,AVERAGE(traitmath!E8:F8),"")</f>
        <v/>
      </c>
      <c r="T9" s="36" t="str">
        <f>IF(COUNT(traitmath!AK8:AL8)=2,AVERAGE(traitmath!AK8:AL8),"")</f>
        <v/>
      </c>
      <c r="U9" s="36" t="str">
        <f>IF(COUNT(traitmath!P8:Q8)=2,AVERAGE(traitmath!P8:Q8),"")</f>
        <v/>
      </c>
      <c r="V9" s="36" t="str">
        <f>IF(COUNT(traitmath!AR8)=1,AVERAGE(traitmath!AR8),"")</f>
        <v/>
      </c>
      <c r="W9" s="99" t="str">
        <f>IF(COUNT(traitmath!AY8)=1,AVERAGE(traitmath!AY8),"")</f>
        <v/>
      </c>
      <c r="X9" s="75" t="str">
        <f>IF(COUNT(traitmath!AJ8)=1,AVERAGE(traitmath!AJ8),"")</f>
        <v/>
      </c>
      <c r="Y9" s="36" t="str">
        <f>IF(COUNT(traitmath!AP8:AQ8)=2,AVERAGE(traitmath!AP8:AQ8),"")</f>
        <v/>
      </c>
      <c r="Z9" s="36" t="str">
        <f>IF(COUNT(traitmath!BJ8:BK8)=2,AVERAGE(traitmath!BJ8:BK8),"")</f>
        <v/>
      </c>
      <c r="AA9" s="36" t="str">
        <f>IF(COUNT(traitmath!BB8:BC8)=2,AVERAGE(traitmath!BB8:BC8),"")</f>
        <v/>
      </c>
      <c r="AB9" s="36" t="str">
        <f>IF(COUNT(traitmath!K8)=1,AVERAGE(traitmath!K8),"")</f>
        <v/>
      </c>
      <c r="AC9" s="36" t="str">
        <f>IF(COUNT(traitmath!BE8)=1,AVERAGE(traitmath!BE8),"")</f>
        <v/>
      </c>
      <c r="AD9" s="36" t="str">
        <f>IF(COUNT(traitmath!I8)=1,AVERAGE(traitmath!I8),"")</f>
        <v/>
      </c>
      <c r="AE9" s="36" t="str">
        <f>IF(COUNT(traitmath!BD8)=1,AVERAGE(traitmath!BD8),"")</f>
        <v/>
      </c>
      <c r="AF9" s="36" t="str">
        <f>IF(COUNT(traitmath!AZ8)=1,AVERAGE(traitmath!AZ8),"")</f>
        <v/>
      </c>
      <c r="AG9" s="37" t="str">
        <f>IF(COUNT(traitmath!R8)=1,AVERAGE(traitmath!R8),"")</f>
        <v/>
      </c>
      <c r="AH9" s="75" t="str">
        <f>IF(COUNT(traitmath!W8)=1,AVERAGE(traitmath!W8),"")</f>
        <v/>
      </c>
      <c r="AI9" s="36" t="str">
        <f>IF(COUNT(traitmath!AS8)=1,AVERAGE(traitmath!AS8),"")</f>
        <v/>
      </c>
      <c r="AJ9" s="36" t="str">
        <f>IF(COUNT(traitmath!V8)=1,AVERAGE(traitmath!V8),"")</f>
        <v/>
      </c>
      <c r="AK9" s="36" t="str">
        <f>IF(COUNT(traitmath!J8)=1,AVERAGE(traitmath!J8),"")</f>
        <v/>
      </c>
      <c r="AL9" s="36" t="str">
        <f>IF(COUNT(traitmath!AT8)=1,AVERAGE(traitmath!AT8),"")</f>
        <v/>
      </c>
      <c r="AM9" s="36" t="str">
        <f>IF(COUNT(traitmath!BA8)=1,AVERAGE(traitmath!BA8),"")</f>
        <v/>
      </c>
      <c r="AN9" s="37" t="str">
        <f>IF(COUNT(traitmath!X8)=1,AVERAGE(traitmath!X8),"")</f>
        <v/>
      </c>
      <c r="AO9" s="182"/>
    </row>
    <row r="10" spans="1:41">
      <c r="A10" s="73" t="str">
        <f>IF('Ma classe'!C8&lt;&gt;0,'Ma classe'!C8,"")</f>
        <v/>
      </c>
      <c r="B10" s="74" t="str">
        <f>IF(COUNT(traitmath!D9)=1,AVERAGE(traitmath!D9),"")</f>
        <v/>
      </c>
      <c r="C10" s="36" t="str">
        <f>IF(COUNT(traitmath!AI9)=1,AVERAGE(traitmath!AI9),"")</f>
        <v/>
      </c>
      <c r="D10" s="36" t="str">
        <f>IF(COUNT(traitmath!S9:U9)=3,AVERAGE(traitmath!S9:U9),"")</f>
        <v/>
      </c>
      <c r="E10" s="36" t="str">
        <f>IF(COUNT(traitmath!BH9:BI9)=2,AVERAGE(traitmath!BH9:BI9),"")</f>
        <v/>
      </c>
      <c r="F10" s="36" t="str">
        <f>IF(COUNT(traitmath!AU9)=1,AVERAGE(traitmath!AU9),"")</f>
        <v/>
      </c>
      <c r="G10" s="36" t="str">
        <f>IF(COUNT(traitmath!AB9)=1,AVERAGE(traitmath!AB9),"")</f>
        <v/>
      </c>
      <c r="H10" s="36" t="str">
        <f>IF(COUNT(traitmath!G9)=1,AVERAGE(traitmath!G9),"")</f>
        <v/>
      </c>
      <c r="I10" s="36" t="str">
        <f>IF(COUNT(traitmath!BF9:BG9)=2,AVERAGE(traitmath!BF9:BG9),"")</f>
        <v/>
      </c>
      <c r="J10" s="36" t="str">
        <f>IF(COUNT(traitmath!AN9:AO9)=2,AVERAGE(traitmath!AN9:AO9),"")</f>
        <v/>
      </c>
      <c r="K10" s="36" t="str">
        <f>IF(COUNT(traitmath!AC9)=1,AVERAGE(traitmath!AC9),"")</f>
        <v/>
      </c>
      <c r="L10" s="36" t="str">
        <f>IF(COUNT(traitmath!AD9:AH9)=5,AVERAGE(traitmath!AD9:AH9),"")</f>
        <v/>
      </c>
      <c r="M10" s="36" t="str">
        <f>IF(COUNT(traitmath!Z9:AA9)=2,AVERAGE(traitmath!Z9:AA9),"")</f>
        <v/>
      </c>
      <c r="N10" s="36" t="str">
        <f>IF(COUNT(traitmath!L9:O9)=4,AVERAGE(traitmath!L9:O9),"")</f>
        <v/>
      </c>
      <c r="O10" s="36" t="str">
        <f>IF(COUNT(traitmath!Y9)=1,AVERAGE(traitmath!Y9),"")</f>
        <v/>
      </c>
      <c r="P10" s="36" t="str">
        <f>IF(COUNT(traitmath!AK9)=1,AVERAGE(traitmath!AK9),"")</f>
        <v/>
      </c>
      <c r="Q10" s="36" t="str">
        <f>IF(COUNT(traitmath!AV9:AX9)=3,AVERAGE(traitmath!AV9:AX9),"")</f>
        <v/>
      </c>
      <c r="R10" s="36" t="str">
        <f>IF(COUNT(traitmath!H9)=1,AVERAGE(traitmath!H9),"")</f>
        <v/>
      </c>
      <c r="S10" s="36" t="str">
        <f>IF(COUNT(traitmath!E9:F9)=2,AVERAGE(traitmath!E9:F9),"")</f>
        <v/>
      </c>
      <c r="T10" s="36" t="str">
        <f>IF(COUNT(traitmath!AK9:AL9)=2,AVERAGE(traitmath!AK9:AL9),"")</f>
        <v/>
      </c>
      <c r="U10" s="36" t="str">
        <f>IF(COUNT(traitmath!P9:Q9)=2,AVERAGE(traitmath!P9:Q9),"")</f>
        <v/>
      </c>
      <c r="V10" s="36" t="str">
        <f>IF(COUNT(traitmath!AR9)=1,AVERAGE(traitmath!AR9),"")</f>
        <v/>
      </c>
      <c r="W10" s="99" t="str">
        <f>IF(COUNT(traitmath!AY9)=1,AVERAGE(traitmath!AY9),"")</f>
        <v/>
      </c>
      <c r="X10" s="75" t="str">
        <f>IF(COUNT(traitmath!AJ9)=1,AVERAGE(traitmath!AJ9),"")</f>
        <v/>
      </c>
      <c r="Y10" s="36" t="str">
        <f>IF(COUNT(traitmath!AP9:AQ9)=2,AVERAGE(traitmath!AP9:AQ9),"")</f>
        <v/>
      </c>
      <c r="Z10" s="36" t="str">
        <f>IF(COUNT(traitmath!BJ9:BK9)=2,AVERAGE(traitmath!BJ9:BK9),"")</f>
        <v/>
      </c>
      <c r="AA10" s="36" t="str">
        <f>IF(COUNT(traitmath!BB9:BC9)=2,AVERAGE(traitmath!BB9:BC9),"")</f>
        <v/>
      </c>
      <c r="AB10" s="36" t="str">
        <f>IF(COUNT(traitmath!K9)=1,AVERAGE(traitmath!K9),"")</f>
        <v/>
      </c>
      <c r="AC10" s="36" t="str">
        <f>IF(COUNT(traitmath!BE9)=1,AVERAGE(traitmath!BE9),"")</f>
        <v/>
      </c>
      <c r="AD10" s="36" t="str">
        <f>IF(COUNT(traitmath!I9)=1,AVERAGE(traitmath!I9),"")</f>
        <v/>
      </c>
      <c r="AE10" s="36" t="str">
        <f>IF(COUNT(traitmath!BD9)=1,AVERAGE(traitmath!BD9),"")</f>
        <v/>
      </c>
      <c r="AF10" s="36" t="str">
        <f>IF(COUNT(traitmath!AZ9)=1,AVERAGE(traitmath!AZ9),"")</f>
        <v/>
      </c>
      <c r="AG10" s="37" t="str">
        <f>IF(COUNT(traitmath!R9)=1,AVERAGE(traitmath!R9),"")</f>
        <v/>
      </c>
      <c r="AH10" s="75" t="str">
        <f>IF(COUNT(traitmath!W9)=1,AVERAGE(traitmath!W9),"")</f>
        <v/>
      </c>
      <c r="AI10" s="36" t="str">
        <f>IF(COUNT(traitmath!AS9)=1,AVERAGE(traitmath!AS9),"")</f>
        <v/>
      </c>
      <c r="AJ10" s="36" t="str">
        <f>IF(COUNT(traitmath!V9)=1,AVERAGE(traitmath!V9),"")</f>
        <v/>
      </c>
      <c r="AK10" s="36" t="str">
        <f>IF(COUNT(traitmath!J9)=1,AVERAGE(traitmath!J9),"")</f>
        <v/>
      </c>
      <c r="AL10" s="36" t="str">
        <f>IF(COUNT(traitmath!AT9)=1,AVERAGE(traitmath!AT9),"")</f>
        <v/>
      </c>
      <c r="AM10" s="36" t="str">
        <f>IF(COUNT(traitmath!BA9)=1,AVERAGE(traitmath!BA9),"")</f>
        <v/>
      </c>
      <c r="AN10" s="37" t="str">
        <f>IF(COUNT(traitmath!X9)=1,AVERAGE(traitmath!X9),"")</f>
        <v/>
      </c>
      <c r="AO10" s="182"/>
    </row>
    <row r="11" spans="1:41">
      <c r="A11" s="73" t="str">
        <f>IF('Ma classe'!C9&lt;&gt;0,'Ma classe'!C9,"")</f>
        <v/>
      </c>
      <c r="B11" s="74" t="str">
        <f>IF(COUNT(traitmath!D10)=1,AVERAGE(traitmath!D10),"")</f>
        <v/>
      </c>
      <c r="C11" s="36" t="str">
        <f>IF(COUNT(traitmath!AI10)=1,AVERAGE(traitmath!AI10),"")</f>
        <v/>
      </c>
      <c r="D11" s="36" t="str">
        <f>IF(COUNT(traitmath!S10:U10)=3,AVERAGE(traitmath!S10:U10),"")</f>
        <v/>
      </c>
      <c r="E11" s="36" t="str">
        <f>IF(COUNT(traitmath!BH10:BI10)=2,AVERAGE(traitmath!BH10:BI10),"")</f>
        <v/>
      </c>
      <c r="F11" s="36" t="str">
        <f>IF(COUNT(traitmath!AU10)=1,AVERAGE(traitmath!AU10),"")</f>
        <v/>
      </c>
      <c r="G11" s="36" t="str">
        <f>IF(COUNT(traitmath!AB10)=1,AVERAGE(traitmath!AB10),"")</f>
        <v/>
      </c>
      <c r="H11" s="36" t="str">
        <f>IF(COUNT(traitmath!G10)=1,AVERAGE(traitmath!G10),"")</f>
        <v/>
      </c>
      <c r="I11" s="36" t="str">
        <f>IF(COUNT(traitmath!BF10:BG10)=2,AVERAGE(traitmath!BF10:BG10),"")</f>
        <v/>
      </c>
      <c r="J11" s="36" t="str">
        <f>IF(COUNT(traitmath!AN10:AO10)=2,AVERAGE(traitmath!AN10:AO10),"")</f>
        <v/>
      </c>
      <c r="K11" s="36" t="str">
        <f>IF(COUNT(traitmath!AC10)=1,AVERAGE(traitmath!AC10),"")</f>
        <v/>
      </c>
      <c r="L11" s="36" t="str">
        <f>IF(COUNT(traitmath!AD10:AH10)=5,AVERAGE(traitmath!AD10:AH10),"")</f>
        <v/>
      </c>
      <c r="M11" s="36" t="str">
        <f>IF(COUNT(traitmath!Z10:AA10)=2,AVERAGE(traitmath!Z10:AA10),"")</f>
        <v/>
      </c>
      <c r="N11" s="36" t="str">
        <f>IF(COUNT(traitmath!L10:O10)=4,AVERAGE(traitmath!L10:O10),"")</f>
        <v/>
      </c>
      <c r="O11" s="36" t="str">
        <f>IF(COUNT(traitmath!Y10)=1,AVERAGE(traitmath!Y10),"")</f>
        <v/>
      </c>
      <c r="P11" s="36" t="str">
        <f>IF(COUNT(traitmath!AK10)=1,AVERAGE(traitmath!AK10),"")</f>
        <v/>
      </c>
      <c r="Q11" s="36" t="str">
        <f>IF(COUNT(traitmath!AV10:AX10)=3,AVERAGE(traitmath!AV10:AX10),"")</f>
        <v/>
      </c>
      <c r="R11" s="36" t="str">
        <f>IF(COUNT(traitmath!H10)=1,AVERAGE(traitmath!H10),"")</f>
        <v/>
      </c>
      <c r="S11" s="36" t="str">
        <f>IF(COUNT(traitmath!E10:F10)=2,AVERAGE(traitmath!E10:F10),"")</f>
        <v/>
      </c>
      <c r="T11" s="36" t="str">
        <f>IF(COUNT(traitmath!AK10:AL10)=2,AVERAGE(traitmath!AK10:AL10),"")</f>
        <v/>
      </c>
      <c r="U11" s="36" t="str">
        <f>IF(COUNT(traitmath!P10:Q10)=2,AVERAGE(traitmath!P10:Q10),"")</f>
        <v/>
      </c>
      <c r="V11" s="36" t="str">
        <f>IF(COUNT(traitmath!AR10)=1,AVERAGE(traitmath!AR10),"")</f>
        <v/>
      </c>
      <c r="W11" s="99" t="str">
        <f>IF(COUNT(traitmath!AY10)=1,AVERAGE(traitmath!AY10),"")</f>
        <v/>
      </c>
      <c r="X11" s="75" t="str">
        <f>IF(COUNT(traitmath!AJ10)=1,AVERAGE(traitmath!AJ10),"")</f>
        <v/>
      </c>
      <c r="Y11" s="36" t="str">
        <f>IF(COUNT(traitmath!AP10:AQ10)=2,AVERAGE(traitmath!AP10:AQ10),"")</f>
        <v/>
      </c>
      <c r="Z11" s="36" t="str">
        <f>IF(COUNT(traitmath!BJ10:BK10)=2,AVERAGE(traitmath!BJ10:BK10),"")</f>
        <v/>
      </c>
      <c r="AA11" s="36" t="str">
        <f>IF(COUNT(traitmath!BB10:BC10)=2,AVERAGE(traitmath!BB10:BC10),"")</f>
        <v/>
      </c>
      <c r="AB11" s="36" t="str">
        <f>IF(COUNT(traitmath!K10)=1,AVERAGE(traitmath!K10),"")</f>
        <v/>
      </c>
      <c r="AC11" s="36" t="str">
        <f>IF(COUNT(traitmath!BE10)=1,AVERAGE(traitmath!BE10),"")</f>
        <v/>
      </c>
      <c r="AD11" s="36" t="str">
        <f>IF(COUNT(traitmath!I10)=1,AVERAGE(traitmath!I10),"")</f>
        <v/>
      </c>
      <c r="AE11" s="36" t="str">
        <f>IF(COUNT(traitmath!BD10)=1,AVERAGE(traitmath!BD10),"")</f>
        <v/>
      </c>
      <c r="AF11" s="36" t="str">
        <f>IF(COUNT(traitmath!AZ10)=1,AVERAGE(traitmath!AZ10),"")</f>
        <v/>
      </c>
      <c r="AG11" s="37" t="str">
        <f>IF(COUNT(traitmath!R10)=1,AVERAGE(traitmath!R10),"")</f>
        <v/>
      </c>
      <c r="AH11" s="75" t="str">
        <f>IF(COUNT(traitmath!W10)=1,AVERAGE(traitmath!W10),"")</f>
        <v/>
      </c>
      <c r="AI11" s="36" t="str">
        <f>IF(COUNT(traitmath!AS10)=1,AVERAGE(traitmath!AS10),"")</f>
        <v/>
      </c>
      <c r="AJ11" s="36" t="str">
        <f>IF(COUNT(traitmath!V10)=1,AVERAGE(traitmath!V10),"")</f>
        <v/>
      </c>
      <c r="AK11" s="36" t="str">
        <f>IF(COUNT(traitmath!J10)=1,AVERAGE(traitmath!J10),"")</f>
        <v/>
      </c>
      <c r="AL11" s="36" t="str">
        <f>IF(COUNT(traitmath!AT10)=1,AVERAGE(traitmath!AT10),"")</f>
        <v/>
      </c>
      <c r="AM11" s="36" t="str">
        <f>IF(COUNT(traitmath!BA10)=1,AVERAGE(traitmath!BA10),"")</f>
        <v/>
      </c>
      <c r="AN11" s="37" t="str">
        <f>IF(COUNT(traitmath!X10)=1,AVERAGE(traitmath!X10),"")</f>
        <v/>
      </c>
      <c r="AO11" s="182"/>
    </row>
    <row r="12" spans="1:41">
      <c r="A12" s="73" t="str">
        <f>IF('Ma classe'!C10&lt;&gt;0,'Ma classe'!C10,"")</f>
        <v/>
      </c>
      <c r="B12" s="74" t="str">
        <f>IF(COUNT(traitmath!D11)=1,AVERAGE(traitmath!D11),"")</f>
        <v/>
      </c>
      <c r="C12" s="36" t="str">
        <f>IF(COUNT(traitmath!AI11)=1,AVERAGE(traitmath!AI11),"")</f>
        <v/>
      </c>
      <c r="D12" s="36" t="str">
        <f>IF(COUNT(traitmath!S11:U11)=3,AVERAGE(traitmath!S11:U11),"")</f>
        <v/>
      </c>
      <c r="E12" s="36" t="str">
        <f>IF(COUNT(traitmath!BH11:BI11)=2,AVERAGE(traitmath!BH11:BI11),"")</f>
        <v/>
      </c>
      <c r="F12" s="36" t="str">
        <f>IF(COUNT(traitmath!AU11)=1,AVERAGE(traitmath!AU11),"")</f>
        <v/>
      </c>
      <c r="G12" s="36" t="str">
        <f>IF(COUNT(traitmath!AB11)=1,AVERAGE(traitmath!AB11),"")</f>
        <v/>
      </c>
      <c r="H12" s="36" t="str">
        <f>IF(COUNT(traitmath!G11)=1,AVERAGE(traitmath!G11),"")</f>
        <v/>
      </c>
      <c r="I12" s="36" t="str">
        <f>IF(COUNT(traitmath!BF11:BG11)=2,AVERAGE(traitmath!BF11:BG11),"")</f>
        <v/>
      </c>
      <c r="J12" s="36" t="str">
        <f>IF(COUNT(traitmath!AN11:AO11)=2,AVERAGE(traitmath!AN11:AO11),"")</f>
        <v/>
      </c>
      <c r="K12" s="36" t="str">
        <f>IF(COUNT(traitmath!AC11)=1,AVERAGE(traitmath!AC11),"")</f>
        <v/>
      </c>
      <c r="L12" s="36" t="str">
        <f>IF(COUNT(traitmath!AD11:AH11)=5,AVERAGE(traitmath!AD11:AH11),"")</f>
        <v/>
      </c>
      <c r="M12" s="36" t="str">
        <f>IF(COUNT(traitmath!Z11:AA11)=2,AVERAGE(traitmath!Z11:AA11),"")</f>
        <v/>
      </c>
      <c r="N12" s="36" t="str">
        <f>IF(COUNT(traitmath!L11:O11)=4,AVERAGE(traitmath!L11:O11),"")</f>
        <v/>
      </c>
      <c r="O12" s="36" t="str">
        <f>IF(COUNT(traitmath!Y11)=1,AVERAGE(traitmath!Y11),"")</f>
        <v/>
      </c>
      <c r="P12" s="36" t="str">
        <f>IF(COUNT(traitmath!AK11)=1,AVERAGE(traitmath!AK11),"")</f>
        <v/>
      </c>
      <c r="Q12" s="36" t="str">
        <f>IF(COUNT(traitmath!AV11:AX11)=3,AVERAGE(traitmath!AV11:AX11),"")</f>
        <v/>
      </c>
      <c r="R12" s="36" t="str">
        <f>IF(COUNT(traitmath!H11)=1,AVERAGE(traitmath!H11),"")</f>
        <v/>
      </c>
      <c r="S12" s="36" t="str">
        <f>IF(COUNT(traitmath!E11:F11)=2,AVERAGE(traitmath!E11:F11),"")</f>
        <v/>
      </c>
      <c r="T12" s="36" t="str">
        <f>IF(COUNT(traitmath!AK11:AL11)=2,AVERAGE(traitmath!AK11:AL11),"")</f>
        <v/>
      </c>
      <c r="U12" s="36" t="str">
        <f>IF(COUNT(traitmath!P11:Q11)=2,AVERAGE(traitmath!P11:Q11),"")</f>
        <v/>
      </c>
      <c r="V12" s="36" t="str">
        <f>IF(COUNT(traitmath!AR11)=1,AVERAGE(traitmath!AR11),"")</f>
        <v/>
      </c>
      <c r="W12" s="99" t="str">
        <f>IF(COUNT(traitmath!AY11)=1,AVERAGE(traitmath!AY11),"")</f>
        <v/>
      </c>
      <c r="X12" s="75" t="str">
        <f>IF(COUNT(traitmath!AJ11)=1,AVERAGE(traitmath!AJ11),"")</f>
        <v/>
      </c>
      <c r="Y12" s="36" t="str">
        <f>IF(COUNT(traitmath!AP11:AQ11)=2,AVERAGE(traitmath!AP11:AQ11),"")</f>
        <v/>
      </c>
      <c r="Z12" s="36" t="str">
        <f>IF(COUNT(traitmath!BJ11:BK11)=2,AVERAGE(traitmath!BJ11:BK11),"")</f>
        <v/>
      </c>
      <c r="AA12" s="36" t="str">
        <f>IF(COUNT(traitmath!BB11:BC11)=2,AVERAGE(traitmath!BB11:BC11),"")</f>
        <v/>
      </c>
      <c r="AB12" s="36" t="str">
        <f>IF(COUNT(traitmath!K11)=1,AVERAGE(traitmath!K11),"")</f>
        <v/>
      </c>
      <c r="AC12" s="36" t="str">
        <f>IF(COUNT(traitmath!BE11)=1,AVERAGE(traitmath!BE11),"")</f>
        <v/>
      </c>
      <c r="AD12" s="36" t="str">
        <f>IF(COUNT(traitmath!I11)=1,AVERAGE(traitmath!I11),"")</f>
        <v/>
      </c>
      <c r="AE12" s="36" t="str">
        <f>IF(COUNT(traitmath!BD11)=1,AVERAGE(traitmath!BD11),"")</f>
        <v/>
      </c>
      <c r="AF12" s="36" t="str">
        <f>IF(COUNT(traitmath!AZ11)=1,AVERAGE(traitmath!AZ11),"")</f>
        <v/>
      </c>
      <c r="AG12" s="37" t="str">
        <f>IF(COUNT(traitmath!R11)=1,AVERAGE(traitmath!R11),"")</f>
        <v/>
      </c>
      <c r="AH12" s="75" t="str">
        <f>IF(COUNT(traitmath!W11)=1,AVERAGE(traitmath!W11),"")</f>
        <v/>
      </c>
      <c r="AI12" s="36" t="str">
        <f>IF(COUNT(traitmath!AS11)=1,AVERAGE(traitmath!AS11),"")</f>
        <v/>
      </c>
      <c r="AJ12" s="36" t="str">
        <f>IF(COUNT(traitmath!V11)=1,AVERAGE(traitmath!V11),"")</f>
        <v/>
      </c>
      <c r="AK12" s="36" t="str">
        <f>IF(COUNT(traitmath!J11)=1,AVERAGE(traitmath!J11),"")</f>
        <v/>
      </c>
      <c r="AL12" s="36" t="str">
        <f>IF(COUNT(traitmath!AT11)=1,AVERAGE(traitmath!AT11),"")</f>
        <v/>
      </c>
      <c r="AM12" s="36" t="str">
        <f>IF(COUNT(traitmath!BA11)=1,AVERAGE(traitmath!BA11),"")</f>
        <v/>
      </c>
      <c r="AN12" s="37" t="str">
        <f>IF(COUNT(traitmath!X11)=1,AVERAGE(traitmath!X11),"")</f>
        <v/>
      </c>
      <c r="AO12" s="182"/>
    </row>
    <row r="13" spans="1:41">
      <c r="A13" s="73" t="str">
        <f>IF('Ma classe'!C11&lt;&gt;0,'Ma classe'!C11,"")</f>
        <v/>
      </c>
      <c r="B13" s="74" t="str">
        <f>IF(COUNT(traitmath!D12)=1,AVERAGE(traitmath!D12),"")</f>
        <v/>
      </c>
      <c r="C13" s="36" t="str">
        <f>IF(COUNT(traitmath!AI12)=1,AVERAGE(traitmath!AI12),"")</f>
        <v/>
      </c>
      <c r="D13" s="36" t="str">
        <f>IF(COUNT(traitmath!S12:U12)=3,AVERAGE(traitmath!S12:U12),"")</f>
        <v/>
      </c>
      <c r="E13" s="36" t="str">
        <f>IF(COUNT(traitmath!BH12:BI12)=2,AVERAGE(traitmath!BH12:BI12),"")</f>
        <v/>
      </c>
      <c r="F13" s="36" t="str">
        <f>IF(COUNT(traitmath!AU12)=1,AVERAGE(traitmath!AU12),"")</f>
        <v/>
      </c>
      <c r="G13" s="36" t="str">
        <f>IF(COUNT(traitmath!AB12)=1,AVERAGE(traitmath!AB12),"")</f>
        <v/>
      </c>
      <c r="H13" s="36" t="str">
        <f>IF(COUNT(traitmath!G12)=1,AVERAGE(traitmath!G12),"")</f>
        <v/>
      </c>
      <c r="I13" s="36" t="str">
        <f>IF(COUNT(traitmath!BF12:BG12)=2,AVERAGE(traitmath!BF12:BG12),"")</f>
        <v/>
      </c>
      <c r="J13" s="36" t="str">
        <f>IF(COUNT(traitmath!AN12:AO12)=2,AVERAGE(traitmath!AN12:AO12),"")</f>
        <v/>
      </c>
      <c r="K13" s="36" t="str">
        <f>IF(COUNT(traitmath!AC12)=1,AVERAGE(traitmath!AC12),"")</f>
        <v/>
      </c>
      <c r="L13" s="36" t="str">
        <f>IF(COUNT(traitmath!AD12:AH12)=5,AVERAGE(traitmath!AD12:AH12),"")</f>
        <v/>
      </c>
      <c r="M13" s="36" t="str">
        <f>IF(COUNT(traitmath!Z12:AA12)=2,AVERAGE(traitmath!Z12:AA12),"")</f>
        <v/>
      </c>
      <c r="N13" s="36" t="str">
        <f>IF(COUNT(traitmath!L12:O12)=4,AVERAGE(traitmath!L12:O12),"")</f>
        <v/>
      </c>
      <c r="O13" s="36" t="str">
        <f>IF(COUNT(traitmath!Y12)=1,AVERAGE(traitmath!Y12),"")</f>
        <v/>
      </c>
      <c r="P13" s="36" t="str">
        <f>IF(COUNT(traitmath!AK12)=1,AVERAGE(traitmath!AK12),"")</f>
        <v/>
      </c>
      <c r="Q13" s="36" t="str">
        <f>IF(COUNT(traitmath!AV12:AX12)=3,AVERAGE(traitmath!AV12:AX12),"")</f>
        <v/>
      </c>
      <c r="R13" s="36" t="str">
        <f>IF(COUNT(traitmath!H12)=1,AVERAGE(traitmath!H12),"")</f>
        <v/>
      </c>
      <c r="S13" s="36" t="str">
        <f>IF(COUNT(traitmath!E12:F12)=2,AVERAGE(traitmath!E12:F12),"")</f>
        <v/>
      </c>
      <c r="T13" s="36" t="str">
        <f>IF(COUNT(traitmath!AK12:AL12)=2,AVERAGE(traitmath!AK12:AL12),"")</f>
        <v/>
      </c>
      <c r="U13" s="36" t="str">
        <f>IF(COUNT(traitmath!P12:Q12)=2,AVERAGE(traitmath!P12:Q12),"")</f>
        <v/>
      </c>
      <c r="V13" s="36" t="str">
        <f>IF(COUNT(traitmath!AR12)=1,AVERAGE(traitmath!AR12),"")</f>
        <v/>
      </c>
      <c r="W13" s="99" t="str">
        <f>IF(COUNT(traitmath!AY12)=1,AVERAGE(traitmath!AY12),"")</f>
        <v/>
      </c>
      <c r="X13" s="75" t="str">
        <f>IF(COUNT(traitmath!AJ12)=1,AVERAGE(traitmath!AJ12),"")</f>
        <v/>
      </c>
      <c r="Y13" s="36" t="str">
        <f>IF(COUNT(traitmath!AP12:AQ12)=2,AVERAGE(traitmath!AP12:AQ12),"")</f>
        <v/>
      </c>
      <c r="Z13" s="36" t="str">
        <f>IF(COUNT(traitmath!BJ12:BK12)=2,AVERAGE(traitmath!BJ12:BK12),"")</f>
        <v/>
      </c>
      <c r="AA13" s="36" t="str">
        <f>IF(COUNT(traitmath!BB12:BC12)=2,AVERAGE(traitmath!BB12:BC12),"")</f>
        <v/>
      </c>
      <c r="AB13" s="36" t="str">
        <f>IF(COUNT(traitmath!K12)=1,AVERAGE(traitmath!K12),"")</f>
        <v/>
      </c>
      <c r="AC13" s="36" t="str">
        <f>IF(COUNT(traitmath!BE12)=1,AVERAGE(traitmath!BE12),"")</f>
        <v/>
      </c>
      <c r="AD13" s="36" t="str">
        <f>IF(COUNT(traitmath!I12)=1,AVERAGE(traitmath!I12),"")</f>
        <v/>
      </c>
      <c r="AE13" s="36" t="str">
        <f>IF(COUNT(traitmath!BD12)=1,AVERAGE(traitmath!BD12),"")</f>
        <v/>
      </c>
      <c r="AF13" s="36" t="str">
        <f>IF(COUNT(traitmath!AZ12)=1,AVERAGE(traitmath!AZ12),"")</f>
        <v/>
      </c>
      <c r="AG13" s="37" t="str">
        <f>IF(COUNT(traitmath!R12)=1,AVERAGE(traitmath!R12),"")</f>
        <v/>
      </c>
      <c r="AH13" s="75" t="str">
        <f>IF(COUNT(traitmath!W12)=1,AVERAGE(traitmath!W12),"")</f>
        <v/>
      </c>
      <c r="AI13" s="36" t="str">
        <f>IF(COUNT(traitmath!AS12)=1,AVERAGE(traitmath!AS12),"")</f>
        <v/>
      </c>
      <c r="AJ13" s="36" t="str">
        <f>IF(COUNT(traitmath!V12)=1,AVERAGE(traitmath!V12),"")</f>
        <v/>
      </c>
      <c r="AK13" s="36" t="str">
        <f>IF(COUNT(traitmath!J12)=1,AVERAGE(traitmath!J12),"")</f>
        <v/>
      </c>
      <c r="AL13" s="36" t="str">
        <f>IF(COUNT(traitmath!AT12)=1,AVERAGE(traitmath!AT12),"")</f>
        <v/>
      </c>
      <c r="AM13" s="36" t="str">
        <f>IF(COUNT(traitmath!BA12)=1,AVERAGE(traitmath!BA12),"")</f>
        <v/>
      </c>
      <c r="AN13" s="37" t="str">
        <f>IF(COUNT(traitmath!X12)=1,AVERAGE(traitmath!X12),"")</f>
        <v/>
      </c>
      <c r="AO13" s="182"/>
    </row>
    <row r="14" spans="1:41">
      <c r="A14" s="73" t="str">
        <f>IF('Ma classe'!C12&lt;&gt;0,'Ma classe'!C12,"")</f>
        <v/>
      </c>
      <c r="B14" s="74" t="str">
        <f>IF(COUNT(traitmath!D13)=1,AVERAGE(traitmath!D13),"")</f>
        <v/>
      </c>
      <c r="C14" s="36" t="str">
        <f>IF(COUNT(traitmath!AI13)=1,AVERAGE(traitmath!AI13),"")</f>
        <v/>
      </c>
      <c r="D14" s="36" t="str">
        <f>IF(COUNT(traitmath!S13:U13)=3,AVERAGE(traitmath!S13:U13),"")</f>
        <v/>
      </c>
      <c r="E14" s="36" t="str">
        <f>IF(COUNT(traitmath!BH13:BI13)=2,AVERAGE(traitmath!BH13:BI13),"")</f>
        <v/>
      </c>
      <c r="F14" s="36" t="str">
        <f>IF(COUNT(traitmath!AU13)=1,AVERAGE(traitmath!AU13),"")</f>
        <v/>
      </c>
      <c r="G14" s="36" t="str">
        <f>IF(COUNT(traitmath!AB13)=1,AVERAGE(traitmath!AB13),"")</f>
        <v/>
      </c>
      <c r="H14" s="36" t="str">
        <f>IF(COUNT(traitmath!G13)=1,AVERAGE(traitmath!G13),"")</f>
        <v/>
      </c>
      <c r="I14" s="36" t="str">
        <f>IF(COUNT(traitmath!BF13:BG13)=2,AVERAGE(traitmath!BF13:BG13),"")</f>
        <v/>
      </c>
      <c r="J14" s="36" t="str">
        <f>IF(COUNT(traitmath!AN13:AO13)=2,AVERAGE(traitmath!AN13:AO13),"")</f>
        <v/>
      </c>
      <c r="K14" s="36" t="str">
        <f>IF(COUNT(traitmath!AC13)=1,AVERAGE(traitmath!AC13),"")</f>
        <v/>
      </c>
      <c r="L14" s="36" t="str">
        <f>IF(COUNT(traitmath!AD13:AH13)=5,AVERAGE(traitmath!AD13:AH13),"")</f>
        <v/>
      </c>
      <c r="M14" s="36" t="str">
        <f>IF(COUNT(traitmath!Z13:AA13)=2,AVERAGE(traitmath!Z13:AA13),"")</f>
        <v/>
      </c>
      <c r="N14" s="36" t="str">
        <f>IF(COUNT(traitmath!L13:O13)=4,AVERAGE(traitmath!L13:O13),"")</f>
        <v/>
      </c>
      <c r="O14" s="36" t="str">
        <f>IF(COUNT(traitmath!Y13)=1,AVERAGE(traitmath!Y13),"")</f>
        <v/>
      </c>
      <c r="P14" s="36" t="str">
        <f>IF(COUNT(traitmath!AK13)=1,AVERAGE(traitmath!AK13),"")</f>
        <v/>
      </c>
      <c r="Q14" s="36" t="str">
        <f>IF(COUNT(traitmath!AV13:AX13)=3,AVERAGE(traitmath!AV13:AX13),"")</f>
        <v/>
      </c>
      <c r="R14" s="36" t="str">
        <f>IF(COUNT(traitmath!H13)=1,AVERAGE(traitmath!H13),"")</f>
        <v/>
      </c>
      <c r="S14" s="36" t="str">
        <f>IF(COUNT(traitmath!E13:F13)=2,AVERAGE(traitmath!E13:F13),"")</f>
        <v/>
      </c>
      <c r="T14" s="36" t="str">
        <f>IF(COUNT(traitmath!AK13:AL13)=2,AVERAGE(traitmath!AK13:AL13),"")</f>
        <v/>
      </c>
      <c r="U14" s="36" t="str">
        <f>IF(COUNT(traitmath!P13:Q13)=2,AVERAGE(traitmath!P13:Q13),"")</f>
        <v/>
      </c>
      <c r="V14" s="36" t="str">
        <f>IF(COUNT(traitmath!AR13)=1,AVERAGE(traitmath!AR13),"")</f>
        <v/>
      </c>
      <c r="W14" s="99" t="str">
        <f>IF(COUNT(traitmath!AY13)=1,AVERAGE(traitmath!AY13),"")</f>
        <v/>
      </c>
      <c r="X14" s="75" t="str">
        <f>IF(COUNT(traitmath!AJ13)=1,AVERAGE(traitmath!AJ13),"")</f>
        <v/>
      </c>
      <c r="Y14" s="36" t="str">
        <f>IF(COUNT(traitmath!AP13:AQ13)=2,AVERAGE(traitmath!AP13:AQ13),"")</f>
        <v/>
      </c>
      <c r="Z14" s="36" t="str">
        <f>IF(COUNT(traitmath!BJ13:BK13)=2,AVERAGE(traitmath!BJ13:BK13),"")</f>
        <v/>
      </c>
      <c r="AA14" s="36" t="str">
        <f>IF(COUNT(traitmath!BB13:BC13)=2,AVERAGE(traitmath!BB13:BC13),"")</f>
        <v/>
      </c>
      <c r="AB14" s="36" t="str">
        <f>IF(COUNT(traitmath!K13)=1,AVERAGE(traitmath!K13),"")</f>
        <v/>
      </c>
      <c r="AC14" s="36" t="str">
        <f>IF(COUNT(traitmath!BE13)=1,AVERAGE(traitmath!BE13),"")</f>
        <v/>
      </c>
      <c r="AD14" s="36" t="str">
        <f>IF(COUNT(traitmath!I13)=1,AVERAGE(traitmath!I13),"")</f>
        <v/>
      </c>
      <c r="AE14" s="36" t="str">
        <f>IF(COUNT(traitmath!BD13)=1,AVERAGE(traitmath!BD13),"")</f>
        <v/>
      </c>
      <c r="AF14" s="36" t="str">
        <f>IF(COUNT(traitmath!AZ13)=1,AVERAGE(traitmath!AZ13),"")</f>
        <v/>
      </c>
      <c r="AG14" s="37" t="str">
        <f>IF(COUNT(traitmath!R13)=1,AVERAGE(traitmath!R13),"")</f>
        <v/>
      </c>
      <c r="AH14" s="75" t="str">
        <f>IF(COUNT(traitmath!W13)=1,AVERAGE(traitmath!W13),"")</f>
        <v/>
      </c>
      <c r="AI14" s="36" t="str">
        <f>IF(COUNT(traitmath!AS13)=1,AVERAGE(traitmath!AS13),"")</f>
        <v/>
      </c>
      <c r="AJ14" s="36" t="str">
        <f>IF(COUNT(traitmath!V13)=1,AVERAGE(traitmath!V13),"")</f>
        <v/>
      </c>
      <c r="AK14" s="36" t="str">
        <f>IF(COUNT(traitmath!J13)=1,AVERAGE(traitmath!J13),"")</f>
        <v/>
      </c>
      <c r="AL14" s="36" t="str">
        <f>IF(COUNT(traitmath!AT13)=1,AVERAGE(traitmath!AT13),"")</f>
        <v/>
      </c>
      <c r="AM14" s="36" t="str">
        <f>IF(COUNT(traitmath!BA13)=1,AVERAGE(traitmath!BA13),"")</f>
        <v/>
      </c>
      <c r="AN14" s="37" t="str">
        <f>IF(COUNT(traitmath!X13)=1,AVERAGE(traitmath!X13),"")</f>
        <v/>
      </c>
      <c r="AO14" s="182"/>
    </row>
    <row r="15" spans="1:41">
      <c r="A15" s="73" t="str">
        <f>IF('Ma classe'!C13&lt;&gt;0,'Ma classe'!C13,"")</f>
        <v/>
      </c>
      <c r="B15" s="74" t="str">
        <f>IF(COUNT(traitmath!D14)=1,AVERAGE(traitmath!D14),"")</f>
        <v/>
      </c>
      <c r="C15" s="36" t="str">
        <f>IF(COUNT(traitmath!AI14)=1,AVERAGE(traitmath!AI14),"")</f>
        <v/>
      </c>
      <c r="D15" s="36" t="str">
        <f>IF(COUNT(traitmath!S14:U14)=3,AVERAGE(traitmath!S14:U14),"")</f>
        <v/>
      </c>
      <c r="E15" s="36" t="str">
        <f>IF(COUNT(traitmath!BH14:BI14)=2,AVERAGE(traitmath!BH14:BI14),"")</f>
        <v/>
      </c>
      <c r="F15" s="36" t="str">
        <f>IF(COUNT(traitmath!AU14)=1,AVERAGE(traitmath!AU14),"")</f>
        <v/>
      </c>
      <c r="G15" s="36" t="str">
        <f>IF(COUNT(traitmath!AB14)=1,AVERAGE(traitmath!AB14),"")</f>
        <v/>
      </c>
      <c r="H15" s="36" t="str">
        <f>IF(COUNT(traitmath!G14)=1,AVERAGE(traitmath!G14),"")</f>
        <v/>
      </c>
      <c r="I15" s="36" t="str">
        <f>IF(COUNT(traitmath!BF14:BG14)=2,AVERAGE(traitmath!BF14:BG14),"")</f>
        <v/>
      </c>
      <c r="J15" s="36" t="str">
        <f>IF(COUNT(traitmath!AN14:AO14)=2,AVERAGE(traitmath!AN14:AO14),"")</f>
        <v/>
      </c>
      <c r="K15" s="36" t="str">
        <f>IF(COUNT(traitmath!AC14)=1,AVERAGE(traitmath!AC14),"")</f>
        <v/>
      </c>
      <c r="L15" s="36" t="str">
        <f>IF(COUNT(traitmath!AD14:AH14)=5,AVERAGE(traitmath!AD14:AH14),"")</f>
        <v/>
      </c>
      <c r="M15" s="36" t="str">
        <f>IF(COUNT(traitmath!Z14:AA14)=2,AVERAGE(traitmath!Z14:AA14),"")</f>
        <v/>
      </c>
      <c r="N15" s="36" t="str">
        <f>IF(COUNT(traitmath!L14:O14)=4,AVERAGE(traitmath!L14:O14),"")</f>
        <v/>
      </c>
      <c r="O15" s="36" t="str">
        <f>IF(COUNT(traitmath!Y14)=1,AVERAGE(traitmath!Y14),"")</f>
        <v/>
      </c>
      <c r="P15" s="36" t="str">
        <f>IF(COUNT(traitmath!AK14)=1,AVERAGE(traitmath!AK14),"")</f>
        <v/>
      </c>
      <c r="Q15" s="36" t="str">
        <f>IF(COUNT(traitmath!AV14:AX14)=3,AVERAGE(traitmath!AV14:AX14),"")</f>
        <v/>
      </c>
      <c r="R15" s="36" t="str">
        <f>IF(COUNT(traitmath!H14)=1,AVERAGE(traitmath!H14),"")</f>
        <v/>
      </c>
      <c r="S15" s="36" t="str">
        <f>IF(COUNT(traitmath!E14:F14)=2,AVERAGE(traitmath!E14:F14),"")</f>
        <v/>
      </c>
      <c r="T15" s="36" t="str">
        <f>IF(COUNT(traitmath!AK14:AL14)=2,AVERAGE(traitmath!AK14:AL14),"")</f>
        <v/>
      </c>
      <c r="U15" s="36" t="str">
        <f>IF(COUNT(traitmath!P14:Q14)=2,AVERAGE(traitmath!P14:Q14),"")</f>
        <v/>
      </c>
      <c r="V15" s="36" t="str">
        <f>IF(COUNT(traitmath!AR14)=1,AVERAGE(traitmath!AR14),"")</f>
        <v/>
      </c>
      <c r="W15" s="99" t="str">
        <f>IF(COUNT(traitmath!AY14)=1,AVERAGE(traitmath!AY14),"")</f>
        <v/>
      </c>
      <c r="X15" s="75" t="str">
        <f>IF(COUNT(traitmath!AJ14)=1,AVERAGE(traitmath!AJ14),"")</f>
        <v/>
      </c>
      <c r="Y15" s="36" t="str">
        <f>IF(COUNT(traitmath!AP14:AQ14)=2,AVERAGE(traitmath!AP14:AQ14),"")</f>
        <v/>
      </c>
      <c r="Z15" s="36" t="str">
        <f>IF(COUNT(traitmath!BJ14:BK14)=2,AVERAGE(traitmath!BJ14:BK14),"")</f>
        <v/>
      </c>
      <c r="AA15" s="36" t="str">
        <f>IF(COUNT(traitmath!BB14:BC14)=2,AVERAGE(traitmath!BB14:BC14),"")</f>
        <v/>
      </c>
      <c r="AB15" s="36" t="str">
        <f>IF(COUNT(traitmath!K14)=1,AVERAGE(traitmath!K14),"")</f>
        <v/>
      </c>
      <c r="AC15" s="36" t="str">
        <f>IF(COUNT(traitmath!BE14)=1,AVERAGE(traitmath!BE14),"")</f>
        <v/>
      </c>
      <c r="AD15" s="36" t="str">
        <f>IF(COUNT(traitmath!I14)=1,AVERAGE(traitmath!I14),"")</f>
        <v/>
      </c>
      <c r="AE15" s="36" t="str">
        <f>IF(COUNT(traitmath!BD14)=1,AVERAGE(traitmath!BD14),"")</f>
        <v/>
      </c>
      <c r="AF15" s="36" t="str">
        <f>IF(COUNT(traitmath!AZ14)=1,AVERAGE(traitmath!AZ14),"")</f>
        <v/>
      </c>
      <c r="AG15" s="37" t="str">
        <f>IF(COUNT(traitmath!R14)=1,AVERAGE(traitmath!R14),"")</f>
        <v/>
      </c>
      <c r="AH15" s="75" t="str">
        <f>IF(COUNT(traitmath!W14)=1,AVERAGE(traitmath!W14),"")</f>
        <v/>
      </c>
      <c r="AI15" s="36" t="str">
        <f>IF(COUNT(traitmath!AS14)=1,AVERAGE(traitmath!AS14),"")</f>
        <v/>
      </c>
      <c r="AJ15" s="36" t="str">
        <f>IF(COUNT(traitmath!V14)=1,AVERAGE(traitmath!V14),"")</f>
        <v/>
      </c>
      <c r="AK15" s="36" t="str">
        <f>IF(COUNT(traitmath!J14)=1,AVERAGE(traitmath!J14),"")</f>
        <v/>
      </c>
      <c r="AL15" s="36" t="str">
        <f>IF(COUNT(traitmath!AT14)=1,AVERAGE(traitmath!AT14),"")</f>
        <v/>
      </c>
      <c r="AM15" s="36" t="str">
        <f>IF(COUNT(traitmath!BA14)=1,AVERAGE(traitmath!BA14),"")</f>
        <v/>
      </c>
      <c r="AN15" s="37" t="str">
        <f>IF(COUNT(traitmath!X14)=1,AVERAGE(traitmath!X14),"")</f>
        <v/>
      </c>
      <c r="AO15" s="182"/>
    </row>
    <row r="16" spans="1:41">
      <c r="A16" s="73" t="str">
        <f>IF('Ma classe'!C14&lt;&gt;0,'Ma classe'!C14,"")</f>
        <v/>
      </c>
      <c r="B16" s="74" t="str">
        <f>IF(COUNT(traitmath!D15)=1,AVERAGE(traitmath!D15),"")</f>
        <v/>
      </c>
      <c r="C16" s="36" t="str">
        <f>IF(COUNT(traitmath!AI15)=1,AVERAGE(traitmath!AI15),"")</f>
        <v/>
      </c>
      <c r="D16" s="36" t="str">
        <f>IF(COUNT(traitmath!S15:U15)=3,AVERAGE(traitmath!S15:U15),"")</f>
        <v/>
      </c>
      <c r="E16" s="36" t="str">
        <f>IF(COUNT(traitmath!BH15:BI15)=2,AVERAGE(traitmath!BH15:BI15),"")</f>
        <v/>
      </c>
      <c r="F16" s="36" t="str">
        <f>IF(COUNT(traitmath!AU15)=1,AVERAGE(traitmath!AU15),"")</f>
        <v/>
      </c>
      <c r="G16" s="36" t="str">
        <f>IF(COUNT(traitmath!AB15)=1,AVERAGE(traitmath!AB15),"")</f>
        <v/>
      </c>
      <c r="H16" s="36" t="str">
        <f>IF(COUNT(traitmath!G15)=1,AVERAGE(traitmath!G15),"")</f>
        <v/>
      </c>
      <c r="I16" s="36" t="str">
        <f>IF(COUNT(traitmath!BF15:BG15)=2,AVERAGE(traitmath!BF15:BG15),"")</f>
        <v/>
      </c>
      <c r="J16" s="36" t="str">
        <f>IF(COUNT(traitmath!AN15:AO15)=2,AVERAGE(traitmath!AN15:AO15),"")</f>
        <v/>
      </c>
      <c r="K16" s="36" t="str">
        <f>IF(COUNT(traitmath!AC15)=1,AVERAGE(traitmath!AC15),"")</f>
        <v/>
      </c>
      <c r="L16" s="36" t="str">
        <f>IF(COUNT(traitmath!AD15:AH15)=5,AVERAGE(traitmath!AD15:AH15),"")</f>
        <v/>
      </c>
      <c r="M16" s="36" t="str">
        <f>IF(COUNT(traitmath!Z15:AA15)=2,AVERAGE(traitmath!Z15:AA15),"")</f>
        <v/>
      </c>
      <c r="N16" s="36" t="str">
        <f>IF(COUNT(traitmath!L15:O15)=4,AVERAGE(traitmath!L15:O15),"")</f>
        <v/>
      </c>
      <c r="O16" s="36" t="str">
        <f>IF(COUNT(traitmath!Y15)=1,AVERAGE(traitmath!Y15),"")</f>
        <v/>
      </c>
      <c r="P16" s="36" t="str">
        <f>IF(COUNT(traitmath!AK15)=1,AVERAGE(traitmath!AK15),"")</f>
        <v/>
      </c>
      <c r="Q16" s="36" t="str">
        <f>IF(COUNT(traitmath!AV15:AX15)=3,AVERAGE(traitmath!AV15:AX15),"")</f>
        <v/>
      </c>
      <c r="R16" s="36" t="str">
        <f>IF(COUNT(traitmath!H15)=1,AVERAGE(traitmath!H15),"")</f>
        <v/>
      </c>
      <c r="S16" s="36" t="str">
        <f>IF(COUNT(traitmath!E15:F15)=2,AVERAGE(traitmath!E15:F15),"")</f>
        <v/>
      </c>
      <c r="T16" s="36" t="str">
        <f>IF(COUNT(traitmath!AK15:AL15)=2,AVERAGE(traitmath!AK15:AL15),"")</f>
        <v/>
      </c>
      <c r="U16" s="36" t="str">
        <f>IF(COUNT(traitmath!P15:Q15)=2,AVERAGE(traitmath!P15:Q15),"")</f>
        <v/>
      </c>
      <c r="V16" s="36" t="str">
        <f>IF(COUNT(traitmath!AR15)=1,AVERAGE(traitmath!AR15),"")</f>
        <v/>
      </c>
      <c r="W16" s="99" t="str">
        <f>IF(COUNT(traitmath!AY15)=1,AVERAGE(traitmath!AY15),"")</f>
        <v/>
      </c>
      <c r="X16" s="75" t="str">
        <f>IF(COUNT(traitmath!AJ15)=1,AVERAGE(traitmath!AJ15),"")</f>
        <v/>
      </c>
      <c r="Y16" s="36" t="str">
        <f>IF(COUNT(traitmath!AP15:AQ15)=2,AVERAGE(traitmath!AP15:AQ15),"")</f>
        <v/>
      </c>
      <c r="Z16" s="36" t="str">
        <f>IF(COUNT(traitmath!BJ15:BK15)=2,AVERAGE(traitmath!BJ15:BK15),"")</f>
        <v/>
      </c>
      <c r="AA16" s="36" t="str">
        <f>IF(COUNT(traitmath!BB15:BC15)=2,AVERAGE(traitmath!BB15:BC15),"")</f>
        <v/>
      </c>
      <c r="AB16" s="36" t="str">
        <f>IF(COUNT(traitmath!K15)=1,AVERAGE(traitmath!K15),"")</f>
        <v/>
      </c>
      <c r="AC16" s="36" t="str">
        <f>IF(COUNT(traitmath!BE15)=1,AVERAGE(traitmath!BE15),"")</f>
        <v/>
      </c>
      <c r="AD16" s="36" t="str">
        <f>IF(COUNT(traitmath!I15)=1,AVERAGE(traitmath!I15),"")</f>
        <v/>
      </c>
      <c r="AE16" s="36" t="str">
        <f>IF(COUNT(traitmath!BD15)=1,AVERAGE(traitmath!BD15),"")</f>
        <v/>
      </c>
      <c r="AF16" s="36" t="str">
        <f>IF(COUNT(traitmath!AZ15)=1,AVERAGE(traitmath!AZ15),"")</f>
        <v/>
      </c>
      <c r="AG16" s="37" t="str">
        <f>IF(COUNT(traitmath!R15)=1,AVERAGE(traitmath!R15),"")</f>
        <v/>
      </c>
      <c r="AH16" s="75" t="str">
        <f>IF(COUNT(traitmath!W15)=1,AVERAGE(traitmath!W15),"")</f>
        <v/>
      </c>
      <c r="AI16" s="36" t="str">
        <f>IF(COUNT(traitmath!AS15)=1,AVERAGE(traitmath!AS15),"")</f>
        <v/>
      </c>
      <c r="AJ16" s="36" t="str">
        <f>IF(COUNT(traitmath!V15)=1,AVERAGE(traitmath!V15),"")</f>
        <v/>
      </c>
      <c r="AK16" s="36" t="str">
        <f>IF(COUNT(traitmath!J15)=1,AVERAGE(traitmath!J15),"")</f>
        <v/>
      </c>
      <c r="AL16" s="36" t="str">
        <f>IF(COUNT(traitmath!AT15)=1,AVERAGE(traitmath!AT15),"")</f>
        <v/>
      </c>
      <c r="AM16" s="36" t="str">
        <f>IF(COUNT(traitmath!BA15)=1,AVERAGE(traitmath!BA15),"")</f>
        <v/>
      </c>
      <c r="AN16" s="37" t="str">
        <f>IF(COUNT(traitmath!X15)=1,AVERAGE(traitmath!X15),"")</f>
        <v/>
      </c>
      <c r="AO16" s="182"/>
    </row>
    <row r="17" spans="1:41">
      <c r="A17" s="73" t="str">
        <f>IF('Ma classe'!C15&lt;&gt;0,'Ma classe'!C15,"")</f>
        <v/>
      </c>
      <c r="B17" s="74" t="str">
        <f>IF(COUNT(traitmath!D16)=1,AVERAGE(traitmath!D16),"")</f>
        <v/>
      </c>
      <c r="C17" s="36" t="str">
        <f>IF(COUNT(traitmath!AI16)=1,AVERAGE(traitmath!AI16),"")</f>
        <v/>
      </c>
      <c r="D17" s="36" t="str">
        <f>IF(COUNT(traitmath!S16:U16)=3,AVERAGE(traitmath!S16:U16),"")</f>
        <v/>
      </c>
      <c r="E17" s="36" t="str">
        <f>IF(COUNT(traitmath!BH16:BI16)=2,AVERAGE(traitmath!BH16:BI16),"")</f>
        <v/>
      </c>
      <c r="F17" s="36" t="str">
        <f>IF(COUNT(traitmath!AU16)=1,AVERAGE(traitmath!AU16),"")</f>
        <v/>
      </c>
      <c r="G17" s="36" t="str">
        <f>IF(COUNT(traitmath!AB16)=1,AVERAGE(traitmath!AB16),"")</f>
        <v/>
      </c>
      <c r="H17" s="36" t="str">
        <f>IF(COUNT(traitmath!G16)=1,AVERAGE(traitmath!G16),"")</f>
        <v/>
      </c>
      <c r="I17" s="36" t="str">
        <f>IF(COUNT(traitmath!BF16:BG16)=2,AVERAGE(traitmath!BF16:BG16),"")</f>
        <v/>
      </c>
      <c r="J17" s="36" t="str">
        <f>IF(COUNT(traitmath!AN16:AO16)=2,AVERAGE(traitmath!AN16:AO16),"")</f>
        <v/>
      </c>
      <c r="K17" s="36" t="str">
        <f>IF(COUNT(traitmath!AC16)=1,AVERAGE(traitmath!AC16),"")</f>
        <v/>
      </c>
      <c r="L17" s="36" t="str">
        <f>IF(COUNT(traitmath!AD16:AH16)=5,AVERAGE(traitmath!AD16:AH16),"")</f>
        <v/>
      </c>
      <c r="M17" s="36" t="str">
        <f>IF(COUNT(traitmath!Z16:AA16)=2,AVERAGE(traitmath!Z16:AA16),"")</f>
        <v/>
      </c>
      <c r="N17" s="36" t="str">
        <f>IF(COUNT(traitmath!L16:O16)=4,AVERAGE(traitmath!L16:O16),"")</f>
        <v/>
      </c>
      <c r="O17" s="36" t="str">
        <f>IF(COUNT(traitmath!Y16)=1,AVERAGE(traitmath!Y16),"")</f>
        <v/>
      </c>
      <c r="P17" s="36" t="str">
        <f>IF(COUNT(traitmath!AK16)=1,AVERAGE(traitmath!AK16),"")</f>
        <v/>
      </c>
      <c r="Q17" s="36" t="str">
        <f>IF(COUNT(traitmath!AV16:AX16)=3,AVERAGE(traitmath!AV16:AX16),"")</f>
        <v/>
      </c>
      <c r="R17" s="36" t="str">
        <f>IF(COUNT(traitmath!H16)=1,AVERAGE(traitmath!H16),"")</f>
        <v/>
      </c>
      <c r="S17" s="36" t="str">
        <f>IF(COUNT(traitmath!E16:F16)=2,AVERAGE(traitmath!E16:F16),"")</f>
        <v/>
      </c>
      <c r="T17" s="36" t="str">
        <f>IF(COUNT(traitmath!AK16:AL16)=2,AVERAGE(traitmath!AK16:AL16),"")</f>
        <v/>
      </c>
      <c r="U17" s="36" t="str">
        <f>IF(COUNT(traitmath!P16:Q16)=2,AVERAGE(traitmath!P16:Q16),"")</f>
        <v/>
      </c>
      <c r="V17" s="36" t="str">
        <f>IF(COUNT(traitmath!AR16)=1,AVERAGE(traitmath!AR16),"")</f>
        <v/>
      </c>
      <c r="W17" s="99" t="str">
        <f>IF(COUNT(traitmath!AY16)=1,AVERAGE(traitmath!AY16),"")</f>
        <v/>
      </c>
      <c r="X17" s="75" t="str">
        <f>IF(COUNT(traitmath!AJ16)=1,AVERAGE(traitmath!AJ16),"")</f>
        <v/>
      </c>
      <c r="Y17" s="36" t="str">
        <f>IF(COUNT(traitmath!AP16:AQ16)=2,AVERAGE(traitmath!AP16:AQ16),"")</f>
        <v/>
      </c>
      <c r="Z17" s="36" t="str">
        <f>IF(COUNT(traitmath!BJ16:BK16)=2,AVERAGE(traitmath!BJ16:BK16),"")</f>
        <v/>
      </c>
      <c r="AA17" s="36" t="str">
        <f>IF(COUNT(traitmath!BB16:BC16)=2,AVERAGE(traitmath!BB16:BC16),"")</f>
        <v/>
      </c>
      <c r="AB17" s="36" t="str">
        <f>IF(COUNT(traitmath!K16)=1,AVERAGE(traitmath!K16),"")</f>
        <v/>
      </c>
      <c r="AC17" s="36" t="str">
        <f>IF(COUNT(traitmath!BE16)=1,AVERAGE(traitmath!BE16),"")</f>
        <v/>
      </c>
      <c r="AD17" s="36" t="str">
        <f>IF(COUNT(traitmath!I16)=1,AVERAGE(traitmath!I16),"")</f>
        <v/>
      </c>
      <c r="AE17" s="36" t="str">
        <f>IF(COUNT(traitmath!BD16)=1,AVERAGE(traitmath!BD16),"")</f>
        <v/>
      </c>
      <c r="AF17" s="36" t="str">
        <f>IF(COUNT(traitmath!AZ16)=1,AVERAGE(traitmath!AZ16),"")</f>
        <v/>
      </c>
      <c r="AG17" s="37" t="str">
        <f>IF(COUNT(traitmath!R16)=1,AVERAGE(traitmath!R16),"")</f>
        <v/>
      </c>
      <c r="AH17" s="75" t="str">
        <f>IF(COUNT(traitmath!W16)=1,AVERAGE(traitmath!W16),"")</f>
        <v/>
      </c>
      <c r="AI17" s="36" t="str">
        <f>IF(COUNT(traitmath!AS16)=1,AVERAGE(traitmath!AS16),"")</f>
        <v/>
      </c>
      <c r="AJ17" s="36" t="str">
        <f>IF(COUNT(traitmath!V16)=1,AVERAGE(traitmath!V16),"")</f>
        <v/>
      </c>
      <c r="AK17" s="36" t="str">
        <f>IF(COUNT(traitmath!J16)=1,AVERAGE(traitmath!J16),"")</f>
        <v/>
      </c>
      <c r="AL17" s="36" t="str">
        <f>IF(COUNT(traitmath!AT16)=1,AVERAGE(traitmath!AT16),"")</f>
        <v/>
      </c>
      <c r="AM17" s="36" t="str">
        <f>IF(COUNT(traitmath!BA16)=1,AVERAGE(traitmath!BA16),"")</f>
        <v/>
      </c>
      <c r="AN17" s="37" t="str">
        <f>IF(COUNT(traitmath!X16)=1,AVERAGE(traitmath!X16),"")</f>
        <v/>
      </c>
      <c r="AO17" s="182"/>
    </row>
    <row r="18" spans="1:41">
      <c r="A18" s="73" t="str">
        <f>IF('Ma classe'!C16&lt;&gt;0,'Ma classe'!C16,"")</f>
        <v/>
      </c>
      <c r="B18" s="74" t="str">
        <f>IF(COUNT(traitmath!D17)=1,AVERAGE(traitmath!D17),"")</f>
        <v/>
      </c>
      <c r="C18" s="36" t="str">
        <f>IF(COUNT(traitmath!AI17)=1,AVERAGE(traitmath!AI17),"")</f>
        <v/>
      </c>
      <c r="D18" s="36" t="str">
        <f>IF(COUNT(traitmath!S17:U17)=3,AVERAGE(traitmath!S17:U17),"")</f>
        <v/>
      </c>
      <c r="E18" s="36" t="str">
        <f>IF(COUNT(traitmath!BH17:BI17)=2,AVERAGE(traitmath!BH17:BI17),"")</f>
        <v/>
      </c>
      <c r="F18" s="36" t="str">
        <f>IF(COUNT(traitmath!AU17)=1,AVERAGE(traitmath!AU17),"")</f>
        <v/>
      </c>
      <c r="G18" s="36" t="str">
        <f>IF(COUNT(traitmath!AB17)=1,AVERAGE(traitmath!AB17),"")</f>
        <v/>
      </c>
      <c r="H18" s="36" t="str">
        <f>IF(COUNT(traitmath!G17)=1,AVERAGE(traitmath!G17),"")</f>
        <v/>
      </c>
      <c r="I18" s="36" t="str">
        <f>IF(COUNT(traitmath!BF17:BG17)=2,AVERAGE(traitmath!BF17:BG17),"")</f>
        <v/>
      </c>
      <c r="J18" s="36" t="str">
        <f>IF(COUNT(traitmath!AN17:AO17)=2,AVERAGE(traitmath!AN17:AO17),"")</f>
        <v/>
      </c>
      <c r="K18" s="36" t="str">
        <f>IF(COUNT(traitmath!AC17)=1,AVERAGE(traitmath!AC17),"")</f>
        <v/>
      </c>
      <c r="L18" s="36" t="str">
        <f>IF(COUNT(traitmath!AD17:AH17)=5,AVERAGE(traitmath!AD17:AH17),"")</f>
        <v/>
      </c>
      <c r="M18" s="36" t="str">
        <f>IF(COUNT(traitmath!Z17:AA17)=2,AVERAGE(traitmath!Z17:AA17),"")</f>
        <v/>
      </c>
      <c r="N18" s="36" t="str">
        <f>IF(COUNT(traitmath!L17:O17)=4,AVERAGE(traitmath!L17:O17),"")</f>
        <v/>
      </c>
      <c r="O18" s="36" t="str">
        <f>IF(COUNT(traitmath!Y17)=1,AVERAGE(traitmath!Y17),"")</f>
        <v/>
      </c>
      <c r="P18" s="36" t="str">
        <f>IF(COUNT(traitmath!AK17)=1,AVERAGE(traitmath!AK17),"")</f>
        <v/>
      </c>
      <c r="Q18" s="36" t="str">
        <f>IF(COUNT(traitmath!AV17:AX17)=3,AVERAGE(traitmath!AV17:AX17),"")</f>
        <v/>
      </c>
      <c r="R18" s="36" t="str">
        <f>IF(COUNT(traitmath!H17)=1,AVERAGE(traitmath!H17),"")</f>
        <v/>
      </c>
      <c r="S18" s="36" t="str">
        <f>IF(COUNT(traitmath!E17:F17)=2,AVERAGE(traitmath!E17:F17),"")</f>
        <v/>
      </c>
      <c r="T18" s="36" t="str">
        <f>IF(COUNT(traitmath!AK17:AL17)=2,AVERAGE(traitmath!AK17:AL17),"")</f>
        <v/>
      </c>
      <c r="U18" s="36" t="str">
        <f>IF(COUNT(traitmath!P17:Q17)=2,AVERAGE(traitmath!P17:Q17),"")</f>
        <v/>
      </c>
      <c r="V18" s="36" t="str">
        <f>IF(COUNT(traitmath!AR17)=1,AVERAGE(traitmath!AR17),"")</f>
        <v/>
      </c>
      <c r="W18" s="99" t="str">
        <f>IF(COUNT(traitmath!AY17)=1,AVERAGE(traitmath!AY17),"")</f>
        <v/>
      </c>
      <c r="X18" s="75" t="str">
        <f>IF(COUNT(traitmath!AJ17)=1,AVERAGE(traitmath!AJ17),"")</f>
        <v/>
      </c>
      <c r="Y18" s="36" t="str">
        <f>IF(COUNT(traitmath!AP17:AQ17)=2,AVERAGE(traitmath!AP17:AQ17),"")</f>
        <v/>
      </c>
      <c r="Z18" s="36" t="str">
        <f>IF(COUNT(traitmath!BJ17:BK17)=2,AVERAGE(traitmath!BJ17:BK17),"")</f>
        <v/>
      </c>
      <c r="AA18" s="36" t="str">
        <f>IF(COUNT(traitmath!BB17:BC17)=2,AVERAGE(traitmath!BB17:BC17),"")</f>
        <v/>
      </c>
      <c r="AB18" s="36" t="str">
        <f>IF(COUNT(traitmath!K17)=1,AVERAGE(traitmath!K17),"")</f>
        <v/>
      </c>
      <c r="AC18" s="36" t="str">
        <f>IF(COUNT(traitmath!BE17)=1,AVERAGE(traitmath!BE17),"")</f>
        <v/>
      </c>
      <c r="AD18" s="36" t="str">
        <f>IF(COUNT(traitmath!I17)=1,AVERAGE(traitmath!I17),"")</f>
        <v/>
      </c>
      <c r="AE18" s="36" t="str">
        <f>IF(COUNT(traitmath!BD17)=1,AVERAGE(traitmath!BD17),"")</f>
        <v/>
      </c>
      <c r="AF18" s="36" t="str">
        <f>IF(COUNT(traitmath!AZ17)=1,AVERAGE(traitmath!AZ17),"")</f>
        <v/>
      </c>
      <c r="AG18" s="37" t="str">
        <f>IF(COUNT(traitmath!R17)=1,AVERAGE(traitmath!R17),"")</f>
        <v/>
      </c>
      <c r="AH18" s="75" t="str">
        <f>IF(COUNT(traitmath!W17)=1,AVERAGE(traitmath!W17),"")</f>
        <v/>
      </c>
      <c r="AI18" s="36" t="str">
        <f>IF(COUNT(traitmath!AS17)=1,AVERAGE(traitmath!AS17),"")</f>
        <v/>
      </c>
      <c r="AJ18" s="36" t="str">
        <f>IF(COUNT(traitmath!V17)=1,AVERAGE(traitmath!V17),"")</f>
        <v/>
      </c>
      <c r="AK18" s="36" t="str">
        <f>IF(COUNT(traitmath!J17)=1,AVERAGE(traitmath!J17),"")</f>
        <v/>
      </c>
      <c r="AL18" s="36" t="str">
        <f>IF(COUNT(traitmath!AT17)=1,AVERAGE(traitmath!AT17),"")</f>
        <v/>
      </c>
      <c r="AM18" s="36" t="str">
        <f>IF(COUNT(traitmath!BA17)=1,AVERAGE(traitmath!BA17),"")</f>
        <v/>
      </c>
      <c r="AN18" s="37" t="str">
        <f>IF(COUNT(traitmath!X17)=1,AVERAGE(traitmath!X17),"")</f>
        <v/>
      </c>
      <c r="AO18" s="182"/>
    </row>
    <row r="19" spans="1:41">
      <c r="A19" s="73" t="str">
        <f>IF('Ma classe'!C17&lt;&gt;0,'Ma classe'!C17,"")</f>
        <v/>
      </c>
      <c r="B19" s="74" t="str">
        <f>IF(COUNT(traitmath!D18)=1,AVERAGE(traitmath!D18),"")</f>
        <v/>
      </c>
      <c r="C19" s="36" t="str">
        <f>IF(COUNT(traitmath!AI18)=1,AVERAGE(traitmath!AI18),"")</f>
        <v/>
      </c>
      <c r="D19" s="36" t="str">
        <f>IF(COUNT(traitmath!S18:U18)=3,AVERAGE(traitmath!S18:U18),"")</f>
        <v/>
      </c>
      <c r="E19" s="36" t="str">
        <f>IF(COUNT(traitmath!BH18:BI18)=2,AVERAGE(traitmath!BH18:BI18),"")</f>
        <v/>
      </c>
      <c r="F19" s="36" t="str">
        <f>IF(COUNT(traitmath!AU18)=1,AVERAGE(traitmath!AU18),"")</f>
        <v/>
      </c>
      <c r="G19" s="36" t="str">
        <f>IF(COUNT(traitmath!AB18)=1,AVERAGE(traitmath!AB18),"")</f>
        <v/>
      </c>
      <c r="H19" s="36" t="str">
        <f>IF(COUNT(traitmath!G18)=1,AVERAGE(traitmath!G18),"")</f>
        <v/>
      </c>
      <c r="I19" s="36" t="str">
        <f>IF(COUNT(traitmath!BF18:BG18)=2,AVERAGE(traitmath!BF18:BG18),"")</f>
        <v/>
      </c>
      <c r="J19" s="36" t="str">
        <f>IF(COUNT(traitmath!AN18:AO18)=2,AVERAGE(traitmath!AN18:AO18),"")</f>
        <v/>
      </c>
      <c r="K19" s="36" t="str">
        <f>IF(COUNT(traitmath!AC18)=1,AVERAGE(traitmath!AC18),"")</f>
        <v/>
      </c>
      <c r="L19" s="36" t="str">
        <f>IF(COUNT(traitmath!AD18:AH18)=5,AVERAGE(traitmath!AD18:AH18),"")</f>
        <v/>
      </c>
      <c r="M19" s="36" t="str">
        <f>IF(COUNT(traitmath!Z18:AA18)=2,AVERAGE(traitmath!Z18:AA18),"")</f>
        <v/>
      </c>
      <c r="N19" s="36" t="str">
        <f>IF(COUNT(traitmath!L18:O18)=4,AVERAGE(traitmath!L18:O18),"")</f>
        <v/>
      </c>
      <c r="O19" s="36" t="str">
        <f>IF(COUNT(traitmath!Y18)=1,AVERAGE(traitmath!Y18),"")</f>
        <v/>
      </c>
      <c r="P19" s="36" t="str">
        <f>IF(COUNT(traitmath!AK18)=1,AVERAGE(traitmath!AK18),"")</f>
        <v/>
      </c>
      <c r="Q19" s="36" t="str">
        <f>IF(COUNT(traitmath!AV18:AX18)=3,AVERAGE(traitmath!AV18:AX18),"")</f>
        <v/>
      </c>
      <c r="R19" s="36" t="str">
        <f>IF(COUNT(traitmath!H18)=1,AVERAGE(traitmath!H18),"")</f>
        <v/>
      </c>
      <c r="S19" s="36" t="str">
        <f>IF(COUNT(traitmath!E18:F18)=2,AVERAGE(traitmath!E18:F18),"")</f>
        <v/>
      </c>
      <c r="T19" s="36" t="str">
        <f>IF(COUNT(traitmath!AK18:AL18)=2,AVERAGE(traitmath!AK18:AL18),"")</f>
        <v/>
      </c>
      <c r="U19" s="36" t="str">
        <f>IF(COUNT(traitmath!P18:Q18)=2,AVERAGE(traitmath!P18:Q18),"")</f>
        <v/>
      </c>
      <c r="V19" s="36" t="str">
        <f>IF(COUNT(traitmath!AR18)=1,AVERAGE(traitmath!AR18),"")</f>
        <v/>
      </c>
      <c r="W19" s="99" t="str">
        <f>IF(COUNT(traitmath!AY18)=1,AVERAGE(traitmath!AY18),"")</f>
        <v/>
      </c>
      <c r="X19" s="75" t="str">
        <f>IF(COUNT(traitmath!AJ18)=1,AVERAGE(traitmath!AJ18),"")</f>
        <v/>
      </c>
      <c r="Y19" s="36" t="str">
        <f>IF(COUNT(traitmath!AP18:AQ18)=2,AVERAGE(traitmath!AP18:AQ18),"")</f>
        <v/>
      </c>
      <c r="Z19" s="36" t="str">
        <f>IF(COUNT(traitmath!BJ18:BK18)=2,AVERAGE(traitmath!BJ18:BK18),"")</f>
        <v/>
      </c>
      <c r="AA19" s="36" t="str">
        <f>IF(COUNT(traitmath!BB18:BC18)=2,AVERAGE(traitmath!BB18:BC18),"")</f>
        <v/>
      </c>
      <c r="AB19" s="36" t="str">
        <f>IF(COUNT(traitmath!K18)=1,AVERAGE(traitmath!K18),"")</f>
        <v/>
      </c>
      <c r="AC19" s="36" t="str">
        <f>IF(COUNT(traitmath!BE18)=1,AVERAGE(traitmath!BE18),"")</f>
        <v/>
      </c>
      <c r="AD19" s="36" t="str">
        <f>IF(COUNT(traitmath!I18)=1,AVERAGE(traitmath!I18),"")</f>
        <v/>
      </c>
      <c r="AE19" s="36" t="str">
        <f>IF(COUNT(traitmath!BD18)=1,AVERAGE(traitmath!BD18),"")</f>
        <v/>
      </c>
      <c r="AF19" s="36" t="str">
        <f>IF(COUNT(traitmath!AZ18)=1,AVERAGE(traitmath!AZ18),"")</f>
        <v/>
      </c>
      <c r="AG19" s="37" t="str">
        <f>IF(COUNT(traitmath!R18)=1,AVERAGE(traitmath!R18),"")</f>
        <v/>
      </c>
      <c r="AH19" s="75" t="str">
        <f>IF(COUNT(traitmath!W18)=1,AVERAGE(traitmath!W18),"")</f>
        <v/>
      </c>
      <c r="AI19" s="36" t="str">
        <f>IF(COUNT(traitmath!AS18)=1,AVERAGE(traitmath!AS18),"")</f>
        <v/>
      </c>
      <c r="AJ19" s="36" t="str">
        <f>IF(COUNT(traitmath!V18)=1,AVERAGE(traitmath!V18),"")</f>
        <v/>
      </c>
      <c r="AK19" s="36" t="str">
        <f>IF(COUNT(traitmath!J18)=1,AVERAGE(traitmath!J18),"")</f>
        <v/>
      </c>
      <c r="AL19" s="36" t="str">
        <f>IF(COUNT(traitmath!AT18)=1,AVERAGE(traitmath!AT18),"")</f>
        <v/>
      </c>
      <c r="AM19" s="36" t="str">
        <f>IF(COUNT(traitmath!BA18)=1,AVERAGE(traitmath!BA18),"")</f>
        <v/>
      </c>
      <c r="AN19" s="37" t="str">
        <f>IF(COUNT(traitmath!X18)=1,AVERAGE(traitmath!X18),"")</f>
        <v/>
      </c>
      <c r="AO19" s="182"/>
    </row>
    <row r="20" spans="1:41">
      <c r="A20" s="73" t="str">
        <f>IF('Ma classe'!C18&lt;&gt;0,'Ma classe'!C18,"")</f>
        <v/>
      </c>
      <c r="B20" s="74" t="str">
        <f>IF(COUNT(traitmath!D19)=1,AVERAGE(traitmath!D19),"")</f>
        <v/>
      </c>
      <c r="C20" s="36" t="str">
        <f>IF(COUNT(traitmath!AI19)=1,AVERAGE(traitmath!AI19),"")</f>
        <v/>
      </c>
      <c r="D20" s="36" t="str">
        <f>IF(COUNT(traitmath!S19:U19)=3,AVERAGE(traitmath!S19:U19),"")</f>
        <v/>
      </c>
      <c r="E20" s="36" t="str">
        <f>IF(COUNT(traitmath!BH19:BI19)=2,AVERAGE(traitmath!BH19:BI19),"")</f>
        <v/>
      </c>
      <c r="F20" s="36" t="str">
        <f>IF(COUNT(traitmath!AU19)=1,AVERAGE(traitmath!AU19),"")</f>
        <v/>
      </c>
      <c r="G20" s="36" t="str">
        <f>IF(COUNT(traitmath!AB19)=1,AVERAGE(traitmath!AB19),"")</f>
        <v/>
      </c>
      <c r="H20" s="36" t="str">
        <f>IF(COUNT(traitmath!G19)=1,AVERAGE(traitmath!G19),"")</f>
        <v/>
      </c>
      <c r="I20" s="36" t="str">
        <f>IF(COUNT(traitmath!BF19:BG19)=2,AVERAGE(traitmath!BF19:BG19),"")</f>
        <v/>
      </c>
      <c r="J20" s="36" t="str">
        <f>IF(COUNT(traitmath!AN19:AO19)=2,AVERAGE(traitmath!AN19:AO19),"")</f>
        <v/>
      </c>
      <c r="K20" s="36" t="str">
        <f>IF(COUNT(traitmath!AC19)=1,AVERAGE(traitmath!AC19),"")</f>
        <v/>
      </c>
      <c r="L20" s="36" t="str">
        <f>IF(COUNT(traitmath!AD19:AH19)=5,AVERAGE(traitmath!AD19:AH19),"")</f>
        <v/>
      </c>
      <c r="M20" s="36" t="str">
        <f>IF(COUNT(traitmath!Z19:AA19)=2,AVERAGE(traitmath!Z19:AA19),"")</f>
        <v/>
      </c>
      <c r="N20" s="36" t="str">
        <f>IF(COUNT(traitmath!L19:O19)=4,AVERAGE(traitmath!L19:O19),"")</f>
        <v/>
      </c>
      <c r="O20" s="36" t="str">
        <f>IF(COUNT(traitmath!Y19)=1,AVERAGE(traitmath!Y19),"")</f>
        <v/>
      </c>
      <c r="P20" s="36" t="str">
        <f>IF(COUNT(traitmath!AK19)=1,AVERAGE(traitmath!AK19),"")</f>
        <v/>
      </c>
      <c r="Q20" s="36" t="str">
        <f>IF(COUNT(traitmath!AV19:AX19)=3,AVERAGE(traitmath!AV19:AX19),"")</f>
        <v/>
      </c>
      <c r="R20" s="36" t="str">
        <f>IF(COUNT(traitmath!H19)=1,AVERAGE(traitmath!H19),"")</f>
        <v/>
      </c>
      <c r="S20" s="36" t="str">
        <f>IF(COUNT(traitmath!E19:F19)=2,AVERAGE(traitmath!E19:F19),"")</f>
        <v/>
      </c>
      <c r="T20" s="36" t="str">
        <f>IF(COUNT(traitmath!AK19:AL19)=2,AVERAGE(traitmath!AK19:AL19),"")</f>
        <v/>
      </c>
      <c r="U20" s="36" t="str">
        <f>IF(COUNT(traitmath!P19:Q19)=2,AVERAGE(traitmath!P19:Q19),"")</f>
        <v/>
      </c>
      <c r="V20" s="36" t="str">
        <f>IF(COUNT(traitmath!AR19)=1,AVERAGE(traitmath!AR19),"")</f>
        <v/>
      </c>
      <c r="W20" s="99" t="str">
        <f>IF(COUNT(traitmath!AY19)=1,AVERAGE(traitmath!AY19),"")</f>
        <v/>
      </c>
      <c r="X20" s="75" t="str">
        <f>IF(COUNT(traitmath!AJ19)=1,AVERAGE(traitmath!AJ19),"")</f>
        <v/>
      </c>
      <c r="Y20" s="36" t="str">
        <f>IF(COUNT(traitmath!AP19:AQ19)=2,AVERAGE(traitmath!AP19:AQ19),"")</f>
        <v/>
      </c>
      <c r="Z20" s="36" t="str">
        <f>IF(COUNT(traitmath!BJ19:BK19)=2,AVERAGE(traitmath!BJ19:BK19),"")</f>
        <v/>
      </c>
      <c r="AA20" s="36" t="str">
        <f>IF(COUNT(traitmath!BB19:BC19)=2,AVERAGE(traitmath!BB19:BC19),"")</f>
        <v/>
      </c>
      <c r="AB20" s="36" t="str">
        <f>IF(COUNT(traitmath!K19)=1,AVERAGE(traitmath!K19),"")</f>
        <v/>
      </c>
      <c r="AC20" s="36" t="str">
        <f>IF(COUNT(traitmath!BE19)=1,AVERAGE(traitmath!BE19),"")</f>
        <v/>
      </c>
      <c r="AD20" s="36" t="str">
        <f>IF(COUNT(traitmath!I19)=1,AVERAGE(traitmath!I19),"")</f>
        <v/>
      </c>
      <c r="AE20" s="36" t="str">
        <f>IF(COUNT(traitmath!BD19)=1,AVERAGE(traitmath!BD19),"")</f>
        <v/>
      </c>
      <c r="AF20" s="36" t="str">
        <f>IF(COUNT(traitmath!AZ19)=1,AVERAGE(traitmath!AZ19),"")</f>
        <v/>
      </c>
      <c r="AG20" s="37" t="str">
        <f>IF(COUNT(traitmath!R19)=1,AVERAGE(traitmath!R19),"")</f>
        <v/>
      </c>
      <c r="AH20" s="75" t="str">
        <f>IF(COUNT(traitmath!W19)=1,AVERAGE(traitmath!W19),"")</f>
        <v/>
      </c>
      <c r="AI20" s="36" t="str">
        <f>IF(COUNT(traitmath!AS19)=1,AVERAGE(traitmath!AS19),"")</f>
        <v/>
      </c>
      <c r="AJ20" s="36" t="str">
        <f>IF(COUNT(traitmath!V19)=1,AVERAGE(traitmath!V19),"")</f>
        <v/>
      </c>
      <c r="AK20" s="36" t="str">
        <f>IF(COUNT(traitmath!J19)=1,AVERAGE(traitmath!J19),"")</f>
        <v/>
      </c>
      <c r="AL20" s="36" t="str">
        <f>IF(COUNT(traitmath!AT19)=1,AVERAGE(traitmath!AT19),"")</f>
        <v/>
      </c>
      <c r="AM20" s="36" t="str">
        <f>IF(COUNT(traitmath!BA19)=1,AVERAGE(traitmath!BA19),"")</f>
        <v/>
      </c>
      <c r="AN20" s="37" t="str">
        <f>IF(COUNT(traitmath!X19)=1,AVERAGE(traitmath!X19),"")</f>
        <v/>
      </c>
      <c r="AO20" s="182"/>
    </row>
    <row r="21" spans="1:41">
      <c r="A21" s="73" t="str">
        <f>IF('Ma classe'!C19&lt;&gt;0,'Ma classe'!C19,"")</f>
        <v/>
      </c>
      <c r="B21" s="74" t="str">
        <f>IF(COUNT(traitmath!D20)=1,AVERAGE(traitmath!D20),"")</f>
        <v/>
      </c>
      <c r="C21" s="36" t="str">
        <f>IF(COUNT(traitmath!AI20)=1,AVERAGE(traitmath!AI20),"")</f>
        <v/>
      </c>
      <c r="D21" s="36" t="str">
        <f>IF(COUNT(traitmath!S20:U20)=3,AVERAGE(traitmath!S20:U20),"")</f>
        <v/>
      </c>
      <c r="E21" s="36" t="str">
        <f>IF(COUNT(traitmath!BH20:BI20)=2,AVERAGE(traitmath!BH20:BI20),"")</f>
        <v/>
      </c>
      <c r="F21" s="36" t="str">
        <f>IF(COUNT(traitmath!AU20)=1,AVERAGE(traitmath!AU20),"")</f>
        <v/>
      </c>
      <c r="G21" s="36" t="str">
        <f>IF(COUNT(traitmath!AB20)=1,AVERAGE(traitmath!AB20),"")</f>
        <v/>
      </c>
      <c r="H21" s="36" t="str">
        <f>IF(COUNT(traitmath!G20)=1,AVERAGE(traitmath!G20),"")</f>
        <v/>
      </c>
      <c r="I21" s="36" t="str">
        <f>IF(COUNT(traitmath!BF20:BG20)=2,AVERAGE(traitmath!BF20:BG20),"")</f>
        <v/>
      </c>
      <c r="J21" s="36" t="str">
        <f>IF(COUNT(traitmath!AN20:AO20)=2,AVERAGE(traitmath!AN20:AO20),"")</f>
        <v/>
      </c>
      <c r="K21" s="36" t="str">
        <f>IF(COUNT(traitmath!AC20)=1,AVERAGE(traitmath!AC20),"")</f>
        <v/>
      </c>
      <c r="L21" s="36" t="str">
        <f>IF(COUNT(traitmath!AD20:AH20)=5,AVERAGE(traitmath!AD20:AH20),"")</f>
        <v/>
      </c>
      <c r="M21" s="36" t="str">
        <f>IF(COUNT(traitmath!Z20:AA20)=2,AVERAGE(traitmath!Z20:AA20),"")</f>
        <v/>
      </c>
      <c r="N21" s="36" t="str">
        <f>IF(COUNT(traitmath!L20:O20)=4,AVERAGE(traitmath!L20:O20),"")</f>
        <v/>
      </c>
      <c r="O21" s="36" t="str">
        <f>IF(COUNT(traitmath!Y20)=1,AVERAGE(traitmath!Y20),"")</f>
        <v/>
      </c>
      <c r="P21" s="36" t="str">
        <f>IF(COUNT(traitmath!AK20)=1,AVERAGE(traitmath!AK20),"")</f>
        <v/>
      </c>
      <c r="Q21" s="36" t="str">
        <f>IF(COUNT(traitmath!AV20:AX20)=3,AVERAGE(traitmath!AV20:AX20),"")</f>
        <v/>
      </c>
      <c r="R21" s="36" t="str">
        <f>IF(COUNT(traitmath!H20)=1,AVERAGE(traitmath!H20),"")</f>
        <v/>
      </c>
      <c r="S21" s="36" t="str">
        <f>IF(COUNT(traitmath!E20:F20)=2,AVERAGE(traitmath!E20:F20),"")</f>
        <v/>
      </c>
      <c r="T21" s="36" t="str">
        <f>IF(COUNT(traitmath!AK20:AL20)=2,AVERAGE(traitmath!AK20:AL20),"")</f>
        <v/>
      </c>
      <c r="U21" s="36" t="str">
        <f>IF(COUNT(traitmath!P20:Q20)=2,AVERAGE(traitmath!P20:Q20),"")</f>
        <v/>
      </c>
      <c r="V21" s="36" t="str">
        <f>IF(COUNT(traitmath!AR20)=1,AVERAGE(traitmath!AR20),"")</f>
        <v/>
      </c>
      <c r="W21" s="99" t="str">
        <f>IF(COUNT(traitmath!AY20)=1,AVERAGE(traitmath!AY20),"")</f>
        <v/>
      </c>
      <c r="X21" s="75" t="str">
        <f>IF(COUNT(traitmath!AJ20)=1,AVERAGE(traitmath!AJ20),"")</f>
        <v/>
      </c>
      <c r="Y21" s="36" t="str">
        <f>IF(COUNT(traitmath!AP20:AQ20)=2,AVERAGE(traitmath!AP20:AQ20),"")</f>
        <v/>
      </c>
      <c r="Z21" s="36" t="str">
        <f>IF(COUNT(traitmath!BJ20:BK20)=2,AVERAGE(traitmath!BJ20:BK20),"")</f>
        <v/>
      </c>
      <c r="AA21" s="36" t="str">
        <f>IF(COUNT(traitmath!BB20:BC20)=2,AVERAGE(traitmath!BB20:BC20),"")</f>
        <v/>
      </c>
      <c r="AB21" s="36" t="str">
        <f>IF(COUNT(traitmath!K20)=1,AVERAGE(traitmath!K20),"")</f>
        <v/>
      </c>
      <c r="AC21" s="36" t="str">
        <f>IF(COUNT(traitmath!BE20)=1,AVERAGE(traitmath!BE20),"")</f>
        <v/>
      </c>
      <c r="AD21" s="36" t="str">
        <f>IF(COUNT(traitmath!I20)=1,AVERAGE(traitmath!I20),"")</f>
        <v/>
      </c>
      <c r="AE21" s="36" t="str">
        <f>IF(COUNT(traitmath!BD20)=1,AVERAGE(traitmath!BD20),"")</f>
        <v/>
      </c>
      <c r="AF21" s="36" t="str">
        <f>IF(COUNT(traitmath!AZ20)=1,AVERAGE(traitmath!AZ20),"")</f>
        <v/>
      </c>
      <c r="AG21" s="37" t="str">
        <f>IF(COUNT(traitmath!R20)=1,AVERAGE(traitmath!R20),"")</f>
        <v/>
      </c>
      <c r="AH21" s="75" t="str">
        <f>IF(COUNT(traitmath!W20)=1,AVERAGE(traitmath!W20),"")</f>
        <v/>
      </c>
      <c r="AI21" s="36" t="str">
        <f>IF(COUNT(traitmath!AS20)=1,AVERAGE(traitmath!AS20),"")</f>
        <v/>
      </c>
      <c r="AJ21" s="36" t="str">
        <f>IF(COUNT(traitmath!V20)=1,AVERAGE(traitmath!V20),"")</f>
        <v/>
      </c>
      <c r="AK21" s="36" t="str">
        <f>IF(COUNT(traitmath!J20)=1,AVERAGE(traitmath!J20),"")</f>
        <v/>
      </c>
      <c r="AL21" s="36" t="str">
        <f>IF(COUNT(traitmath!AT20)=1,AVERAGE(traitmath!AT20),"")</f>
        <v/>
      </c>
      <c r="AM21" s="36" t="str">
        <f>IF(COUNT(traitmath!BA20)=1,AVERAGE(traitmath!BA20),"")</f>
        <v/>
      </c>
      <c r="AN21" s="37" t="str">
        <f>IF(COUNT(traitmath!X20)=1,AVERAGE(traitmath!X20),"")</f>
        <v/>
      </c>
    </row>
    <row r="22" spans="1:41">
      <c r="A22" s="73" t="str">
        <f>IF('Ma classe'!C20&lt;&gt;0,'Ma classe'!C20,"")</f>
        <v/>
      </c>
      <c r="B22" s="74" t="str">
        <f>IF(COUNT(traitmath!D21)=1,AVERAGE(traitmath!D21),"")</f>
        <v/>
      </c>
      <c r="C22" s="36" t="str">
        <f>IF(COUNT(traitmath!AI21)=1,AVERAGE(traitmath!AI21),"")</f>
        <v/>
      </c>
      <c r="D22" s="36" t="str">
        <f>IF(COUNT(traitmath!S21:U21)=3,AVERAGE(traitmath!S21:U21),"")</f>
        <v/>
      </c>
      <c r="E22" s="36" t="str">
        <f>IF(COUNT(traitmath!BH21:BI21)=2,AVERAGE(traitmath!BH21:BI21),"")</f>
        <v/>
      </c>
      <c r="F22" s="36" t="str">
        <f>IF(COUNT(traitmath!AU21)=1,AVERAGE(traitmath!AU21),"")</f>
        <v/>
      </c>
      <c r="G22" s="36" t="str">
        <f>IF(COUNT(traitmath!AB21)=1,AVERAGE(traitmath!AB21),"")</f>
        <v/>
      </c>
      <c r="H22" s="36" t="str">
        <f>IF(COUNT(traitmath!G21)=1,AVERAGE(traitmath!G21),"")</f>
        <v/>
      </c>
      <c r="I22" s="36" t="str">
        <f>IF(COUNT(traitmath!BF21:BG21)=2,AVERAGE(traitmath!BF21:BG21),"")</f>
        <v/>
      </c>
      <c r="J22" s="36" t="str">
        <f>IF(COUNT(traitmath!AN21:AO21)=2,AVERAGE(traitmath!AN21:AO21),"")</f>
        <v/>
      </c>
      <c r="K22" s="36" t="str">
        <f>IF(COUNT(traitmath!AC21)=1,AVERAGE(traitmath!AC21),"")</f>
        <v/>
      </c>
      <c r="L22" s="36" t="str">
        <f>IF(COUNT(traitmath!AD21:AH21)=5,AVERAGE(traitmath!AD21:AH21),"")</f>
        <v/>
      </c>
      <c r="M22" s="36" t="str">
        <f>IF(COUNT(traitmath!Z21:AA21)=2,AVERAGE(traitmath!Z21:AA21),"")</f>
        <v/>
      </c>
      <c r="N22" s="36" t="str">
        <f>IF(COUNT(traitmath!L21:O21)=4,AVERAGE(traitmath!L21:O21),"")</f>
        <v/>
      </c>
      <c r="O22" s="36" t="str">
        <f>IF(COUNT(traitmath!Y21)=1,AVERAGE(traitmath!Y21),"")</f>
        <v/>
      </c>
      <c r="P22" s="36" t="str">
        <f>IF(COUNT(traitmath!AK21)=1,AVERAGE(traitmath!AK21),"")</f>
        <v/>
      </c>
      <c r="Q22" s="36" t="str">
        <f>IF(COUNT(traitmath!AV21:AX21)=3,AVERAGE(traitmath!AV21:AX21),"")</f>
        <v/>
      </c>
      <c r="R22" s="36" t="str">
        <f>IF(COUNT(traitmath!H21)=1,AVERAGE(traitmath!H21),"")</f>
        <v/>
      </c>
      <c r="S22" s="36" t="str">
        <f>IF(COUNT(traitmath!E21:F21)=2,AVERAGE(traitmath!E21:F21),"")</f>
        <v/>
      </c>
      <c r="T22" s="36" t="str">
        <f>IF(COUNT(traitmath!AK21:AL21)=2,AVERAGE(traitmath!AK21:AL21),"")</f>
        <v/>
      </c>
      <c r="U22" s="36" t="str">
        <f>IF(COUNT(traitmath!P21:Q21)=2,AVERAGE(traitmath!P21:Q21),"")</f>
        <v/>
      </c>
      <c r="V22" s="36" t="str">
        <f>IF(COUNT(traitmath!AR21)=1,AVERAGE(traitmath!AR21),"")</f>
        <v/>
      </c>
      <c r="W22" s="99" t="str">
        <f>IF(COUNT(traitmath!AY21)=1,AVERAGE(traitmath!AY21),"")</f>
        <v/>
      </c>
      <c r="X22" s="75" t="str">
        <f>IF(COUNT(traitmath!AJ21)=1,AVERAGE(traitmath!AJ21),"")</f>
        <v/>
      </c>
      <c r="Y22" s="36" t="str">
        <f>IF(COUNT(traitmath!AP21:AQ21)=2,AVERAGE(traitmath!AP21:AQ21),"")</f>
        <v/>
      </c>
      <c r="Z22" s="36" t="str">
        <f>IF(COUNT(traitmath!BJ21:BK21)=2,AVERAGE(traitmath!BJ21:BK21),"")</f>
        <v/>
      </c>
      <c r="AA22" s="36" t="str">
        <f>IF(COUNT(traitmath!BB21:BC21)=2,AVERAGE(traitmath!BB21:BC21),"")</f>
        <v/>
      </c>
      <c r="AB22" s="36" t="str">
        <f>IF(COUNT(traitmath!K21)=1,AVERAGE(traitmath!K21),"")</f>
        <v/>
      </c>
      <c r="AC22" s="36" t="str">
        <f>IF(COUNT(traitmath!BE21)=1,AVERAGE(traitmath!BE21),"")</f>
        <v/>
      </c>
      <c r="AD22" s="36" t="str">
        <f>IF(COUNT(traitmath!I21)=1,AVERAGE(traitmath!I21),"")</f>
        <v/>
      </c>
      <c r="AE22" s="36" t="str">
        <f>IF(COUNT(traitmath!BD21)=1,AVERAGE(traitmath!BD21),"")</f>
        <v/>
      </c>
      <c r="AF22" s="36" t="str">
        <f>IF(COUNT(traitmath!AZ21)=1,AVERAGE(traitmath!AZ21),"")</f>
        <v/>
      </c>
      <c r="AG22" s="37" t="str">
        <f>IF(COUNT(traitmath!R21)=1,AVERAGE(traitmath!R21),"")</f>
        <v/>
      </c>
      <c r="AH22" s="75" t="str">
        <f>IF(COUNT(traitmath!W21)=1,AVERAGE(traitmath!W21),"")</f>
        <v/>
      </c>
      <c r="AI22" s="36" t="str">
        <f>IF(COUNT(traitmath!AS21)=1,AVERAGE(traitmath!AS21),"")</f>
        <v/>
      </c>
      <c r="AJ22" s="36" t="str">
        <f>IF(COUNT(traitmath!V21)=1,AVERAGE(traitmath!V21),"")</f>
        <v/>
      </c>
      <c r="AK22" s="36" t="str">
        <f>IF(COUNT(traitmath!J21)=1,AVERAGE(traitmath!J21),"")</f>
        <v/>
      </c>
      <c r="AL22" s="36" t="str">
        <f>IF(COUNT(traitmath!AT21)=1,AVERAGE(traitmath!AT21),"")</f>
        <v/>
      </c>
      <c r="AM22" s="36" t="str">
        <f>IF(COUNT(traitmath!BA21)=1,AVERAGE(traitmath!BA21),"")</f>
        <v/>
      </c>
      <c r="AN22" s="37" t="str">
        <f>IF(COUNT(traitmath!X21)=1,AVERAGE(traitmath!X21),"")</f>
        <v/>
      </c>
    </row>
    <row r="23" spans="1:41">
      <c r="A23" s="73" t="str">
        <f>IF('Ma classe'!C21&lt;&gt;0,'Ma classe'!C21,"")</f>
        <v/>
      </c>
      <c r="B23" s="74" t="str">
        <f>IF(COUNT(traitmath!D22)=1,AVERAGE(traitmath!D22),"")</f>
        <v/>
      </c>
      <c r="C23" s="36" t="str">
        <f>IF(COUNT(traitmath!AI22)=1,AVERAGE(traitmath!AI22),"")</f>
        <v/>
      </c>
      <c r="D23" s="36" t="str">
        <f>IF(COUNT(traitmath!S22:U22)=3,AVERAGE(traitmath!S22:U22),"")</f>
        <v/>
      </c>
      <c r="E23" s="36" t="str">
        <f>IF(COUNT(traitmath!BH22:BI22)=2,AVERAGE(traitmath!BH22:BI22),"")</f>
        <v/>
      </c>
      <c r="F23" s="36" t="str">
        <f>IF(COUNT(traitmath!AU22)=1,AVERAGE(traitmath!AU22),"")</f>
        <v/>
      </c>
      <c r="G23" s="36" t="str">
        <f>IF(COUNT(traitmath!AB22)=1,AVERAGE(traitmath!AB22),"")</f>
        <v/>
      </c>
      <c r="H23" s="36" t="str">
        <f>IF(COUNT(traitmath!G22)=1,AVERAGE(traitmath!G22),"")</f>
        <v/>
      </c>
      <c r="I23" s="36" t="str">
        <f>IF(COUNT(traitmath!BF22:BG22)=2,AVERAGE(traitmath!BF22:BG22),"")</f>
        <v/>
      </c>
      <c r="J23" s="36" t="str">
        <f>IF(COUNT(traitmath!AN22:AO22)=2,AVERAGE(traitmath!AN22:AO22),"")</f>
        <v/>
      </c>
      <c r="K23" s="36" t="str">
        <f>IF(COUNT(traitmath!AC22)=1,AVERAGE(traitmath!AC22),"")</f>
        <v/>
      </c>
      <c r="L23" s="36" t="str">
        <f>IF(COUNT(traitmath!AD22:AH22)=5,AVERAGE(traitmath!AD22:AH22),"")</f>
        <v/>
      </c>
      <c r="M23" s="36" t="str">
        <f>IF(COUNT(traitmath!Z22:AA22)=2,AVERAGE(traitmath!Z22:AA22),"")</f>
        <v/>
      </c>
      <c r="N23" s="36" t="str">
        <f>IF(COUNT(traitmath!L22:O22)=4,AVERAGE(traitmath!L22:O22),"")</f>
        <v/>
      </c>
      <c r="O23" s="36" t="str">
        <f>IF(COUNT(traitmath!Y22)=1,AVERAGE(traitmath!Y22),"")</f>
        <v/>
      </c>
      <c r="P23" s="36" t="str">
        <f>IF(COUNT(traitmath!AK22)=1,AVERAGE(traitmath!AK22),"")</f>
        <v/>
      </c>
      <c r="Q23" s="36" t="str">
        <f>IF(COUNT(traitmath!AV22:AX22)=3,AVERAGE(traitmath!AV22:AX22),"")</f>
        <v/>
      </c>
      <c r="R23" s="36" t="str">
        <f>IF(COUNT(traitmath!H22)=1,AVERAGE(traitmath!H22),"")</f>
        <v/>
      </c>
      <c r="S23" s="36" t="str">
        <f>IF(COUNT(traitmath!E22:F22)=2,AVERAGE(traitmath!E22:F22),"")</f>
        <v/>
      </c>
      <c r="T23" s="36" t="str">
        <f>IF(COUNT(traitmath!AK22:AL22)=2,AVERAGE(traitmath!AK22:AL22),"")</f>
        <v/>
      </c>
      <c r="U23" s="36" t="str">
        <f>IF(COUNT(traitmath!P22:Q22)=2,AVERAGE(traitmath!P22:Q22),"")</f>
        <v/>
      </c>
      <c r="V23" s="36" t="str">
        <f>IF(COUNT(traitmath!AR22)=1,AVERAGE(traitmath!AR22),"")</f>
        <v/>
      </c>
      <c r="W23" s="99" t="str">
        <f>IF(COUNT(traitmath!AY22)=1,AVERAGE(traitmath!AY22),"")</f>
        <v/>
      </c>
      <c r="X23" s="75" t="str">
        <f>IF(COUNT(traitmath!AJ22)=1,AVERAGE(traitmath!AJ22),"")</f>
        <v/>
      </c>
      <c r="Y23" s="36" t="str">
        <f>IF(COUNT(traitmath!AP22:AQ22)=2,AVERAGE(traitmath!AP22:AQ22),"")</f>
        <v/>
      </c>
      <c r="Z23" s="36" t="str">
        <f>IF(COUNT(traitmath!BJ22:BK22)=2,AVERAGE(traitmath!BJ22:BK22),"")</f>
        <v/>
      </c>
      <c r="AA23" s="36" t="str">
        <f>IF(COUNT(traitmath!BB22:BC22)=2,AVERAGE(traitmath!BB22:BC22),"")</f>
        <v/>
      </c>
      <c r="AB23" s="36" t="str">
        <f>IF(COUNT(traitmath!K22)=1,AVERAGE(traitmath!K22),"")</f>
        <v/>
      </c>
      <c r="AC23" s="36" t="str">
        <f>IF(COUNT(traitmath!BE22)=1,AVERAGE(traitmath!BE22),"")</f>
        <v/>
      </c>
      <c r="AD23" s="36" t="str">
        <f>IF(COUNT(traitmath!I22)=1,AVERAGE(traitmath!I22),"")</f>
        <v/>
      </c>
      <c r="AE23" s="36" t="str">
        <f>IF(COUNT(traitmath!BD22)=1,AVERAGE(traitmath!BD22),"")</f>
        <v/>
      </c>
      <c r="AF23" s="36" t="str">
        <f>IF(COUNT(traitmath!AZ22)=1,AVERAGE(traitmath!AZ22),"")</f>
        <v/>
      </c>
      <c r="AG23" s="37" t="str">
        <f>IF(COUNT(traitmath!R22)=1,AVERAGE(traitmath!R22),"")</f>
        <v/>
      </c>
      <c r="AH23" s="75" t="str">
        <f>IF(COUNT(traitmath!W22)=1,AVERAGE(traitmath!W22),"")</f>
        <v/>
      </c>
      <c r="AI23" s="36" t="str">
        <f>IF(COUNT(traitmath!AS22)=1,AVERAGE(traitmath!AS22),"")</f>
        <v/>
      </c>
      <c r="AJ23" s="36" t="str">
        <f>IF(COUNT(traitmath!V22)=1,AVERAGE(traitmath!V22),"")</f>
        <v/>
      </c>
      <c r="AK23" s="36" t="str">
        <f>IF(COUNT(traitmath!J22)=1,AVERAGE(traitmath!J22),"")</f>
        <v/>
      </c>
      <c r="AL23" s="36" t="str">
        <f>IF(COUNT(traitmath!AT22)=1,AVERAGE(traitmath!AT22),"")</f>
        <v/>
      </c>
      <c r="AM23" s="36" t="str">
        <f>IF(COUNT(traitmath!BA22)=1,AVERAGE(traitmath!BA22),"")</f>
        <v/>
      </c>
      <c r="AN23" s="37" t="str">
        <f>IF(COUNT(traitmath!X22)=1,AVERAGE(traitmath!X22),"")</f>
        <v/>
      </c>
    </row>
    <row r="24" spans="1:41">
      <c r="A24" s="73" t="str">
        <f>IF('Ma classe'!C22&lt;&gt;0,'Ma classe'!C22,"")</f>
        <v/>
      </c>
      <c r="B24" s="74" t="str">
        <f>IF(COUNT(traitmath!D23)=1,AVERAGE(traitmath!D23),"")</f>
        <v/>
      </c>
      <c r="C24" s="36" t="str">
        <f>IF(COUNT(traitmath!AI23)=1,AVERAGE(traitmath!AI23),"")</f>
        <v/>
      </c>
      <c r="D24" s="36" t="str">
        <f>IF(COUNT(traitmath!S23:U23)=3,AVERAGE(traitmath!S23:U23),"")</f>
        <v/>
      </c>
      <c r="E24" s="36" t="str">
        <f>IF(COUNT(traitmath!BH23:BI23)=2,AVERAGE(traitmath!BH23:BI23),"")</f>
        <v/>
      </c>
      <c r="F24" s="36" t="str">
        <f>IF(COUNT(traitmath!AU23)=1,AVERAGE(traitmath!AU23),"")</f>
        <v/>
      </c>
      <c r="G24" s="36" t="str">
        <f>IF(COUNT(traitmath!AB23)=1,AVERAGE(traitmath!AB23),"")</f>
        <v/>
      </c>
      <c r="H24" s="36" t="str">
        <f>IF(COUNT(traitmath!G23)=1,AVERAGE(traitmath!G23),"")</f>
        <v/>
      </c>
      <c r="I24" s="36" t="str">
        <f>IF(COUNT(traitmath!BF23:BG23)=2,AVERAGE(traitmath!BF23:BG23),"")</f>
        <v/>
      </c>
      <c r="J24" s="36" t="str">
        <f>IF(COUNT(traitmath!AN23:AO23)=2,AVERAGE(traitmath!AN23:AO23),"")</f>
        <v/>
      </c>
      <c r="K24" s="36" t="str">
        <f>IF(COUNT(traitmath!AC23)=1,AVERAGE(traitmath!AC23),"")</f>
        <v/>
      </c>
      <c r="L24" s="36" t="str">
        <f>IF(COUNT(traitmath!AD23:AH23)=5,AVERAGE(traitmath!AD23:AH23),"")</f>
        <v/>
      </c>
      <c r="M24" s="36" t="str">
        <f>IF(COUNT(traitmath!Z23:AA23)=2,AVERAGE(traitmath!Z23:AA23),"")</f>
        <v/>
      </c>
      <c r="N24" s="36" t="str">
        <f>IF(COUNT(traitmath!L23:O23)=4,AVERAGE(traitmath!L23:O23),"")</f>
        <v/>
      </c>
      <c r="O24" s="36" t="str">
        <f>IF(COUNT(traitmath!Y23)=1,AVERAGE(traitmath!Y23),"")</f>
        <v/>
      </c>
      <c r="P24" s="36" t="str">
        <f>IF(COUNT(traitmath!AK23)=1,AVERAGE(traitmath!AK23),"")</f>
        <v/>
      </c>
      <c r="Q24" s="36" t="str">
        <f>IF(COUNT(traitmath!AV23:AX23)=3,AVERAGE(traitmath!AV23:AX23),"")</f>
        <v/>
      </c>
      <c r="R24" s="36" t="str">
        <f>IF(COUNT(traitmath!H23)=1,AVERAGE(traitmath!H23),"")</f>
        <v/>
      </c>
      <c r="S24" s="36" t="str">
        <f>IF(COUNT(traitmath!E23:F23)=2,AVERAGE(traitmath!E23:F23),"")</f>
        <v/>
      </c>
      <c r="T24" s="36" t="str">
        <f>IF(COUNT(traitmath!AK23:AL23)=2,AVERAGE(traitmath!AK23:AL23),"")</f>
        <v/>
      </c>
      <c r="U24" s="36" t="str">
        <f>IF(COUNT(traitmath!P23:Q23)=2,AVERAGE(traitmath!P23:Q23),"")</f>
        <v/>
      </c>
      <c r="V24" s="36" t="str">
        <f>IF(COUNT(traitmath!AR23)=1,AVERAGE(traitmath!AR23),"")</f>
        <v/>
      </c>
      <c r="W24" s="99" t="str">
        <f>IF(COUNT(traitmath!AY23)=1,AVERAGE(traitmath!AY23),"")</f>
        <v/>
      </c>
      <c r="X24" s="75" t="str">
        <f>IF(COUNT(traitmath!AJ23)=1,AVERAGE(traitmath!AJ23),"")</f>
        <v/>
      </c>
      <c r="Y24" s="36" t="str">
        <f>IF(COUNT(traitmath!AP23:AQ23)=2,AVERAGE(traitmath!AP23:AQ23),"")</f>
        <v/>
      </c>
      <c r="Z24" s="36" t="str">
        <f>IF(COUNT(traitmath!BJ23:BK23)=2,AVERAGE(traitmath!BJ23:BK23),"")</f>
        <v/>
      </c>
      <c r="AA24" s="36" t="str">
        <f>IF(COUNT(traitmath!BB23:BC23)=2,AVERAGE(traitmath!BB23:BC23),"")</f>
        <v/>
      </c>
      <c r="AB24" s="36" t="str">
        <f>IF(COUNT(traitmath!K23)=1,AVERAGE(traitmath!K23),"")</f>
        <v/>
      </c>
      <c r="AC24" s="36" t="str">
        <f>IF(COUNT(traitmath!BE23)=1,AVERAGE(traitmath!BE23),"")</f>
        <v/>
      </c>
      <c r="AD24" s="36" t="str">
        <f>IF(COUNT(traitmath!I23)=1,AVERAGE(traitmath!I23),"")</f>
        <v/>
      </c>
      <c r="AE24" s="36" t="str">
        <f>IF(COUNT(traitmath!BD23)=1,AVERAGE(traitmath!BD23),"")</f>
        <v/>
      </c>
      <c r="AF24" s="36" t="str">
        <f>IF(COUNT(traitmath!AZ23)=1,AVERAGE(traitmath!AZ23),"")</f>
        <v/>
      </c>
      <c r="AG24" s="37" t="str">
        <f>IF(COUNT(traitmath!R23)=1,AVERAGE(traitmath!R23),"")</f>
        <v/>
      </c>
      <c r="AH24" s="75" t="str">
        <f>IF(COUNT(traitmath!W23)=1,AVERAGE(traitmath!W23),"")</f>
        <v/>
      </c>
      <c r="AI24" s="36" t="str">
        <f>IF(COUNT(traitmath!AS23)=1,AVERAGE(traitmath!AS23),"")</f>
        <v/>
      </c>
      <c r="AJ24" s="36" t="str">
        <f>IF(COUNT(traitmath!V23)=1,AVERAGE(traitmath!V23),"")</f>
        <v/>
      </c>
      <c r="AK24" s="36" t="str">
        <f>IF(COUNT(traitmath!J23)=1,AVERAGE(traitmath!J23),"")</f>
        <v/>
      </c>
      <c r="AL24" s="36" t="str">
        <f>IF(COUNT(traitmath!AT23)=1,AVERAGE(traitmath!AT23),"")</f>
        <v/>
      </c>
      <c r="AM24" s="36" t="str">
        <f>IF(COUNT(traitmath!BA23)=1,AVERAGE(traitmath!BA23),"")</f>
        <v/>
      </c>
      <c r="AN24" s="37" t="str">
        <f>IF(COUNT(traitmath!X23)=1,AVERAGE(traitmath!X23),"")</f>
        <v/>
      </c>
    </row>
    <row r="25" spans="1:41">
      <c r="A25" s="73" t="str">
        <f>IF('Ma classe'!C23&lt;&gt;0,'Ma classe'!C23,"")</f>
        <v/>
      </c>
      <c r="B25" s="74" t="str">
        <f>IF(COUNT(traitmath!D24)=1,AVERAGE(traitmath!D24),"")</f>
        <v/>
      </c>
      <c r="C25" s="36" t="str">
        <f>IF(COUNT(traitmath!AI24)=1,AVERAGE(traitmath!AI24),"")</f>
        <v/>
      </c>
      <c r="D25" s="36" t="str">
        <f>IF(COUNT(traitmath!S24:U24)=3,AVERAGE(traitmath!S24:U24),"")</f>
        <v/>
      </c>
      <c r="E25" s="36" t="str">
        <f>IF(COUNT(traitmath!BH24:BI24)=2,AVERAGE(traitmath!BH24:BI24),"")</f>
        <v/>
      </c>
      <c r="F25" s="36" t="str">
        <f>IF(COUNT(traitmath!AU24)=1,AVERAGE(traitmath!AU24),"")</f>
        <v/>
      </c>
      <c r="G25" s="36" t="str">
        <f>IF(COUNT(traitmath!AB24)=1,AVERAGE(traitmath!AB24),"")</f>
        <v/>
      </c>
      <c r="H25" s="36" t="str">
        <f>IF(COUNT(traitmath!G24)=1,AVERAGE(traitmath!G24),"")</f>
        <v/>
      </c>
      <c r="I25" s="36" t="str">
        <f>IF(COUNT(traitmath!BF24:BG24)=2,AVERAGE(traitmath!BF24:BG24),"")</f>
        <v/>
      </c>
      <c r="J25" s="36" t="str">
        <f>IF(COUNT(traitmath!AN24:AO24)=2,AVERAGE(traitmath!AN24:AO24),"")</f>
        <v/>
      </c>
      <c r="K25" s="36" t="str">
        <f>IF(COUNT(traitmath!AC24)=1,AVERAGE(traitmath!AC24),"")</f>
        <v/>
      </c>
      <c r="L25" s="36" t="str">
        <f>IF(COUNT(traitmath!AD24:AH24)=5,AVERAGE(traitmath!AD24:AH24),"")</f>
        <v/>
      </c>
      <c r="M25" s="36" t="str">
        <f>IF(COUNT(traitmath!Z24:AA24)=2,AVERAGE(traitmath!Z24:AA24),"")</f>
        <v/>
      </c>
      <c r="N25" s="36" t="str">
        <f>IF(COUNT(traitmath!L24:O24)=4,AVERAGE(traitmath!L24:O24),"")</f>
        <v/>
      </c>
      <c r="O25" s="36" t="str">
        <f>IF(COUNT(traitmath!Y24)=1,AVERAGE(traitmath!Y24),"")</f>
        <v/>
      </c>
      <c r="P25" s="36" t="str">
        <f>IF(COUNT(traitmath!AK24)=1,AVERAGE(traitmath!AK24),"")</f>
        <v/>
      </c>
      <c r="Q25" s="36" t="str">
        <f>IF(COUNT(traitmath!AV24:AX24)=3,AVERAGE(traitmath!AV24:AX24),"")</f>
        <v/>
      </c>
      <c r="R25" s="36" t="str">
        <f>IF(COUNT(traitmath!H24)=1,AVERAGE(traitmath!H24),"")</f>
        <v/>
      </c>
      <c r="S25" s="36" t="str">
        <f>IF(COUNT(traitmath!E24:F24)=2,AVERAGE(traitmath!E24:F24),"")</f>
        <v/>
      </c>
      <c r="T25" s="36" t="str">
        <f>IF(COUNT(traitmath!AK24:AL24)=2,AVERAGE(traitmath!AK24:AL24),"")</f>
        <v/>
      </c>
      <c r="U25" s="36" t="str">
        <f>IF(COUNT(traitmath!P24:Q24)=2,AVERAGE(traitmath!P24:Q24),"")</f>
        <v/>
      </c>
      <c r="V25" s="36" t="str">
        <f>IF(COUNT(traitmath!AR24)=1,AVERAGE(traitmath!AR24),"")</f>
        <v/>
      </c>
      <c r="W25" s="99" t="str">
        <f>IF(COUNT(traitmath!AY24)=1,AVERAGE(traitmath!AY24),"")</f>
        <v/>
      </c>
      <c r="X25" s="75" t="str">
        <f>IF(COUNT(traitmath!AJ24)=1,AVERAGE(traitmath!AJ24),"")</f>
        <v/>
      </c>
      <c r="Y25" s="36" t="str">
        <f>IF(COUNT(traitmath!AP24:AQ24)=2,AVERAGE(traitmath!AP24:AQ24),"")</f>
        <v/>
      </c>
      <c r="Z25" s="36" t="str">
        <f>IF(COUNT(traitmath!BJ24:BK24)=2,AVERAGE(traitmath!BJ24:BK24),"")</f>
        <v/>
      </c>
      <c r="AA25" s="36" t="str">
        <f>IF(COUNT(traitmath!BB24:BC24)=2,AVERAGE(traitmath!BB24:BC24),"")</f>
        <v/>
      </c>
      <c r="AB25" s="36" t="str">
        <f>IF(COUNT(traitmath!K24)=1,AVERAGE(traitmath!K24),"")</f>
        <v/>
      </c>
      <c r="AC25" s="36" t="str">
        <f>IF(COUNT(traitmath!BE24)=1,AVERAGE(traitmath!BE24),"")</f>
        <v/>
      </c>
      <c r="AD25" s="36" t="str">
        <f>IF(COUNT(traitmath!I24)=1,AVERAGE(traitmath!I24),"")</f>
        <v/>
      </c>
      <c r="AE25" s="36" t="str">
        <f>IF(COUNT(traitmath!BD24)=1,AVERAGE(traitmath!BD24),"")</f>
        <v/>
      </c>
      <c r="AF25" s="36" t="str">
        <f>IF(COUNT(traitmath!AZ24)=1,AVERAGE(traitmath!AZ24),"")</f>
        <v/>
      </c>
      <c r="AG25" s="37" t="str">
        <f>IF(COUNT(traitmath!R24)=1,AVERAGE(traitmath!R24),"")</f>
        <v/>
      </c>
      <c r="AH25" s="75" t="str">
        <f>IF(COUNT(traitmath!W24)=1,AVERAGE(traitmath!W24),"")</f>
        <v/>
      </c>
      <c r="AI25" s="36" t="str">
        <f>IF(COUNT(traitmath!AS24)=1,AVERAGE(traitmath!AS24),"")</f>
        <v/>
      </c>
      <c r="AJ25" s="36" t="str">
        <f>IF(COUNT(traitmath!V24)=1,AVERAGE(traitmath!V24),"")</f>
        <v/>
      </c>
      <c r="AK25" s="36" t="str">
        <f>IF(COUNT(traitmath!J24)=1,AVERAGE(traitmath!J24),"")</f>
        <v/>
      </c>
      <c r="AL25" s="36" t="str">
        <f>IF(COUNT(traitmath!AT24)=1,AVERAGE(traitmath!AT24),"")</f>
        <v/>
      </c>
      <c r="AM25" s="36" t="str">
        <f>IF(COUNT(traitmath!BA24)=1,AVERAGE(traitmath!BA24),"")</f>
        <v/>
      </c>
      <c r="AN25" s="37" t="str">
        <f>IF(COUNT(traitmath!X24)=1,AVERAGE(traitmath!X24),"")</f>
        <v/>
      </c>
    </row>
    <row r="26" spans="1:41">
      <c r="A26" s="73" t="str">
        <f>IF('Ma classe'!C24&lt;&gt;0,'Ma classe'!C24,"")</f>
        <v/>
      </c>
      <c r="B26" s="74" t="str">
        <f>IF(COUNT(traitmath!D25)=1,AVERAGE(traitmath!D25),"")</f>
        <v/>
      </c>
      <c r="C26" s="36" t="str">
        <f>IF(COUNT(traitmath!AI25)=1,AVERAGE(traitmath!AI25),"")</f>
        <v/>
      </c>
      <c r="D26" s="36" t="str">
        <f>IF(COUNT(traitmath!S25:U25)=3,AVERAGE(traitmath!S25:U25),"")</f>
        <v/>
      </c>
      <c r="E26" s="36" t="str">
        <f>IF(COUNT(traitmath!BH25:BI25)=2,AVERAGE(traitmath!BH25:BI25),"")</f>
        <v/>
      </c>
      <c r="F26" s="36" t="str">
        <f>IF(COUNT(traitmath!AU25)=1,AVERAGE(traitmath!AU25),"")</f>
        <v/>
      </c>
      <c r="G26" s="36" t="str">
        <f>IF(COUNT(traitmath!AB25)=1,AVERAGE(traitmath!AB25),"")</f>
        <v/>
      </c>
      <c r="H26" s="36" t="str">
        <f>IF(COUNT(traitmath!G25)=1,AVERAGE(traitmath!G25),"")</f>
        <v/>
      </c>
      <c r="I26" s="36" t="str">
        <f>IF(COUNT(traitmath!BF25:BG25)=2,AVERAGE(traitmath!BF25:BG25),"")</f>
        <v/>
      </c>
      <c r="J26" s="36" t="str">
        <f>IF(COUNT(traitmath!AN25:AO25)=2,AVERAGE(traitmath!AN25:AO25),"")</f>
        <v/>
      </c>
      <c r="K26" s="36" t="str">
        <f>IF(COUNT(traitmath!AC25)=1,AVERAGE(traitmath!AC25),"")</f>
        <v/>
      </c>
      <c r="L26" s="36" t="str">
        <f>IF(COUNT(traitmath!AD25:AH25)=5,AVERAGE(traitmath!AD25:AH25),"")</f>
        <v/>
      </c>
      <c r="M26" s="36" t="str">
        <f>IF(COUNT(traitmath!Z25:AA25)=2,AVERAGE(traitmath!Z25:AA25),"")</f>
        <v/>
      </c>
      <c r="N26" s="36" t="str">
        <f>IF(COUNT(traitmath!L25:O25)=4,AVERAGE(traitmath!L25:O25),"")</f>
        <v/>
      </c>
      <c r="O26" s="36" t="str">
        <f>IF(COUNT(traitmath!Y25)=1,AVERAGE(traitmath!Y25),"")</f>
        <v/>
      </c>
      <c r="P26" s="36" t="str">
        <f>IF(COUNT(traitmath!AK25)=1,AVERAGE(traitmath!AK25),"")</f>
        <v/>
      </c>
      <c r="Q26" s="36" t="str">
        <f>IF(COUNT(traitmath!AV25:AX25)=3,AVERAGE(traitmath!AV25:AX25),"")</f>
        <v/>
      </c>
      <c r="R26" s="36" t="str">
        <f>IF(COUNT(traitmath!H25)=1,AVERAGE(traitmath!H25),"")</f>
        <v/>
      </c>
      <c r="S26" s="36" t="str">
        <f>IF(COUNT(traitmath!E25:F25)=2,AVERAGE(traitmath!E25:F25),"")</f>
        <v/>
      </c>
      <c r="T26" s="36" t="str">
        <f>IF(COUNT(traitmath!AK25:AL25)=2,AVERAGE(traitmath!AK25:AL25),"")</f>
        <v/>
      </c>
      <c r="U26" s="36" t="str">
        <f>IF(COUNT(traitmath!P25:Q25)=2,AVERAGE(traitmath!P25:Q25),"")</f>
        <v/>
      </c>
      <c r="V26" s="36" t="str">
        <f>IF(COUNT(traitmath!AR25)=1,AVERAGE(traitmath!AR25),"")</f>
        <v/>
      </c>
      <c r="W26" s="99" t="str">
        <f>IF(COUNT(traitmath!AY25)=1,AVERAGE(traitmath!AY25),"")</f>
        <v/>
      </c>
      <c r="X26" s="75" t="str">
        <f>IF(COUNT(traitmath!AJ25)=1,AVERAGE(traitmath!AJ25),"")</f>
        <v/>
      </c>
      <c r="Y26" s="36" t="str">
        <f>IF(COUNT(traitmath!AP25:AQ25)=2,AVERAGE(traitmath!AP25:AQ25),"")</f>
        <v/>
      </c>
      <c r="Z26" s="36" t="str">
        <f>IF(COUNT(traitmath!BJ25:BK25)=2,AVERAGE(traitmath!BJ25:BK25),"")</f>
        <v/>
      </c>
      <c r="AA26" s="36" t="str">
        <f>IF(COUNT(traitmath!BB25:BC25)=2,AVERAGE(traitmath!BB25:BC25),"")</f>
        <v/>
      </c>
      <c r="AB26" s="36" t="str">
        <f>IF(COUNT(traitmath!K25)=1,AVERAGE(traitmath!K25),"")</f>
        <v/>
      </c>
      <c r="AC26" s="36" t="str">
        <f>IF(COUNT(traitmath!BE25)=1,AVERAGE(traitmath!BE25),"")</f>
        <v/>
      </c>
      <c r="AD26" s="36" t="str">
        <f>IF(COUNT(traitmath!I25)=1,AVERAGE(traitmath!I25),"")</f>
        <v/>
      </c>
      <c r="AE26" s="36" t="str">
        <f>IF(COUNT(traitmath!BD25)=1,AVERAGE(traitmath!BD25),"")</f>
        <v/>
      </c>
      <c r="AF26" s="36" t="str">
        <f>IF(COUNT(traitmath!AZ25)=1,AVERAGE(traitmath!AZ25),"")</f>
        <v/>
      </c>
      <c r="AG26" s="37" t="str">
        <f>IF(COUNT(traitmath!R25)=1,AVERAGE(traitmath!R25),"")</f>
        <v/>
      </c>
      <c r="AH26" s="75" t="str">
        <f>IF(COUNT(traitmath!W25)=1,AVERAGE(traitmath!W25),"")</f>
        <v/>
      </c>
      <c r="AI26" s="36" t="str">
        <f>IF(COUNT(traitmath!AS25)=1,AVERAGE(traitmath!AS25),"")</f>
        <v/>
      </c>
      <c r="AJ26" s="36" t="str">
        <f>IF(COUNT(traitmath!V25)=1,AVERAGE(traitmath!V25),"")</f>
        <v/>
      </c>
      <c r="AK26" s="36" t="str">
        <f>IF(COUNT(traitmath!J25)=1,AVERAGE(traitmath!J25),"")</f>
        <v/>
      </c>
      <c r="AL26" s="36" t="str">
        <f>IF(COUNT(traitmath!AT25)=1,AVERAGE(traitmath!AT25),"")</f>
        <v/>
      </c>
      <c r="AM26" s="36" t="str">
        <f>IF(COUNT(traitmath!BA25)=1,AVERAGE(traitmath!BA25),"")</f>
        <v/>
      </c>
      <c r="AN26" s="37" t="str">
        <f>IF(COUNT(traitmath!X25)=1,AVERAGE(traitmath!X25),"")</f>
        <v/>
      </c>
    </row>
    <row r="27" spans="1:41">
      <c r="A27" s="73" t="str">
        <f>IF('Ma classe'!C25&lt;&gt;0,'Ma classe'!C25,"")</f>
        <v/>
      </c>
      <c r="B27" s="74" t="str">
        <f>IF(COUNT(traitmath!D26)=1,AVERAGE(traitmath!D26),"")</f>
        <v/>
      </c>
      <c r="C27" s="36" t="str">
        <f>IF(COUNT(traitmath!AI26)=1,AVERAGE(traitmath!AI26),"")</f>
        <v/>
      </c>
      <c r="D27" s="36" t="str">
        <f>IF(COUNT(traitmath!S26:U26)=3,AVERAGE(traitmath!S26:U26),"")</f>
        <v/>
      </c>
      <c r="E27" s="36" t="str">
        <f>IF(COUNT(traitmath!BH26:BI26)=2,AVERAGE(traitmath!BH26:BI26),"")</f>
        <v/>
      </c>
      <c r="F27" s="36" t="str">
        <f>IF(COUNT(traitmath!AU26)=1,AVERAGE(traitmath!AU26),"")</f>
        <v/>
      </c>
      <c r="G27" s="36" t="str">
        <f>IF(COUNT(traitmath!AB26)=1,AVERAGE(traitmath!AB26),"")</f>
        <v/>
      </c>
      <c r="H27" s="36" t="str">
        <f>IF(COUNT(traitmath!G26)=1,AVERAGE(traitmath!G26),"")</f>
        <v/>
      </c>
      <c r="I27" s="36" t="str">
        <f>IF(COUNT(traitmath!BF26:BG26)=2,AVERAGE(traitmath!BF26:BG26),"")</f>
        <v/>
      </c>
      <c r="J27" s="36" t="str">
        <f>IF(COUNT(traitmath!AN26:AO26)=2,AVERAGE(traitmath!AN26:AO26),"")</f>
        <v/>
      </c>
      <c r="K27" s="36" t="str">
        <f>IF(COUNT(traitmath!AC26)=1,AVERAGE(traitmath!AC26),"")</f>
        <v/>
      </c>
      <c r="L27" s="36" t="str">
        <f>IF(COUNT(traitmath!AD26:AH26)=5,AVERAGE(traitmath!AD26:AH26),"")</f>
        <v/>
      </c>
      <c r="M27" s="36" t="str">
        <f>IF(COUNT(traitmath!Z26:AA26)=2,AVERAGE(traitmath!Z26:AA26),"")</f>
        <v/>
      </c>
      <c r="N27" s="36" t="str">
        <f>IF(COUNT(traitmath!L26:O26)=4,AVERAGE(traitmath!L26:O26),"")</f>
        <v/>
      </c>
      <c r="O27" s="36" t="str">
        <f>IF(COUNT(traitmath!Y26)=1,AVERAGE(traitmath!Y26),"")</f>
        <v/>
      </c>
      <c r="P27" s="36" t="str">
        <f>IF(COUNT(traitmath!AK26)=1,AVERAGE(traitmath!AK26),"")</f>
        <v/>
      </c>
      <c r="Q27" s="36" t="str">
        <f>IF(COUNT(traitmath!AV26:AX26)=3,AVERAGE(traitmath!AV26:AX26),"")</f>
        <v/>
      </c>
      <c r="R27" s="36" t="str">
        <f>IF(COUNT(traitmath!H26)=1,AVERAGE(traitmath!H26),"")</f>
        <v/>
      </c>
      <c r="S27" s="36" t="str">
        <f>IF(COUNT(traitmath!E26:F26)=2,AVERAGE(traitmath!E26:F26),"")</f>
        <v/>
      </c>
      <c r="T27" s="36" t="str">
        <f>IF(COUNT(traitmath!AK26:AL26)=2,AVERAGE(traitmath!AK26:AL26),"")</f>
        <v/>
      </c>
      <c r="U27" s="36" t="str">
        <f>IF(COUNT(traitmath!P26:Q26)=2,AVERAGE(traitmath!P26:Q26),"")</f>
        <v/>
      </c>
      <c r="V27" s="36" t="str">
        <f>IF(COUNT(traitmath!AR26)=1,AVERAGE(traitmath!AR26),"")</f>
        <v/>
      </c>
      <c r="W27" s="99" t="str">
        <f>IF(COUNT(traitmath!AY26)=1,AVERAGE(traitmath!AY26),"")</f>
        <v/>
      </c>
      <c r="X27" s="75" t="str">
        <f>IF(COUNT(traitmath!AJ26)=1,AVERAGE(traitmath!AJ26),"")</f>
        <v/>
      </c>
      <c r="Y27" s="36" t="str">
        <f>IF(COUNT(traitmath!AP26:AQ26)=2,AVERAGE(traitmath!AP26:AQ26),"")</f>
        <v/>
      </c>
      <c r="Z27" s="36" t="str">
        <f>IF(COUNT(traitmath!BJ26:BK26)=2,AVERAGE(traitmath!BJ26:BK26),"")</f>
        <v/>
      </c>
      <c r="AA27" s="36" t="str">
        <f>IF(COUNT(traitmath!BB26:BC26)=2,AVERAGE(traitmath!BB26:BC26),"")</f>
        <v/>
      </c>
      <c r="AB27" s="36" t="str">
        <f>IF(COUNT(traitmath!K26)=1,AVERAGE(traitmath!K26),"")</f>
        <v/>
      </c>
      <c r="AC27" s="36" t="str">
        <f>IF(COUNT(traitmath!BE26)=1,AVERAGE(traitmath!BE26),"")</f>
        <v/>
      </c>
      <c r="AD27" s="36" t="str">
        <f>IF(COUNT(traitmath!I26)=1,AVERAGE(traitmath!I26),"")</f>
        <v/>
      </c>
      <c r="AE27" s="36" t="str">
        <f>IF(COUNT(traitmath!BD26)=1,AVERAGE(traitmath!BD26),"")</f>
        <v/>
      </c>
      <c r="AF27" s="36" t="str">
        <f>IF(COUNT(traitmath!AZ26)=1,AVERAGE(traitmath!AZ26),"")</f>
        <v/>
      </c>
      <c r="AG27" s="37" t="str">
        <f>IF(COUNT(traitmath!R26)=1,AVERAGE(traitmath!R26),"")</f>
        <v/>
      </c>
      <c r="AH27" s="75" t="str">
        <f>IF(COUNT(traitmath!W26)=1,AVERAGE(traitmath!W26),"")</f>
        <v/>
      </c>
      <c r="AI27" s="36" t="str">
        <f>IF(COUNT(traitmath!AS26)=1,AVERAGE(traitmath!AS26),"")</f>
        <v/>
      </c>
      <c r="AJ27" s="36" t="str">
        <f>IF(COUNT(traitmath!V26)=1,AVERAGE(traitmath!V26),"")</f>
        <v/>
      </c>
      <c r="AK27" s="36" t="str">
        <f>IF(COUNT(traitmath!J26)=1,AVERAGE(traitmath!J26),"")</f>
        <v/>
      </c>
      <c r="AL27" s="36" t="str">
        <f>IF(COUNT(traitmath!AT26)=1,AVERAGE(traitmath!AT26),"")</f>
        <v/>
      </c>
      <c r="AM27" s="36" t="str">
        <f>IF(COUNT(traitmath!BA26)=1,AVERAGE(traitmath!BA26),"")</f>
        <v/>
      </c>
      <c r="AN27" s="37" t="str">
        <f>IF(COUNT(traitmath!X26)=1,AVERAGE(traitmath!X26),"")</f>
        <v/>
      </c>
    </row>
    <row r="28" spans="1:41">
      <c r="A28" s="73" t="str">
        <f>IF('Ma classe'!C26&lt;&gt;0,'Ma classe'!C26,"")</f>
        <v/>
      </c>
      <c r="B28" s="74" t="str">
        <f>IF(COUNT(traitmath!D27)=1,AVERAGE(traitmath!D27),"")</f>
        <v/>
      </c>
      <c r="C28" s="36" t="str">
        <f>IF(COUNT(traitmath!AI27)=1,AVERAGE(traitmath!AI27),"")</f>
        <v/>
      </c>
      <c r="D28" s="36" t="str">
        <f>IF(COUNT(traitmath!S27:U27)=3,AVERAGE(traitmath!S27:U27),"")</f>
        <v/>
      </c>
      <c r="E28" s="36" t="str">
        <f>IF(COUNT(traitmath!BH27:BI27)=2,AVERAGE(traitmath!BH27:BI27),"")</f>
        <v/>
      </c>
      <c r="F28" s="36" t="str">
        <f>IF(COUNT(traitmath!AU27)=1,AVERAGE(traitmath!AU27),"")</f>
        <v/>
      </c>
      <c r="G28" s="36" t="str">
        <f>IF(COUNT(traitmath!AB27)=1,AVERAGE(traitmath!AB27),"")</f>
        <v/>
      </c>
      <c r="H28" s="36" t="str">
        <f>IF(COUNT(traitmath!G27)=1,AVERAGE(traitmath!G27),"")</f>
        <v/>
      </c>
      <c r="I28" s="36" t="str">
        <f>IF(COUNT(traitmath!BF27:BG27)=2,AVERAGE(traitmath!BF27:BG27),"")</f>
        <v/>
      </c>
      <c r="J28" s="36" t="str">
        <f>IF(COUNT(traitmath!AN27:AO27)=2,AVERAGE(traitmath!AN27:AO27),"")</f>
        <v/>
      </c>
      <c r="K28" s="36" t="str">
        <f>IF(COUNT(traitmath!AC27)=1,AVERAGE(traitmath!AC27),"")</f>
        <v/>
      </c>
      <c r="L28" s="36" t="str">
        <f>IF(COUNT(traitmath!AD27:AH27)=5,AVERAGE(traitmath!AD27:AH27),"")</f>
        <v/>
      </c>
      <c r="M28" s="36" t="str">
        <f>IF(COUNT(traitmath!Z27:AA27)=2,AVERAGE(traitmath!Z27:AA27),"")</f>
        <v/>
      </c>
      <c r="N28" s="36" t="str">
        <f>IF(COUNT(traitmath!L27:O27)=4,AVERAGE(traitmath!L27:O27),"")</f>
        <v/>
      </c>
      <c r="O28" s="36" t="str">
        <f>IF(COUNT(traitmath!Y27)=1,AVERAGE(traitmath!Y27),"")</f>
        <v/>
      </c>
      <c r="P28" s="36" t="str">
        <f>IF(COUNT(traitmath!AK27)=1,AVERAGE(traitmath!AK27),"")</f>
        <v/>
      </c>
      <c r="Q28" s="36" t="str">
        <f>IF(COUNT(traitmath!AV27:AX27)=3,AVERAGE(traitmath!AV27:AX27),"")</f>
        <v/>
      </c>
      <c r="R28" s="36" t="str">
        <f>IF(COUNT(traitmath!H27)=1,AVERAGE(traitmath!H27),"")</f>
        <v/>
      </c>
      <c r="S28" s="36" t="str">
        <f>IF(COUNT(traitmath!E27:F27)=2,AVERAGE(traitmath!E27:F27),"")</f>
        <v/>
      </c>
      <c r="T28" s="36" t="str">
        <f>IF(COUNT(traitmath!AK27:AL27)=2,AVERAGE(traitmath!AK27:AL27),"")</f>
        <v/>
      </c>
      <c r="U28" s="36" t="str">
        <f>IF(COUNT(traitmath!P27:Q27)=2,AVERAGE(traitmath!P27:Q27),"")</f>
        <v/>
      </c>
      <c r="V28" s="36" t="str">
        <f>IF(COUNT(traitmath!AR27)=1,AVERAGE(traitmath!AR27),"")</f>
        <v/>
      </c>
      <c r="W28" s="99" t="str">
        <f>IF(COUNT(traitmath!AY27)=1,AVERAGE(traitmath!AY27),"")</f>
        <v/>
      </c>
      <c r="X28" s="75" t="str">
        <f>IF(COUNT(traitmath!AJ27)=1,AVERAGE(traitmath!AJ27),"")</f>
        <v/>
      </c>
      <c r="Y28" s="36" t="str">
        <f>IF(COUNT(traitmath!AP27:AQ27)=2,AVERAGE(traitmath!AP27:AQ27),"")</f>
        <v/>
      </c>
      <c r="Z28" s="36" t="str">
        <f>IF(COUNT(traitmath!BJ27:BK27)=2,AVERAGE(traitmath!BJ27:BK27),"")</f>
        <v/>
      </c>
      <c r="AA28" s="36" t="str">
        <f>IF(COUNT(traitmath!BB27:BC27)=2,AVERAGE(traitmath!BB27:BC27),"")</f>
        <v/>
      </c>
      <c r="AB28" s="36" t="str">
        <f>IF(COUNT(traitmath!K27)=1,AVERAGE(traitmath!K27),"")</f>
        <v/>
      </c>
      <c r="AC28" s="36" t="str">
        <f>IF(COUNT(traitmath!BE27)=1,AVERAGE(traitmath!BE27),"")</f>
        <v/>
      </c>
      <c r="AD28" s="36" t="str">
        <f>IF(COUNT(traitmath!I27)=1,AVERAGE(traitmath!I27),"")</f>
        <v/>
      </c>
      <c r="AE28" s="36" t="str">
        <f>IF(COUNT(traitmath!BD27)=1,AVERAGE(traitmath!BD27),"")</f>
        <v/>
      </c>
      <c r="AF28" s="36" t="str">
        <f>IF(COUNT(traitmath!AZ27)=1,AVERAGE(traitmath!AZ27),"")</f>
        <v/>
      </c>
      <c r="AG28" s="37" t="str">
        <f>IF(COUNT(traitmath!R27)=1,AVERAGE(traitmath!R27),"")</f>
        <v/>
      </c>
      <c r="AH28" s="75" t="str">
        <f>IF(COUNT(traitmath!W27)=1,AVERAGE(traitmath!W27),"")</f>
        <v/>
      </c>
      <c r="AI28" s="36" t="str">
        <f>IF(COUNT(traitmath!AS27)=1,AVERAGE(traitmath!AS27),"")</f>
        <v/>
      </c>
      <c r="AJ28" s="36" t="str">
        <f>IF(COUNT(traitmath!V27)=1,AVERAGE(traitmath!V27),"")</f>
        <v/>
      </c>
      <c r="AK28" s="36" t="str">
        <f>IF(COUNT(traitmath!J27)=1,AVERAGE(traitmath!J27),"")</f>
        <v/>
      </c>
      <c r="AL28" s="36" t="str">
        <f>IF(COUNT(traitmath!AT27)=1,AVERAGE(traitmath!AT27),"")</f>
        <v/>
      </c>
      <c r="AM28" s="36" t="str">
        <f>IF(COUNT(traitmath!BA27)=1,AVERAGE(traitmath!BA27),"")</f>
        <v/>
      </c>
      <c r="AN28" s="37" t="str">
        <f>IF(COUNT(traitmath!X27)=1,AVERAGE(traitmath!X27),"")</f>
        <v/>
      </c>
    </row>
    <row r="29" spans="1:41">
      <c r="A29" s="73" t="str">
        <f>IF('Ma classe'!C27&lt;&gt;0,'Ma classe'!C27,"")</f>
        <v/>
      </c>
      <c r="B29" s="74" t="str">
        <f>IF(COUNT(traitmath!D28)=1,AVERAGE(traitmath!D28),"")</f>
        <v/>
      </c>
      <c r="C29" s="36" t="str">
        <f>IF(COUNT(traitmath!AI28)=1,AVERAGE(traitmath!AI28),"")</f>
        <v/>
      </c>
      <c r="D29" s="36" t="str">
        <f>IF(COUNT(traitmath!S28:U28)=3,AVERAGE(traitmath!S28:U28),"")</f>
        <v/>
      </c>
      <c r="E29" s="36" t="str">
        <f>IF(COUNT(traitmath!BH28:BI28)=2,AVERAGE(traitmath!BH28:BI28),"")</f>
        <v/>
      </c>
      <c r="F29" s="36" t="str">
        <f>IF(COUNT(traitmath!AU28)=1,AVERAGE(traitmath!AU28),"")</f>
        <v/>
      </c>
      <c r="G29" s="36" t="str">
        <f>IF(COUNT(traitmath!AB28)=1,AVERAGE(traitmath!AB28),"")</f>
        <v/>
      </c>
      <c r="H29" s="36" t="str">
        <f>IF(COUNT(traitmath!G28)=1,AVERAGE(traitmath!G28),"")</f>
        <v/>
      </c>
      <c r="I29" s="36" t="str">
        <f>IF(COUNT(traitmath!BF28:BG28)=2,AVERAGE(traitmath!BF28:BG28),"")</f>
        <v/>
      </c>
      <c r="J29" s="36" t="str">
        <f>IF(COUNT(traitmath!AN28:AO28)=2,AVERAGE(traitmath!AN28:AO28),"")</f>
        <v/>
      </c>
      <c r="K29" s="36" t="str">
        <f>IF(COUNT(traitmath!AC28)=1,AVERAGE(traitmath!AC28),"")</f>
        <v/>
      </c>
      <c r="L29" s="36" t="str">
        <f>IF(COUNT(traitmath!AD28:AH28)=5,AVERAGE(traitmath!AD28:AH28),"")</f>
        <v/>
      </c>
      <c r="M29" s="36" t="str">
        <f>IF(COUNT(traitmath!Z28:AA28)=2,AVERAGE(traitmath!Z28:AA28),"")</f>
        <v/>
      </c>
      <c r="N29" s="36" t="str">
        <f>IF(COUNT(traitmath!L28:O28)=4,AVERAGE(traitmath!L28:O28),"")</f>
        <v/>
      </c>
      <c r="O29" s="36" t="str">
        <f>IF(COUNT(traitmath!Y28)=1,AVERAGE(traitmath!Y28),"")</f>
        <v/>
      </c>
      <c r="P29" s="36" t="str">
        <f>IF(COUNT(traitmath!AK28)=1,AVERAGE(traitmath!AK28),"")</f>
        <v/>
      </c>
      <c r="Q29" s="36" t="str">
        <f>IF(COUNT(traitmath!AV28:AX28)=3,AVERAGE(traitmath!AV28:AX28),"")</f>
        <v/>
      </c>
      <c r="R29" s="36" t="str">
        <f>IF(COUNT(traitmath!H28)=1,AVERAGE(traitmath!H28),"")</f>
        <v/>
      </c>
      <c r="S29" s="36" t="str">
        <f>IF(COUNT(traitmath!E28:F28)=2,AVERAGE(traitmath!E28:F28),"")</f>
        <v/>
      </c>
      <c r="T29" s="36" t="str">
        <f>IF(COUNT(traitmath!AK28:AL28)=2,AVERAGE(traitmath!AK28:AL28),"")</f>
        <v/>
      </c>
      <c r="U29" s="36" t="str">
        <f>IF(COUNT(traitmath!P28:Q28)=2,AVERAGE(traitmath!P28:Q28),"")</f>
        <v/>
      </c>
      <c r="V29" s="36" t="str">
        <f>IF(COUNT(traitmath!AR28)=1,AVERAGE(traitmath!AR28),"")</f>
        <v/>
      </c>
      <c r="W29" s="99" t="str">
        <f>IF(COUNT(traitmath!AY28)=1,AVERAGE(traitmath!AY28),"")</f>
        <v/>
      </c>
      <c r="X29" s="75" t="str">
        <f>IF(COUNT(traitmath!AJ28)=1,AVERAGE(traitmath!AJ28),"")</f>
        <v/>
      </c>
      <c r="Y29" s="36" t="str">
        <f>IF(COUNT(traitmath!AP28:AQ28)=2,AVERAGE(traitmath!AP28:AQ28),"")</f>
        <v/>
      </c>
      <c r="Z29" s="36" t="str">
        <f>IF(COUNT(traitmath!BJ28:BK28)=2,AVERAGE(traitmath!BJ28:BK28),"")</f>
        <v/>
      </c>
      <c r="AA29" s="36" t="str">
        <f>IF(COUNT(traitmath!BB28:BC28)=2,AVERAGE(traitmath!BB28:BC28),"")</f>
        <v/>
      </c>
      <c r="AB29" s="36" t="str">
        <f>IF(COUNT(traitmath!K28)=1,AVERAGE(traitmath!K28),"")</f>
        <v/>
      </c>
      <c r="AC29" s="36" t="str">
        <f>IF(COUNT(traitmath!BE28)=1,AVERAGE(traitmath!BE28),"")</f>
        <v/>
      </c>
      <c r="AD29" s="36" t="str">
        <f>IF(COUNT(traitmath!I28)=1,AVERAGE(traitmath!I28),"")</f>
        <v/>
      </c>
      <c r="AE29" s="36" t="str">
        <f>IF(COUNT(traitmath!BD28)=1,AVERAGE(traitmath!BD28),"")</f>
        <v/>
      </c>
      <c r="AF29" s="36" t="str">
        <f>IF(COUNT(traitmath!AZ28)=1,AVERAGE(traitmath!AZ28),"")</f>
        <v/>
      </c>
      <c r="AG29" s="37" t="str">
        <f>IF(COUNT(traitmath!R28)=1,AVERAGE(traitmath!R28),"")</f>
        <v/>
      </c>
      <c r="AH29" s="75" t="str">
        <f>IF(COUNT(traitmath!W28)=1,AVERAGE(traitmath!W28),"")</f>
        <v/>
      </c>
      <c r="AI29" s="36" t="str">
        <f>IF(COUNT(traitmath!AS28)=1,AVERAGE(traitmath!AS28),"")</f>
        <v/>
      </c>
      <c r="AJ29" s="36" t="str">
        <f>IF(COUNT(traitmath!V28)=1,AVERAGE(traitmath!V28),"")</f>
        <v/>
      </c>
      <c r="AK29" s="36" t="str">
        <f>IF(COUNT(traitmath!J28)=1,AVERAGE(traitmath!J28),"")</f>
        <v/>
      </c>
      <c r="AL29" s="36" t="str">
        <f>IF(COUNT(traitmath!AT28)=1,AVERAGE(traitmath!AT28),"")</f>
        <v/>
      </c>
      <c r="AM29" s="36" t="str">
        <f>IF(COUNT(traitmath!BA28)=1,AVERAGE(traitmath!BA28),"")</f>
        <v/>
      </c>
      <c r="AN29" s="37" t="str">
        <f>IF(COUNT(traitmath!X28)=1,AVERAGE(traitmath!X28),"")</f>
        <v/>
      </c>
    </row>
    <row r="30" spans="1:41">
      <c r="A30" s="73" t="str">
        <f>IF('Ma classe'!C28&lt;&gt;0,'Ma classe'!C28,"")</f>
        <v/>
      </c>
      <c r="B30" s="74" t="str">
        <f>IF(COUNT(traitmath!D29)=1,AVERAGE(traitmath!D29),"")</f>
        <v/>
      </c>
      <c r="C30" s="36" t="str">
        <f>IF(COUNT(traitmath!AI29)=1,AVERAGE(traitmath!AI29),"")</f>
        <v/>
      </c>
      <c r="D30" s="36" t="str">
        <f>IF(COUNT(traitmath!S29:U29)=3,AVERAGE(traitmath!S29:U29),"")</f>
        <v/>
      </c>
      <c r="E30" s="36" t="str">
        <f>IF(COUNT(traitmath!BH29:BI29)=2,AVERAGE(traitmath!BH29:BI29),"")</f>
        <v/>
      </c>
      <c r="F30" s="36" t="str">
        <f>IF(COUNT(traitmath!AU29)=1,AVERAGE(traitmath!AU29),"")</f>
        <v/>
      </c>
      <c r="G30" s="36" t="str">
        <f>IF(COUNT(traitmath!AB29)=1,AVERAGE(traitmath!AB29),"")</f>
        <v/>
      </c>
      <c r="H30" s="36" t="str">
        <f>IF(COUNT(traitmath!G29)=1,AVERAGE(traitmath!G29),"")</f>
        <v/>
      </c>
      <c r="I30" s="36" t="str">
        <f>IF(COUNT(traitmath!BF29:BG29)=2,AVERAGE(traitmath!BF29:BG29),"")</f>
        <v/>
      </c>
      <c r="J30" s="36" t="str">
        <f>IF(COUNT(traitmath!AN29:AO29)=2,AVERAGE(traitmath!AN29:AO29),"")</f>
        <v/>
      </c>
      <c r="K30" s="36" t="str">
        <f>IF(COUNT(traitmath!AC29)=1,AVERAGE(traitmath!AC29),"")</f>
        <v/>
      </c>
      <c r="L30" s="36" t="str">
        <f>IF(COUNT(traitmath!AD29:AH29)=5,AVERAGE(traitmath!AD29:AH29),"")</f>
        <v/>
      </c>
      <c r="M30" s="36" t="str">
        <f>IF(COUNT(traitmath!Z29:AA29)=2,AVERAGE(traitmath!Z29:AA29),"")</f>
        <v/>
      </c>
      <c r="N30" s="36" t="str">
        <f>IF(COUNT(traitmath!L29:O29)=4,AVERAGE(traitmath!L29:O29),"")</f>
        <v/>
      </c>
      <c r="O30" s="36" t="str">
        <f>IF(COUNT(traitmath!Y29)=1,AVERAGE(traitmath!Y29),"")</f>
        <v/>
      </c>
      <c r="P30" s="36" t="str">
        <f>IF(COUNT(traitmath!AK29)=1,AVERAGE(traitmath!AK29),"")</f>
        <v/>
      </c>
      <c r="Q30" s="36" t="str">
        <f>IF(COUNT(traitmath!AV29:AX29)=3,AVERAGE(traitmath!AV29:AX29),"")</f>
        <v/>
      </c>
      <c r="R30" s="36" t="str">
        <f>IF(COUNT(traitmath!H29)=1,AVERAGE(traitmath!H29),"")</f>
        <v/>
      </c>
      <c r="S30" s="36" t="str">
        <f>IF(COUNT(traitmath!E29:F29)=2,AVERAGE(traitmath!E29:F29),"")</f>
        <v/>
      </c>
      <c r="T30" s="36" t="str">
        <f>IF(COUNT(traitmath!AK29:AL29)=2,AVERAGE(traitmath!AK29:AL29),"")</f>
        <v/>
      </c>
      <c r="U30" s="36" t="str">
        <f>IF(COUNT(traitmath!P29:Q29)=2,AVERAGE(traitmath!P29:Q29),"")</f>
        <v/>
      </c>
      <c r="V30" s="36" t="str">
        <f>IF(COUNT(traitmath!AR29)=1,AVERAGE(traitmath!AR29),"")</f>
        <v/>
      </c>
      <c r="W30" s="99" t="str">
        <f>IF(COUNT(traitmath!AY29)=1,AVERAGE(traitmath!AY29),"")</f>
        <v/>
      </c>
      <c r="X30" s="75" t="str">
        <f>IF(COUNT(traitmath!AJ29)=1,AVERAGE(traitmath!AJ29),"")</f>
        <v/>
      </c>
      <c r="Y30" s="36" t="str">
        <f>IF(COUNT(traitmath!AP29:AQ29)=2,AVERAGE(traitmath!AP29:AQ29),"")</f>
        <v/>
      </c>
      <c r="Z30" s="36" t="str">
        <f>IF(COUNT(traitmath!BJ29:BK29)=2,AVERAGE(traitmath!BJ29:BK29),"")</f>
        <v/>
      </c>
      <c r="AA30" s="36" t="str">
        <f>IF(COUNT(traitmath!BB29:BC29)=2,AVERAGE(traitmath!BB29:BC29),"")</f>
        <v/>
      </c>
      <c r="AB30" s="36" t="str">
        <f>IF(COUNT(traitmath!K29)=1,AVERAGE(traitmath!K29),"")</f>
        <v/>
      </c>
      <c r="AC30" s="36" t="str">
        <f>IF(COUNT(traitmath!BE29)=1,AVERAGE(traitmath!BE29),"")</f>
        <v/>
      </c>
      <c r="AD30" s="36" t="str">
        <f>IF(COUNT(traitmath!I29)=1,AVERAGE(traitmath!I29),"")</f>
        <v/>
      </c>
      <c r="AE30" s="36" t="str">
        <f>IF(COUNT(traitmath!BD29)=1,AVERAGE(traitmath!BD29),"")</f>
        <v/>
      </c>
      <c r="AF30" s="36" t="str">
        <f>IF(COUNT(traitmath!AZ29)=1,AVERAGE(traitmath!AZ29),"")</f>
        <v/>
      </c>
      <c r="AG30" s="37" t="str">
        <f>IF(COUNT(traitmath!R29)=1,AVERAGE(traitmath!R29),"")</f>
        <v/>
      </c>
      <c r="AH30" s="75" t="str">
        <f>IF(COUNT(traitmath!W29)=1,AVERAGE(traitmath!W29),"")</f>
        <v/>
      </c>
      <c r="AI30" s="36" t="str">
        <f>IF(COUNT(traitmath!AS29)=1,AVERAGE(traitmath!AS29),"")</f>
        <v/>
      </c>
      <c r="AJ30" s="36" t="str">
        <f>IF(COUNT(traitmath!V29)=1,AVERAGE(traitmath!V29),"")</f>
        <v/>
      </c>
      <c r="AK30" s="36" t="str">
        <f>IF(COUNT(traitmath!J29)=1,AVERAGE(traitmath!J29),"")</f>
        <v/>
      </c>
      <c r="AL30" s="36" t="str">
        <f>IF(COUNT(traitmath!AT29)=1,AVERAGE(traitmath!AT29),"")</f>
        <v/>
      </c>
      <c r="AM30" s="36" t="str">
        <f>IF(COUNT(traitmath!BA29)=1,AVERAGE(traitmath!BA29),"")</f>
        <v/>
      </c>
      <c r="AN30" s="37" t="str">
        <f>IF(COUNT(traitmath!X29)=1,AVERAGE(traitmath!X29),"")</f>
        <v/>
      </c>
    </row>
    <row r="31" spans="1:41">
      <c r="A31" s="73" t="str">
        <f>IF('Ma classe'!C29&lt;&gt;0,'Ma classe'!C29,"")</f>
        <v/>
      </c>
      <c r="B31" s="74" t="str">
        <f>IF(COUNT(traitmath!D30)=1,AVERAGE(traitmath!D30),"")</f>
        <v/>
      </c>
      <c r="C31" s="36" t="str">
        <f>IF(COUNT(traitmath!AI30)=1,AVERAGE(traitmath!AI30),"")</f>
        <v/>
      </c>
      <c r="D31" s="36" t="str">
        <f>IF(COUNT(traitmath!S30:U30)=3,AVERAGE(traitmath!S30:U30),"")</f>
        <v/>
      </c>
      <c r="E31" s="36" t="str">
        <f>IF(COUNT(traitmath!BH30:BI30)=2,AVERAGE(traitmath!BH30:BI30),"")</f>
        <v/>
      </c>
      <c r="F31" s="36" t="str">
        <f>IF(COUNT(traitmath!AU30)=1,AVERAGE(traitmath!AU30),"")</f>
        <v/>
      </c>
      <c r="G31" s="36" t="str">
        <f>IF(COUNT(traitmath!AB30)=1,AVERAGE(traitmath!AB30),"")</f>
        <v/>
      </c>
      <c r="H31" s="36" t="str">
        <f>IF(COUNT(traitmath!G30)=1,AVERAGE(traitmath!G30),"")</f>
        <v/>
      </c>
      <c r="I31" s="36" t="str">
        <f>IF(COUNT(traitmath!BF30:BG30)=2,AVERAGE(traitmath!BF30:BG30),"")</f>
        <v/>
      </c>
      <c r="J31" s="36" t="str">
        <f>IF(COUNT(traitmath!AN30:AO30)=2,AVERAGE(traitmath!AN30:AO30),"")</f>
        <v/>
      </c>
      <c r="K31" s="36" t="str">
        <f>IF(COUNT(traitmath!AC30)=1,AVERAGE(traitmath!AC30),"")</f>
        <v/>
      </c>
      <c r="L31" s="36" t="str">
        <f>IF(COUNT(traitmath!AD30:AH30)=5,AVERAGE(traitmath!AD30:AH30),"")</f>
        <v/>
      </c>
      <c r="M31" s="36" t="str">
        <f>IF(COUNT(traitmath!Z30:AA30)=2,AVERAGE(traitmath!Z30:AA30),"")</f>
        <v/>
      </c>
      <c r="N31" s="36" t="str">
        <f>IF(COUNT(traitmath!L30:O30)=4,AVERAGE(traitmath!L30:O30),"")</f>
        <v/>
      </c>
      <c r="O31" s="36" t="str">
        <f>IF(COUNT(traitmath!Y30)=1,AVERAGE(traitmath!Y30),"")</f>
        <v/>
      </c>
      <c r="P31" s="36" t="str">
        <f>IF(COUNT(traitmath!AK30)=1,AVERAGE(traitmath!AK30),"")</f>
        <v/>
      </c>
      <c r="Q31" s="36" t="str">
        <f>IF(COUNT(traitmath!AV30:AX30)=3,AVERAGE(traitmath!AV30:AX30),"")</f>
        <v/>
      </c>
      <c r="R31" s="36" t="str">
        <f>IF(COUNT(traitmath!H30)=1,AVERAGE(traitmath!H30),"")</f>
        <v/>
      </c>
      <c r="S31" s="36" t="str">
        <f>IF(COUNT(traitmath!E30:F30)=2,AVERAGE(traitmath!E30:F30),"")</f>
        <v/>
      </c>
      <c r="T31" s="36" t="str">
        <f>IF(COUNT(traitmath!AK30:AL30)=2,AVERAGE(traitmath!AK30:AL30),"")</f>
        <v/>
      </c>
      <c r="U31" s="36" t="str">
        <f>IF(COUNT(traitmath!P30:Q30)=2,AVERAGE(traitmath!P30:Q30),"")</f>
        <v/>
      </c>
      <c r="V31" s="36" t="str">
        <f>IF(COUNT(traitmath!AR30)=1,AVERAGE(traitmath!AR30),"")</f>
        <v/>
      </c>
      <c r="W31" s="99" t="str">
        <f>IF(COUNT(traitmath!AY30)=1,AVERAGE(traitmath!AY30),"")</f>
        <v/>
      </c>
      <c r="X31" s="75" t="str">
        <f>IF(COUNT(traitmath!AJ30)=1,AVERAGE(traitmath!AJ30),"")</f>
        <v/>
      </c>
      <c r="Y31" s="36" t="str">
        <f>IF(COUNT(traitmath!AP30:AQ30)=2,AVERAGE(traitmath!AP30:AQ30),"")</f>
        <v/>
      </c>
      <c r="Z31" s="36" t="str">
        <f>IF(COUNT(traitmath!BJ30:BK30)=2,AVERAGE(traitmath!BJ30:BK30),"")</f>
        <v/>
      </c>
      <c r="AA31" s="36" t="str">
        <f>IF(COUNT(traitmath!BB30:BC30)=2,AVERAGE(traitmath!BB30:BC30),"")</f>
        <v/>
      </c>
      <c r="AB31" s="36" t="str">
        <f>IF(COUNT(traitmath!K30)=1,AVERAGE(traitmath!K30),"")</f>
        <v/>
      </c>
      <c r="AC31" s="36" t="str">
        <f>IF(COUNT(traitmath!BE30)=1,AVERAGE(traitmath!BE30),"")</f>
        <v/>
      </c>
      <c r="AD31" s="36" t="str">
        <f>IF(COUNT(traitmath!I30)=1,AVERAGE(traitmath!I30),"")</f>
        <v/>
      </c>
      <c r="AE31" s="36" t="str">
        <f>IF(COUNT(traitmath!BD30)=1,AVERAGE(traitmath!BD30),"")</f>
        <v/>
      </c>
      <c r="AF31" s="36" t="str">
        <f>IF(COUNT(traitmath!AZ30)=1,AVERAGE(traitmath!AZ30),"")</f>
        <v/>
      </c>
      <c r="AG31" s="37" t="str">
        <f>IF(COUNT(traitmath!R30)=1,AVERAGE(traitmath!R30),"")</f>
        <v/>
      </c>
      <c r="AH31" s="75" t="str">
        <f>IF(COUNT(traitmath!W30)=1,AVERAGE(traitmath!W30),"")</f>
        <v/>
      </c>
      <c r="AI31" s="36" t="str">
        <f>IF(COUNT(traitmath!AS30)=1,AVERAGE(traitmath!AS30),"")</f>
        <v/>
      </c>
      <c r="AJ31" s="36" t="str">
        <f>IF(COUNT(traitmath!V30)=1,AVERAGE(traitmath!V30),"")</f>
        <v/>
      </c>
      <c r="AK31" s="36" t="str">
        <f>IF(COUNT(traitmath!J30)=1,AVERAGE(traitmath!J30),"")</f>
        <v/>
      </c>
      <c r="AL31" s="36" t="str">
        <f>IF(COUNT(traitmath!AT30)=1,AVERAGE(traitmath!AT30),"")</f>
        <v/>
      </c>
      <c r="AM31" s="36" t="str">
        <f>IF(COUNT(traitmath!BA30)=1,AVERAGE(traitmath!BA30),"")</f>
        <v/>
      </c>
      <c r="AN31" s="37" t="str">
        <f>IF(COUNT(traitmath!X30)=1,AVERAGE(traitmath!X30),"")</f>
        <v/>
      </c>
    </row>
    <row r="32" spans="1:41">
      <c r="A32" s="73" t="str">
        <f>IF('Ma classe'!C30&lt;&gt;0,'Ma classe'!C30,"")</f>
        <v/>
      </c>
      <c r="B32" s="74" t="str">
        <f>IF(COUNT(traitmath!D31)=1,AVERAGE(traitmath!D31),"")</f>
        <v/>
      </c>
      <c r="C32" s="36" t="str">
        <f>IF(COUNT(traitmath!AI31)=1,AVERAGE(traitmath!AI31),"")</f>
        <v/>
      </c>
      <c r="D32" s="36" t="str">
        <f>IF(COUNT(traitmath!S31:U31)=3,AVERAGE(traitmath!S31:U31),"")</f>
        <v/>
      </c>
      <c r="E32" s="36" t="str">
        <f>IF(COUNT(traitmath!BH31:BI31)=2,AVERAGE(traitmath!BH31:BI31),"")</f>
        <v/>
      </c>
      <c r="F32" s="36" t="str">
        <f>IF(COUNT(traitmath!AU31)=1,AVERAGE(traitmath!AU31),"")</f>
        <v/>
      </c>
      <c r="G32" s="36" t="str">
        <f>IF(COUNT(traitmath!AB31)=1,AVERAGE(traitmath!AB31),"")</f>
        <v/>
      </c>
      <c r="H32" s="36" t="str">
        <f>IF(COUNT(traitmath!G31)=1,AVERAGE(traitmath!G31),"")</f>
        <v/>
      </c>
      <c r="I32" s="36" t="str">
        <f>IF(COUNT(traitmath!BF31:BG31)=2,AVERAGE(traitmath!BF31:BG31),"")</f>
        <v/>
      </c>
      <c r="J32" s="36" t="str">
        <f>IF(COUNT(traitmath!AN31:AO31)=2,AVERAGE(traitmath!AN31:AO31),"")</f>
        <v/>
      </c>
      <c r="K32" s="36" t="str">
        <f>IF(COUNT(traitmath!AC31)=1,AVERAGE(traitmath!AC31),"")</f>
        <v/>
      </c>
      <c r="L32" s="36" t="str">
        <f>IF(COUNT(traitmath!AD31:AH31)=5,AVERAGE(traitmath!AD31:AH31),"")</f>
        <v/>
      </c>
      <c r="M32" s="36" t="str">
        <f>IF(COUNT(traitmath!Z31:AA31)=2,AVERAGE(traitmath!Z31:AA31),"")</f>
        <v/>
      </c>
      <c r="N32" s="36" t="str">
        <f>IF(COUNT(traitmath!L31:O31)=4,AVERAGE(traitmath!L31:O31),"")</f>
        <v/>
      </c>
      <c r="O32" s="36" t="str">
        <f>IF(COUNT(traitmath!Y31)=1,AVERAGE(traitmath!Y31),"")</f>
        <v/>
      </c>
      <c r="P32" s="36" t="str">
        <f>IF(COUNT(traitmath!AK31)=1,AVERAGE(traitmath!AK31),"")</f>
        <v/>
      </c>
      <c r="Q32" s="36" t="str">
        <f>IF(COUNT(traitmath!AV31:AX31)=3,AVERAGE(traitmath!AV31:AX31),"")</f>
        <v/>
      </c>
      <c r="R32" s="36" t="str">
        <f>IF(COUNT(traitmath!H31)=1,AVERAGE(traitmath!H31),"")</f>
        <v/>
      </c>
      <c r="S32" s="36" t="str">
        <f>IF(COUNT(traitmath!E31:F31)=2,AVERAGE(traitmath!E31:F31),"")</f>
        <v/>
      </c>
      <c r="T32" s="36" t="str">
        <f>IF(COUNT(traitmath!AK31:AL31)=2,AVERAGE(traitmath!AK31:AL31),"")</f>
        <v/>
      </c>
      <c r="U32" s="36" t="str">
        <f>IF(COUNT(traitmath!P31:Q31)=2,AVERAGE(traitmath!P31:Q31),"")</f>
        <v/>
      </c>
      <c r="V32" s="36" t="str">
        <f>IF(COUNT(traitmath!AR31)=1,AVERAGE(traitmath!AR31),"")</f>
        <v/>
      </c>
      <c r="W32" s="99" t="str">
        <f>IF(COUNT(traitmath!AY31)=1,AVERAGE(traitmath!AY31),"")</f>
        <v/>
      </c>
      <c r="X32" s="75" t="str">
        <f>IF(COUNT(traitmath!AJ31)=1,AVERAGE(traitmath!AJ31),"")</f>
        <v/>
      </c>
      <c r="Y32" s="36" t="str">
        <f>IF(COUNT(traitmath!AP31:AQ31)=2,AVERAGE(traitmath!AP31:AQ31),"")</f>
        <v/>
      </c>
      <c r="Z32" s="36" t="str">
        <f>IF(COUNT(traitmath!BJ31:BK31)=2,AVERAGE(traitmath!BJ31:BK31),"")</f>
        <v/>
      </c>
      <c r="AA32" s="36" t="str">
        <f>IF(COUNT(traitmath!BB31:BC31)=2,AVERAGE(traitmath!BB31:BC31),"")</f>
        <v/>
      </c>
      <c r="AB32" s="36" t="str">
        <f>IF(COUNT(traitmath!K31)=1,AVERAGE(traitmath!K31),"")</f>
        <v/>
      </c>
      <c r="AC32" s="36" t="str">
        <f>IF(COUNT(traitmath!BE31)=1,AVERAGE(traitmath!BE31),"")</f>
        <v/>
      </c>
      <c r="AD32" s="36" t="str">
        <f>IF(COUNT(traitmath!I31)=1,AVERAGE(traitmath!I31),"")</f>
        <v/>
      </c>
      <c r="AE32" s="36" t="str">
        <f>IF(COUNT(traitmath!BD31)=1,AVERAGE(traitmath!BD31),"")</f>
        <v/>
      </c>
      <c r="AF32" s="36" t="str">
        <f>IF(COUNT(traitmath!AZ31)=1,AVERAGE(traitmath!AZ31),"")</f>
        <v/>
      </c>
      <c r="AG32" s="37" t="str">
        <f>IF(COUNT(traitmath!R31)=1,AVERAGE(traitmath!R31),"")</f>
        <v/>
      </c>
      <c r="AH32" s="75" t="str">
        <f>IF(COUNT(traitmath!W31)=1,AVERAGE(traitmath!W31),"")</f>
        <v/>
      </c>
      <c r="AI32" s="36" t="str">
        <f>IF(COUNT(traitmath!AS31)=1,AVERAGE(traitmath!AS31),"")</f>
        <v/>
      </c>
      <c r="AJ32" s="36" t="str">
        <f>IF(COUNT(traitmath!V31)=1,AVERAGE(traitmath!V31),"")</f>
        <v/>
      </c>
      <c r="AK32" s="36" t="str">
        <f>IF(COUNT(traitmath!J31)=1,AVERAGE(traitmath!J31),"")</f>
        <v/>
      </c>
      <c r="AL32" s="36" t="str">
        <f>IF(COUNT(traitmath!AT31)=1,AVERAGE(traitmath!AT31),"")</f>
        <v/>
      </c>
      <c r="AM32" s="36" t="str">
        <f>IF(COUNT(traitmath!BA31)=1,AVERAGE(traitmath!BA31),"")</f>
        <v/>
      </c>
      <c r="AN32" s="37" t="str">
        <f>IF(COUNT(traitmath!X31)=1,AVERAGE(traitmath!X31),"")</f>
        <v/>
      </c>
    </row>
    <row r="33" spans="1:40" ht="13.5" thickBot="1">
      <c r="A33" s="73" t="str">
        <f>IF('Ma classe'!C31&lt;&gt;0,'Ma classe'!C31,"")</f>
        <v/>
      </c>
      <c r="B33" s="131" t="str">
        <f>IF(COUNT(traitmath!D32)=1,AVERAGE(traitmath!D32),"")</f>
        <v/>
      </c>
      <c r="C33" s="101" t="str">
        <f>IF(COUNT(traitmath!AI32)=1,AVERAGE(traitmath!AI32),"")</f>
        <v/>
      </c>
      <c r="D33" s="101" t="str">
        <f>IF(COUNT(traitmath!S32:U32)=3,AVERAGE(traitmath!S32:U32),"")</f>
        <v/>
      </c>
      <c r="E33" s="101" t="str">
        <f>IF(COUNT(traitmath!BH32:BI32)=2,AVERAGE(traitmath!BH32:BI32),"")</f>
        <v/>
      </c>
      <c r="F33" s="101" t="str">
        <f>IF(COUNT(traitmath!AU32)=1,AVERAGE(traitmath!AU32),"")</f>
        <v/>
      </c>
      <c r="G33" s="101" t="str">
        <f>IF(COUNT(traitmath!AB32)=1,AVERAGE(traitmath!AB32),"")</f>
        <v/>
      </c>
      <c r="H33" s="101" t="str">
        <f>IF(COUNT(traitmath!G32)=1,AVERAGE(traitmath!G32),"")</f>
        <v/>
      </c>
      <c r="I33" s="101" t="str">
        <f>IF(COUNT(traitmath!BF32:BG32)=2,AVERAGE(traitmath!BF32:BG32),"")</f>
        <v/>
      </c>
      <c r="J33" s="101" t="str">
        <f>IF(COUNT(traitmath!AN32:AO32)=2,AVERAGE(traitmath!AN32:AO32),"")</f>
        <v/>
      </c>
      <c r="K33" s="101" t="str">
        <f>IF(COUNT(traitmath!AC32)=1,AVERAGE(traitmath!AC32),"")</f>
        <v/>
      </c>
      <c r="L33" s="101" t="str">
        <f>IF(COUNT(traitmath!AD32:AH32)=5,AVERAGE(traitmath!AD32:AH32),"")</f>
        <v/>
      </c>
      <c r="M33" s="101" t="str">
        <f>IF(COUNT(traitmath!Z32:AA32)=2,AVERAGE(traitmath!Z32:AA32),"")</f>
        <v/>
      </c>
      <c r="N33" s="101" t="str">
        <f>IF(COUNT(traitmath!L32:O32)=4,AVERAGE(traitmath!L32:O32),"")</f>
        <v/>
      </c>
      <c r="O33" s="101" t="str">
        <f>IF(COUNT(traitmath!Y32)=1,AVERAGE(traitmath!Y32),"")</f>
        <v/>
      </c>
      <c r="P33" s="101" t="str">
        <f>IF(COUNT(traitmath!AK32)=1,AVERAGE(traitmath!AK32),"")</f>
        <v/>
      </c>
      <c r="Q33" s="101" t="str">
        <f>IF(COUNT(traitmath!AV32:AX32)=3,AVERAGE(traitmath!AV32:AX32),"")</f>
        <v/>
      </c>
      <c r="R33" s="101" t="str">
        <f>IF(COUNT(traitmath!H32)=1,AVERAGE(traitmath!H32),"")</f>
        <v/>
      </c>
      <c r="S33" s="101" t="str">
        <f>IF(COUNT(traitmath!E32:F32)=2,AVERAGE(traitmath!E32:F32),"")</f>
        <v/>
      </c>
      <c r="T33" s="101" t="str">
        <f>IF(COUNT(traitmath!AK32:AL32)=2,AVERAGE(traitmath!AK32:AL32),"")</f>
        <v/>
      </c>
      <c r="U33" s="101" t="str">
        <f>IF(COUNT(traitmath!P32:Q32)=2,AVERAGE(traitmath!P32:Q32),"")</f>
        <v/>
      </c>
      <c r="V33" s="101" t="str">
        <f>IF(COUNT(traitmath!AR32)=1,AVERAGE(traitmath!AR32),"")</f>
        <v/>
      </c>
      <c r="W33" s="132" t="str">
        <f>IF(COUNT(traitmath!AY32)=1,AVERAGE(traitmath!AY32),"")</f>
        <v/>
      </c>
      <c r="X33" s="100" t="str">
        <f>IF(COUNT(traitmath!AJ32)=1,AVERAGE(traitmath!AJ32),"")</f>
        <v/>
      </c>
      <c r="Y33" s="101" t="str">
        <f>IF(COUNT(traitmath!AP32:AQ32)=2,AVERAGE(traitmath!AP32:AQ32),"")</f>
        <v/>
      </c>
      <c r="Z33" s="101" t="str">
        <f>IF(COUNT(traitmath!BJ32:BK32)=2,AVERAGE(traitmath!BJ32:BK32),"")</f>
        <v/>
      </c>
      <c r="AA33" s="101" t="str">
        <f>IF(COUNT(traitmath!BB32:BC32)=2,AVERAGE(traitmath!BB32:BC32),"")</f>
        <v/>
      </c>
      <c r="AB33" s="101" t="str">
        <f>IF(COUNT(traitmath!K32)=1,AVERAGE(traitmath!K32),"")</f>
        <v/>
      </c>
      <c r="AC33" s="101" t="str">
        <f>IF(COUNT(traitmath!BE32)=1,AVERAGE(traitmath!BE32),"")</f>
        <v/>
      </c>
      <c r="AD33" s="101" t="str">
        <f>IF(COUNT(traitmath!I32)=1,AVERAGE(traitmath!I32),"")</f>
        <v/>
      </c>
      <c r="AE33" s="101" t="str">
        <f>IF(COUNT(traitmath!BD32)=1,AVERAGE(traitmath!BD32),"")</f>
        <v/>
      </c>
      <c r="AF33" s="101" t="str">
        <f>IF(COUNT(traitmath!AZ32)=1,AVERAGE(traitmath!AZ32),"")</f>
        <v/>
      </c>
      <c r="AG33" s="102" t="str">
        <f>IF(COUNT(traitmath!R32)=1,AVERAGE(traitmath!R32),"")</f>
        <v/>
      </c>
      <c r="AH33" s="100" t="str">
        <f>IF(COUNT(traitmath!W32)=1,AVERAGE(traitmath!W32),"")</f>
        <v/>
      </c>
      <c r="AI33" s="101" t="str">
        <f>IF(COUNT(traitmath!AS32)=1,AVERAGE(traitmath!AS32),"")</f>
        <v/>
      </c>
      <c r="AJ33" s="101" t="str">
        <f>IF(COUNT(traitmath!V32)=1,AVERAGE(traitmath!V32),"")</f>
        <v/>
      </c>
      <c r="AK33" s="101" t="str">
        <f>IF(COUNT(traitmath!J32)=1,AVERAGE(traitmath!J32),"")</f>
        <v/>
      </c>
      <c r="AL33" s="101" t="str">
        <f>IF(COUNT(traitmath!AT32)=1,AVERAGE(traitmath!AT32),"")</f>
        <v/>
      </c>
      <c r="AM33" s="101" t="str">
        <f>IF(COUNT(traitmath!BA32)=1,AVERAGE(traitmath!BA32),"")</f>
        <v/>
      </c>
      <c r="AN33" s="102" t="str">
        <f>IF(COUNT(traitmath!X32)=1,AVERAGE(traitmath!X32),"")</f>
        <v/>
      </c>
    </row>
    <row r="35" spans="1:40" ht="25.5">
      <c r="A35" s="180" t="s">
        <v>302</v>
      </c>
      <c r="B35" s="181">
        <f>AVERAGE(B4:B33)</f>
        <v>0.5</v>
      </c>
      <c r="C35" s="181">
        <f t="shared" ref="C35:AN35" si="0">AVERAGE(C4:C33)</f>
        <v>1</v>
      </c>
      <c r="D35" s="181">
        <f t="shared" si="0"/>
        <v>0.5</v>
      </c>
      <c r="E35" s="181">
        <f t="shared" si="0"/>
        <v>1</v>
      </c>
      <c r="F35" s="181">
        <f t="shared" si="0"/>
        <v>0.5</v>
      </c>
      <c r="G35" s="181">
        <f t="shared" si="0"/>
        <v>0.5</v>
      </c>
      <c r="H35" s="181">
        <f t="shared" si="0"/>
        <v>1</v>
      </c>
      <c r="I35" s="181">
        <f t="shared" si="0"/>
        <v>0.75</v>
      </c>
      <c r="J35" s="181">
        <f t="shared" si="0"/>
        <v>0.5</v>
      </c>
      <c r="K35" s="181">
        <f t="shared" si="0"/>
        <v>0.5</v>
      </c>
      <c r="L35" s="181">
        <f t="shared" si="0"/>
        <v>0.6</v>
      </c>
      <c r="M35" s="181">
        <f t="shared" si="0"/>
        <v>0.25</v>
      </c>
      <c r="N35" s="181">
        <f t="shared" si="0"/>
        <v>0.75</v>
      </c>
      <c r="O35" s="181">
        <f t="shared" si="0"/>
        <v>0.5</v>
      </c>
      <c r="P35" s="181">
        <f t="shared" si="0"/>
        <v>0</v>
      </c>
      <c r="Q35" s="181">
        <f t="shared" si="0"/>
        <v>0.5</v>
      </c>
      <c r="R35" s="181">
        <f t="shared" si="0"/>
        <v>1</v>
      </c>
      <c r="S35" s="181">
        <f t="shared" si="0"/>
        <v>0.25</v>
      </c>
      <c r="T35" s="181">
        <f t="shared" si="0"/>
        <v>0</v>
      </c>
      <c r="U35" s="181">
        <f t="shared" si="0"/>
        <v>0.75</v>
      </c>
      <c r="V35" s="181">
        <f t="shared" si="0"/>
        <v>0.5</v>
      </c>
      <c r="W35" s="181">
        <f t="shared" si="0"/>
        <v>0.5</v>
      </c>
      <c r="X35" s="181">
        <f t="shared" si="0"/>
        <v>0</v>
      </c>
      <c r="Y35" s="181">
        <f t="shared" si="0"/>
        <v>0.5</v>
      </c>
      <c r="Z35" s="181">
        <f t="shared" si="0"/>
        <v>0.75</v>
      </c>
      <c r="AA35" s="181">
        <f t="shared" si="0"/>
        <v>0.25</v>
      </c>
      <c r="AB35" s="181">
        <f t="shared" si="0"/>
        <v>1</v>
      </c>
      <c r="AC35" s="181">
        <f t="shared" si="0"/>
        <v>0.5</v>
      </c>
      <c r="AD35" s="181">
        <f t="shared" si="0"/>
        <v>1</v>
      </c>
      <c r="AE35" s="181">
        <f t="shared" si="0"/>
        <v>0.5</v>
      </c>
      <c r="AF35" s="181">
        <f t="shared" si="0"/>
        <v>0.5</v>
      </c>
      <c r="AG35" s="181">
        <f t="shared" si="0"/>
        <v>0.5</v>
      </c>
      <c r="AH35" s="181">
        <f t="shared" si="0"/>
        <v>0.5</v>
      </c>
      <c r="AI35" s="181">
        <f t="shared" si="0"/>
        <v>0.5</v>
      </c>
      <c r="AJ35" s="181">
        <f t="shared" si="0"/>
        <v>0.5</v>
      </c>
      <c r="AK35" s="181">
        <f t="shared" si="0"/>
        <v>1</v>
      </c>
      <c r="AL35" s="181">
        <f t="shared" si="0"/>
        <v>0.5</v>
      </c>
      <c r="AM35" s="181">
        <f t="shared" si="0"/>
        <v>0.5</v>
      </c>
      <c r="AN35" s="181">
        <f t="shared" si="0"/>
        <v>0.5</v>
      </c>
    </row>
    <row r="36" spans="1:40">
      <c r="AA36" s="77"/>
    </row>
    <row r="37" spans="1:40">
      <c r="AA37" s="39"/>
    </row>
  </sheetData>
  <sheetProtection algorithmName="SHA-512" hashValue="DB1al2KGIHrW8YEVpGOLnQgF0mAIUeSRfUNwy5MXZ3i/seQ8B1y/bsaufQ85VgFPDLUlc7P3BdC5dlK+DxhjcQ==" saltValue="tntqF52spZMtaHgEWK4nDA==" spinCount="100000" sheet="1" objects="1" scenarios="1"/>
  <mergeCells count="11">
    <mergeCell ref="AD2:AG2"/>
    <mergeCell ref="AH2:AM2"/>
    <mergeCell ref="B1:W1"/>
    <mergeCell ref="X1:AG1"/>
    <mergeCell ref="AH1:AN1"/>
    <mergeCell ref="B2:E2"/>
    <mergeCell ref="F2:K2"/>
    <mergeCell ref="L2:N2"/>
    <mergeCell ref="O2:W2"/>
    <mergeCell ref="X2:Y2"/>
    <mergeCell ref="AA2:AC2"/>
  </mergeCells>
  <conditionalFormatting sqref="P4:AG33">
    <cfRule type="cellIs" dxfId="30" priority="2" operator="between">
      <formula>0</formula>
      <formula>0.24</formula>
    </cfRule>
    <cfRule type="cellIs" dxfId="29" priority="3" operator="between">
      <formula>0.25</formula>
      <formula>0.49</formula>
    </cfRule>
    <cfRule type="cellIs" dxfId="28" priority="4" operator="between">
      <formula>0.5</formula>
      <formula>0.74</formula>
    </cfRule>
    <cfRule type="cellIs" dxfId="27" priority="5" operator="between">
      <formula>0.75</formula>
      <formula>1</formula>
    </cfRule>
    <cfRule type="containsText" dxfId="26" priority="6" operator="containsText" text="∞">
      <formula>NOT(ISERROR(SEARCH("∞",P4)))</formula>
    </cfRule>
  </conditionalFormatting>
  <conditionalFormatting sqref="AH4:AN33">
    <cfRule type="cellIs" dxfId="25" priority="7" operator="between">
      <formula>0</formula>
      <formula>0.24</formula>
    </cfRule>
    <cfRule type="cellIs" dxfId="24" priority="8" operator="between">
      <formula>0.25</formula>
      <formula>0.49</formula>
    </cfRule>
    <cfRule type="cellIs" dxfId="23" priority="9" operator="between">
      <formula>0.5</formula>
      <formula>0.74</formula>
    </cfRule>
    <cfRule type="cellIs" dxfId="22" priority="10" operator="between">
      <formula>0.75</formula>
      <formula>1</formula>
    </cfRule>
    <cfRule type="containsText" dxfId="21" priority="11" operator="containsText" text="∞">
      <formula>NOT(ISERROR(SEARCH("∞",AH4)))</formula>
    </cfRule>
  </conditionalFormatting>
  <conditionalFormatting sqref="E4:E33">
    <cfRule type="cellIs" dxfId="20" priority="12" operator="between">
      <formula>0</formula>
      <formula>0.24</formula>
    </cfRule>
    <cfRule type="cellIs" dxfId="19" priority="13" operator="between">
      <formula>0.25</formula>
      <formula>0.49</formula>
    </cfRule>
    <cfRule type="cellIs" dxfId="18" priority="14" operator="between">
      <formula>0.5</formula>
      <formula>0.74</formula>
    </cfRule>
    <cfRule type="cellIs" dxfId="17" priority="15" operator="between">
      <formula>0.75</formula>
      <formula>1</formula>
    </cfRule>
    <cfRule type="containsText" dxfId="16" priority="16" operator="containsText" text="attente saisie">
      <formula>NOT(ISERROR(SEARCH("attente saisie",E4)))</formula>
    </cfRule>
  </conditionalFormatting>
  <conditionalFormatting sqref="B4:O33">
    <cfRule type="cellIs" dxfId="15" priority="17" operator="between">
      <formula>0</formula>
      <formula>0.24</formula>
    </cfRule>
    <cfRule type="cellIs" dxfId="14" priority="18" operator="between">
      <formula>0.25</formula>
      <formula>0.49</formula>
    </cfRule>
    <cfRule type="cellIs" dxfId="13" priority="19" operator="between">
      <formula>0.5</formula>
      <formula>0.74</formula>
    </cfRule>
    <cfRule type="cellIs" dxfId="12" priority="20" operator="between">
      <formula>0.75</formula>
      <formula>1</formula>
    </cfRule>
    <cfRule type="containsText" dxfId="11" priority="21" operator="containsText" text="∞">
      <formula>NOT(ISERROR(SEARCH("∞",B4)))</formula>
    </cfRule>
  </conditionalFormatting>
  <conditionalFormatting sqref="A4:A33">
    <cfRule type="containsText" dxfId="10" priority="1" operator="containsText" text="aucun élève">
      <formula>NOT(ISERROR(SEARCH("aucun élève",A4)))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Z92"/>
  <sheetViews>
    <sheetView zoomScaleNormal="100" workbookViewId="0">
      <selection sqref="A1:A31"/>
    </sheetView>
  </sheetViews>
  <sheetFormatPr baseColWidth="10" defaultRowHeight="12.75"/>
  <sheetData>
    <row r="1" spans="1:52" s="162" customFormat="1">
      <c r="A1" s="300" t="s">
        <v>206</v>
      </c>
      <c r="AZ1" s="162" t="s">
        <v>301</v>
      </c>
    </row>
    <row r="2" spans="1:52" s="162" customFormat="1">
      <c r="A2" s="300"/>
    </row>
    <row r="3" spans="1:52" s="162" customFormat="1">
      <c r="A3" s="300"/>
    </row>
    <row r="4" spans="1:52" s="162" customFormat="1">
      <c r="A4" s="300"/>
    </row>
    <row r="5" spans="1:52" s="162" customFormat="1">
      <c r="A5" s="300"/>
    </row>
    <row r="6" spans="1:52" s="162" customFormat="1">
      <c r="A6" s="300"/>
    </row>
    <row r="7" spans="1:52" s="162" customFormat="1">
      <c r="A7" s="300"/>
    </row>
    <row r="8" spans="1:52" s="162" customFormat="1">
      <c r="A8" s="300"/>
    </row>
    <row r="9" spans="1:52" s="162" customFormat="1">
      <c r="A9" s="300"/>
    </row>
    <row r="10" spans="1:52" s="162" customFormat="1">
      <c r="A10" s="300"/>
    </row>
    <row r="11" spans="1:52" s="162" customFormat="1">
      <c r="A11" s="300"/>
    </row>
    <row r="12" spans="1:52" s="162" customFormat="1">
      <c r="A12" s="300"/>
    </row>
    <row r="13" spans="1:52" s="162" customFormat="1">
      <c r="A13" s="300"/>
    </row>
    <row r="14" spans="1:52" s="162" customFormat="1">
      <c r="A14" s="300"/>
    </row>
    <row r="15" spans="1:52" s="162" customFormat="1">
      <c r="A15" s="300"/>
    </row>
    <row r="16" spans="1:52" s="162" customFormat="1">
      <c r="A16" s="300"/>
    </row>
    <row r="17" spans="1:1" s="162" customFormat="1">
      <c r="A17" s="300"/>
    </row>
    <row r="18" spans="1:1" s="162" customFormat="1">
      <c r="A18" s="300"/>
    </row>
    <row r="19" spans="1:1" s="162" customFormat="1">
      <c r="A19" s="300"/>
    </row>
    <row r="20" spans="1:1" s="162" customFormat="1">
      <c r="A20" s="300"/>
    </row>
    <row r="21" spans="1:1" s="162" customFormat="1">
      <c r="A21" s="300"/>
    </row>
    <row r="22" spans="1:1" s="162" customFormat="1">
      <c r="A22" s="300"/>
    </row>
    <row r="23" spans="1:1" s="162" customFormat="1">
      <c r="A23" s="300"/>
    </row>
    <row r="24" spans="1:1" s="162" customFormat="1">
      <c r="A24" s="300"/>
    </row>
    <row r="25" spans="1:1" s="162" customFormat="1">
      <c r="A25" s="300"/>
    </row>
    <row r="26" spans="1:1" s="162" customFormat="1">
      <c r="A26" s="300"/>
    </row>
    <row r="27" spans="1:1" s="162" customFormat="1">
      <c r="A27" s="300"/>
    </row>
    <row r="28" spans="1:1" s="162" customFormat="1">
      <c r="A28" s="300"/>
    </row>
    <row r="29" spans="1:1" s="162" customFormat="1">
      <c r="A29" s="300"/>
    </row>
    <row r="30" spans="1:1" s="162" customFormat="1">
      <c r="A30" s="300"/>
    </row>
    <row r="31" spans="1:1" s="162" customFormat="1">
      <c r="A31" s="300"/>
    </row>
    <row r="32" spans="1:1" s="159" customFormat="1">
      <c r="A32" s="301" t="s">
        <v>207</v>
      </c>
    </row>
    <row r="33" spans="1:1" s="160" customFormat="1">
      <c r="A33" s="302"/>
    </row>
    <row r="34" spans="1:1" s="160" customFormat="1">
      <c r="A34" s="302"/>
    </row>
    <row r="35" spans="1:1" s="160" customFormat="1">
      <c r="A35" s="302"/>
    </row>
    <row r="36" spans="1:1" s="160" customFormat="1">
      <c r="A36" s="302"/>
    </row>
    <row r="37" spans="1:1" s="160" customFormat="1">
      <c r="A37" s="302"/>
    </row>
    <row r="38" spans="1:1" s="160" customFormat="1">
      <c r="A38" s="302"/>
    </row>
    <row r="39" spans="1:1" s="160" customFormat="1">
      <c r="A39" s="302"/>
    </row>
    <row r="40" spans="1:1" s="160" customFormat="1">
      <c r="A40" s="302"/>
    </row>
    <row r="41" spans="1:1" s="160" customFormat="1">
      <c r="A41" s="302"/>
    </row>
    <row r="42" spans="1:1" s="160" customFormat="1">
      <c r="A42" s="302"/>
    </row>
    <row r="43" spans="1:1" s="160" customFormat="1">
      <c r="A43" s="302"/>
    </row>
    <row r="44" spans="1:1" s="160" customFormat="1">
      <c r="A44" s="302"/>
    </row>
    <row r="45" spans="1:1" s="160" customFormat="1">
      <c r="A45" s="302"/>
    </row>
    <row r="46" spans="1:1" s="160" customFormat="1">
      <c r="A46" s="302"/>
    </row>
    <row r="47" spans="1:1" s="160" customFormat="1">
      <c r="A47" s="302"/>
    </row>
    <row r="48" spans="1:1" s="160" customFormat="1">
      <c r="A48" s="302"/>
    </row>
    <row r="49" spans="1:1" s="160" customFormat="1">
      <c r="A49" s="302"/>
    </row>
    <row r="50" spans="1:1" s="160" customFormat="1">
      <c r="A50" s="302"/>
    </row>
    <row r="51" spans="1:1" s="160" customFormat="1">
      <c r="A51" s="302"/>
    </row>
    <row r="52" spans="1:1" s="160" customFormat="1">
      <c r="A52" s="302"/>
    </row>
    <row r="53" spans="1:1" s="160" customFormat="1">
      <c r="A53" s="302"/>
    </row>
    <row r="54" spans="1:1" s="160" customFormat="1">
      <c r="A54" s="302"/>
    </row>
    <row r="55" spans="1:1" s="160" customFormat="1">
      <c r="A55" s="302"/>
    </row>
    <row r="56" spans="1:1" s="160" customFormat="1">
      <c r="A56" s="302"/>
    </row>
    <row r="57" spans="1:1" s="160" customFormat="1">
      <c r="A57" s="302"/>
    </row>
    <row r="58" spans="1:1" s="160" customFormat="1">
      <c r="A58" s="302"/>
    </row>
    <row r="59" spans="1:1" s="160" customFormat="1">
      <c r="A59" s="302"/>
    </row>
    <row r="60" spans="1:1" s="160" customFormat="1">
      <c r="A60" s="302"/>
    </row>
    <row r="61" spans="1:1" s="160" customFormat="1">
      <c r="A61" s="302"/>
    </row>
    <row r="62" spans="1:1" s="161" customFormat="1">
      <c r="A62" s="303"/>
    </row>
    <row r="63" spans="1:1" s="156" customFormat="1">
      <c r="A63" s="304" t="s">
        <v>208</v>
      </c>
    </row>
    <row r="64" spans="1:1" s="157" customFormat="1">
      <c r="A64" s="305"/>
    </row>
    <row r="65" spans="1:1" s="157" customFormat="1">
      <c r="A65" s="305"/>
    </row>
    <row r="66" spans="1:1" s="157" customFormat="1">
      <c r="A66" s="305"/>
    </row>
    <row r="67" spans="1:1" s="157" customFormat="1">
      <c r="A67" s="305"/>
    </row>
    <row r="68" spans="1:1" s="157" customFormat="1">
      <c r="A68" s="305"/>
    </row>
    <row r="69" spans="1:1" s="157" customFormat="1">
      <c r="A69" s="305"/>
    </row>
    <row r="70" spans="1:1" s="157" customFormat="1">
      <c r="A70" s="305"/>
    </row>
    <row r="71" spans="1:1" s="157" customFormat="1">
      <c r="A71" s="305"/>
    </row>
    <row r="72" spans="1:1" s="157" customFormat="1">
      <c r="A72" s="305"/>
    </row>
    <row r="73" spans="1:1" s="157" customFormat="1">
      <c r="A73" s="305"/>
    </row>
    <row r="74" spans="1:1" s="157" customFormat="1">
      <c r="A74" s="305"/>
    </row>
    <row r="75" spans="1:1" s="157" customFormat="1">
      <c r="A75" s="305"/>
    </row>
    <row r="76" spans="1:1" s="157" customFormat="1">
      <c r="A76" s="305"/>
    </row>
    <row r="77" spans="1:1" s="157" customFormat="1">
      <c r="A77" s="305"/>
    </row>
    <row r="78" spans="1:1" s="157" customFormat="1">
      <c r="A78" s="305"/>
    </row>
    <row r="79" spans="1:1" s="157" customFormat="1">
      <c r="A79" s="305"/>
    </row>
    <row r="80" spans="1:1" s="157" customFormat="1">
      <c r="A80" s="305"/>
    </row>
    <row r="81" spans="1:52" s="157" customFormat="1">
      <c r="A81" s="305"/>
    </row>
    <row r="82" spans="1:52" s="157" customFormat="1">
      <c r="A82" s="305"/>
    </row>
    <row r="83" spans="1:52" s="157" customFormat="1">
      <c r="A83" s="305"/>
    </row>
    <row r="84" spans="1:52" s="157" customFormat="1">
      <c r="A84" s="305"/>
    </row>
    <row r="85" spans="1:52" s="157" customFormat="1">
      <c r="A85" s="305"/>
    </row>
    <row r="86" spans="1:52" s="157" customFormat="1">
      <c r="A86" s="305"/>
    </row>
    <row r="87" spans="1:52" s="157" customFormat="1">
      <c r="A87" s="305"/>
    </row>
    <row r="88" spans="1:52" s="157" customFormat="1">
      <c r="A88" s="305"/>
    </row>
    <row r="89" spans="1:52" s="157" customFormat="1">
      <c r="A89" s="305"/>
    </row>
    <row r="90" spans="1:52" s="157" customFormat="1">
      <c r="A90" s="305"/>
    </row>
    <row r="91" spans="1:52" s="157" customFormat="1">
      <c r="A91" s="305"/>
    </row>
    <row r="92" spans="1:52" s="158" customFormat="1">
      <c r="A92" s="306"/>
      <c r="AZ92" s="158" t="s">
        <v>301</v>
      </c>
    </row>
  </sheetData>
  <sheetProtection algorithmName="SHA-512" hashValue="ZvQQBTtEMaotv1IpStuGLikJha1NZnXrx5WO1UOLsGJO1lnOl86msMX1achVwqCeEUFFGVun4XQsctb/80ALIw==" saltValue="bjPeNICmssMeiTj1mLg4rg==" spinCount="100000" sheet="1" objects="1" scenarios="1"/>
  <mergeCells count="3">
    <mergeCell ref="A1:A31"/>
    <mergeCell ref="A32:A62"/>
    <mergeCell ref="A63:A9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O43"/>
  <sheetViews>
    <sheetView zoomScaleNormal="100" workbookViewId="0">
      <selection activeCell="A5" sqref="A5"/>
    </sheetView>
  </sheetViews>
  <sheetFormatPr baseColWidth="10" defaultRowHeight="12.75"/>
  <cols>
    <col min="1" max="1" width="16.85546875" customWidth="1"/>
  </cols>
  <sheetData>
    <row r="1" spans="1:41" ht="13.5" thickBot="1"/>
    <row r="2" spans="1:41">
      <c r="A2" s="71"/>
      <c r="B2" s="283" t="s">
        <v>206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4"/>
      <c r="X2" s="283" t="s">
        <v>207</v>
      </c>
      <c r="Y2" s="283"/>
      <c r="Z2" s="283"/>
      <c r="AA2" s="283"/>
      <c r="AB2" s="283"/>
      <c r="AC2" s="283"/>
      <c r="AD2" s="283"/>
      <c r="AE2" s="283"/>
      <c r="AF2" s="283"/>
      <c r="AG2" s="283"/>
      <c r="AH2" s="283" t="s">
        <v>208</v>
      </c>
      <c r="AI2" s="283"/>
      <c r="AJ2" s="283"/>
      <c r="AK2" s="283"/>
      <c r="AL2" s="283"/>
      <c r="AM2" s="283"/>
      <c r="AN2" s="283"/>
    </row>
    <row r="3" spans="1:41" ht="90">
      <c r="A3" s="167"/>
      <c r="B3" s="285" t="s">
        <v>209</v>
      </c>
      <c r="C3" s="285"/>
      <c r="D3" s="285"/>
      <c r="E3" s="285"/>
      <c r="F3" s="286" t="s">
        <v>210</v>
      </c>
      <c r="G3" s="287"/>
      <c r="H3" s="287"/>
      <c r="I3" s="287"/>
      <c r="J3" s="287"/>
      <c r="K3" s="288"/>
      <c r="L3" s="286" t="s">
        <v>211</v>
      </c>
      <c r="M3" s="287"/>
      <c r="N3" s="288"/>
      <c r="O3" s="289" t="s">
        <v>212</v>
      </c>
      <c r="P3" s="290"/>
      <c r="Q3" s="290"/>
      <c r="R3" s="290"/>
      <c r="S3" s="290"/>
      <c r="T3" s="290"/>
      <c r="U3" s="290"/>
      <c r="V3" s="290"/>
      <c r="W3" s="291"/>
      <c r="X3" s="292" t="s">
        <v>213</v>
      </c>
      <c r="Y3" s="293"/>
      <c r="Z3" s="97" t="s">
        <v>214</v>
      </c>
      <c r="AA3" s="294" t="s">
        <v>215</v>
      </c>
      <c r="AB3" s="294"/>
      <c r="AC3" s="295"/>
      <c r="AD3" s="296" t="s">
        <v>216</v>
      </c>
      <c r="AE3" s="297"/>
      <c r="AF3" s="297"/>
      <c r="AG3" s="297"/>
      <c r="AH3" s="298" t="s">
        <v>300</v>
      </c>
      <c r="AI3" s="298"/>
      <c r="AJ3" s="298"/>
      <c r="AK3" s="298"/>
      <c r="AL3" s="298"/>
      <c r="AM3" s="299"/>
      <c r="AN3" s="98" t="s">
        <v>218</v>
      </c>
    </row>
    <row r="4" spans="1:41" s="125" customFormat="1" ht="136.5" customHeight="1" thickBot="1">
      <c r="A4" s="183"/>
      <c r="B4" s="115" t="s">
        <v>284</v>
      </c>
      <c r="C4" s="116" t="s">
        <v>285</v>
      </c>
      <c r="D4" s="113" t="s">
        <v>286</v>
      </c>
      <c r="E4" s="117" t="s">
        <v>287</v>
      </c>
      <c r="F4" s="118" t="s">
        <v>288</v>
      </c>
      <c r="G4" s="119" t="s">
        <v>223</v>
      </c>
      <c r="H4" s="116" t="s">
        <v>224</v>
      </c>
      <c r="I4" s="113" t="s">
        <v>225</v>
      </c>
      <c r="J4" s="113" t="s">
        <v>226</v>
      </c>
      <c r="K4" s="111" t="s">
        <v>227</v>
      </c>
      <c r="L4" s="120" t="s">
        <v>289</v>
      </c>
      <c r="M4" s="113" t="s">
        <v>229</v>
      </c>
      <c r="N4" s="111" t="s">
        <v>230</v>
      </c>
      <c r="O4" s="121" t="s">
        <v>290</v>
      </c>
      <c r="P4" s="113" t="s">
        <v>291</v>
      </c>
      <c r="Q4" s="117" t="s">
        <v>233</v>
      </c>
      <c r="R4" s="113" t="s">
        <v>234</v>
      </c>
      <c r="S4" s="113" t="s">
        <v>292</v>
      </c>
      <c r="T4" s="119" t="s">
        <v>276</v>
      </c>
      <c r="U4" s="113" t="s">
        <v>293</v>
      </c>
      <c r="V4" s="113" t="s">
        <v>294</v>
      </c>
      <c r="W4" s="119" t="s">
        <v>238</v>
      </c>
      <c r="X4" s="122" t="s">
        <v>239</v>
      </c>
      <c r="Y4" s="123" t="s">
        <v>240</v>
      </c>
      <c r="Z4" s="118" t="s">
        <v>295</v>
      </c>
      <c r="AA4" s="116" t="s">
        <v>296</v>
      </c>
      <c r="AB4" s="117" t="s">
        <v>297</v>
      </c>
      <c r="AC4" s="111" t="s">
        <v>280</v>
      </c>
      <c r="AD4" s="121" t="s">
        <v>245</v>
      </c>
      <c r="AE4" s="117" t="s">
        <v>298</v>
      </c>
      <c r="AF4" s="113" t="s">
        <v>247</v>
      </c>
      <c r="AG4" s="124" t="s">
        <v>248</v>
      </c>
      <c r="AH4" s="112" t="s">
        <v>281</v>
      </c>
      <c r="AI4" s="113" t="s">
        <v>250</v>
      </c>
      <c r="AJ4" s="113" t="s">
        <v>282</v>
      </c>
      <c r="AK4" s="113" t="s">
        <v>252</v>
      </c>
      <c r="AL4" s="113" t="s">
        <v>253</v>
      </c>
      <c r="AM4" s="111" t="s">
        <v>283</v>
      </c>
      <c r="AN4" s="114" t="s">
        <v>255</v>
      </c>
    </row>
    <row r="5" spans="1:41" s="24" customFormat="1" ht="45" customHeight="1" thickBot="1">
      <c r="A5" s="184" t="s">
        <v>4</v>
      </c>
      <c r="B5" s="35">
        <f>VLOOKUP($A$5,'prepa graph maths'!$A$3:$AN$33,2,FALSE)</f>
        <v>0.5</v>
      </c>
      <c r="C5" s="163">
        <f>VLOOKUP($A$5,'prepa graph maths'!$A$3:$AN$33,3,FALSE)</f>
        <v>1</v>
      </c>
      <c r="D5" s="163">
        <f>VLOOKUP($A$5,'prepa graph maths'!$A$3:$AN$33,4,FALSE)</f>
        <v>0.5</v>
      </c>
      <c r="E5" s="163">
        <f>VLOOKUP($A$5,'prepa graph maths'!$A$3:$AN$33,5,FALSE)</f>
        <v>1</v>
      </c>
      <c r="F5" s="163">
        <f>VLOOKUP($A$5,'prepa graph maths'!$A$3:$AN$33,6,FALSE)</f>
        <v>0.5</v>
      </c>
      <c r="G5" s="163">
        <f>VLOOKUP($A$5,'prepa graph maths'!$A$3:$AN$33,7,FALSE)</f>
        <v>0.5</v>
      </c>
      <c r="H5" s="163">
        <f>VLOOKUP($A$5,'prepa graph maths'!$A$3:$AN$33,8,FALSE)</f>
        <v>1</v>
      </c>
      <c r="I5" s="164">
        <f>VLOOKUP($A$5,'prepa graph maths'!$A$3:$AN$33,9,FALSE)</f>
        <v>0.75</v>
      </c>
      <c r="J5" s="163">
        <f>VLOOKUP($A$5,'prepa graph maths'!$A$3:$AN$33,10,FALSE)</f>
        <v>0.5</v>
      </c>
      <c r="K5" s="163">
        <f>VLOOKUP($A$5,'prepa graph maths'!$A$3:$AN$33,11,FALSE)</f>
        <v>0.5</v>
      </c>
      <c r="L5" s="163">
        <f>VLOOKUP($A$5,'prepa graph maths'!$A$3:$AN$33,12,FALSE)</f>
        <v>0.6</v>
      </c>
      <c r="M5" s="164">
        <f>VLOOKUP($A$5,'prepa graph maths'!$A$3:$AN$33,13,FALSE)</f>
        <v>0.25</v>
      </c>
      <c r="N5" s="163">
        <f>VLOOKUP($A$5,'prepa graph maths'!$A$3:$AN$33,14,FALSE)</f>
        <v>0.75</v>
      </c>
      <c r="O5" s="163">
        <f>VLOOKUP($A$5,'prepa graph maths'!$A$3:$AN$33,15,FALSE)</f>
        <v>0.5</v>
      </c>
      <c r="P5" s="163">
        <f>VLOOKUP($A$5,'prepa graph maths'!$A$3:$AN$33,16,FALSE)</f>
        <v>0</v>
      </c>
      <c r="Q5" s="163">
        <f>VLOOKUP($A$5,'prepa graph maths'!$A$3:$AN$33,17,FALSE)</f>
        <v>0.5</v>
      </c>
      <c r="R5" s="163">
        <f>VLOOKUP($A$5,'prepa graph maths'!$A$3:$AN$33,18,FALSE)</f>
        <v>1</v>
      </c>
      <c r="S5" s="163">
        <f>VLOOKUP($A$5,'prepa graph maths'!$A$3:$AN$33,19,FALSE)</f>
        <v>0.25</v>
      </c>
      <c r="T5" s="163">
        <f>VLOOKUP($A$5,'prepa graph maths'!$A$3:$AN$33,20,FALSE)</f>
        <v>0</v>
      </c>
      <c r="U5" s="163">
        <f>VLOOKUP($A$5,'prepa graph maths'!$A$3:$AN$33,21,FALSE)</f>
        <v>0.75</v>
      </c>
      <c r="V5" s="163">
        <f>VLOOKUP($A$5,'prepa graph maths'!$A$3:$AN$33,22,FALSE)</f>
        <v>0.5</v>
      </c>
      <c r="W5" s="163">
        <f>VLOOKUP($A$5,'prepa graph maths'!$A$3:$AN$33,23,FALSE)</f>
        <v>0.5</v>
      </c>
      <c r="X5" s="163">
        <f>VLOOKUP($A$5,'prepa graph maths'!$A$3:$AN$33,24,FALSE)</f>
        <v>0</v>
      </c>
      <c r="Y5" s="163">
        <f>VLOOKUP($A$5,'prepa graph maths'!$A$3:$AN$33,25,FALSE)</f>
        <v>0.5</v>
      </c>
      <c r="Z5" s="164">
        <f>VLOOKUP($A$5,'prepa graph maths'!$A$3:$AN$33,26,FALSE)</f>
        <v>0.75</v>
      </c>
      <c r="AA5" s="164">
        <f>VLOOKUP($A$5,'prepa graph maths'!$A$3:$AN$33,27,FALSE)</f>
        <v>0.25</v>
      </c>
      <c r="AB5" s="164">
        <f>VLOOKUP($A$5,'prepa graph maths'!$A$3:$AN$33,28,FALSE)</f>
        <v>1</v>
      </c>
      <c r="AC5" s="164">
        <f>VLOOKUP($A$5,'prepa graph maths'!$A$3:$AN$33,29,FALSE)</f>
        <v>0.5</v>
      </c>
      <c r="AD5" s="164">
        <f>VLOOKUP($A$5,'prepa graph maths'!$A$3:$AN$33,30,FALSE)</f>
        <v>1</v>
      </c>
      <c r="AE5" s="164">
        <f>VLOOKUP($A$5,'prepa graph maths'!$A$3:$AN$33,31,FALSE)</f>
        <v>0.5</v>
      </c>
      <c r="AF5" s="164">
        <f>VLOOKUP($A$5,'prepa graph maths'!$A$3:$AN$33,32,FALSE)</f>
        <v>0.5</v>
      </c>
      <c r="AG5" s="164">
        <f>VLOOKUP($A$5,'prepa graph maths'!$A$3:$AN$33,33,FALSE)</f>
        <v>0.5</v>
      </c>
      <c r="AH5" s="164">
        <f>VLOOKUP($A$5,'prepa graph maths'!$A$3:$AN$33,34,FALSE)</f>
        <v>0.5</v>
      </c>
      <c r="AI5" s="164">
        <f>VLOOKUP($A$5,'prepa graph maths'!$A$3:$AN$33,35,FALSE)</f>
        <v>0.5</v>
      </c>
      <c r="AJ5" s="164">
        <f>VLOOKUP($A$5,'prepa graph maths'!$A$3:$AN$33,36,FALSE)</f>
        <v>0.5</v>
      </c>
      <c r="AK5" s="164">
        <f>VLOOKUP($A$5,'prepa graph maths'!$A$3:$AN$33,37,FALSE)</f>
        <v>1</v>
      </c>
      <c r="AL5" s="164">
        <f>VLOOKUP($A$5,'prepa graph maths'!$A$3:$AN$33,38,FALSE)</f>
        <v>0.5</v>
      </c>
      <c r="AM5" s="164">
        <f>VLOOKUP($A$5,'prepa graph maths'!$A$3:$AN$33,39,FALSE)</f>
        <v>0.5</v>
      </c>
      <c r="AN5" s="164">
        <f>VLOOKUP($A$5,'prepa graph maths'!$A$3:$AN$33,40,FALSE)</f>
        <v>0.5</v>
      </c>
    </row>
    <row r="7" spans="1:41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8"/>
      <c r="AI7" s="178"/>
      <c r="AJ7" s="178"/>
      <c r="AK7" s="178"/>
      <c r="AL7" s="178"/>
      <c r="AM7" s="178"/>
      <c r="AN7" s="178"/>
      <c r="AO7" s="178"/>
    </row>
    <row r="8" spans="1:41"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8"/>
      <c r="AI8" s="178"/>
      <c r="AJ8" s="178"/>
      <c r="AK8" s="178"/>
      <c r="AL8" s="178"/>
      <c r="AM8" s="178"/>
      <c r="AN8" s="178"/>
      <c r="AO8" s="178"/>
    </row>
    <row r="9" spans="1:41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8"/>
      <c r="AI9" s="178"/>
      <c r="AJ9" s="178"/>
      <c r="AK9" s="178"/>
      <c r="AL9" s="178"/>
      <c r="AM9" s="178"/>
      <c r="AN9" s="178"/>
      <c r="AO9" s="178"/>
    </row>
    <row r="10" spans="1:41"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8"/>
      <c r="AI10" s="178"/>
      <c r="AJ10" s="178"/>
      <c r="AK10" s="178"/>
      <c r="AL10" s="178"/>
      <c r="AM10" s="178"/>
      <c r="AN10" s="178"/>
      <c r="AO10" s="178"/>
    </row>
    <row r="11" spans="1:41"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8"/>
      <c r="AI11" s="178"/>
      <c r="AJ11" s="178"/>
      <c r="AK11" s="178"/>
      <c r="AL11" s="178"/>
      <c r="AM11" s="178"/>
      <c r="AN11" s="178"/>
      <c r="AO11" s="178"/>
    </row>
    <row r="12" spans="1:41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8"/>
      <c r="AI12" s="178"/>
      <c r="AJ12" s="178"/>
      <c r="AK12" s="178"/>
      <c r="AL12" s="178"/>
      <c r="AM12" s="178"/>
      <c r="AN12" s="178"/>
      <c r="AO12" s="178"/>
    </row>
    <row r="13" spans="1:41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8"/>
      <c r="AI13" s="178"/>
      <c r="AJ13" s="178"/>
      <c r="AK13" s="178"/>
      <c r="AL13" s="178"/>
      <c r="AM13" s="178"/>
      <c r="AN13" s="178"/>
      <c r="AO13" s="178"/>
    </row>
    <row r="14" spans="1:41"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8"/>
      <c r="AI14" s="178"/>
      <c r="AJ14" s="178"/>
      <c r="AK14" s="178"/>
      <c r="AL14" s="178"/>
      <c r="AM14" s="178"/>
      <c r="AN14" s="178"/>
      <c r="AO14" s="178"/>
    </row>
    <row r="15" spans="1:41"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8"/>
      <c r="AI15" s="178"/>
      <c r="AJ15" s="178"/>
      <c r="AK15" s="178"/>
      <c r="AL15" s="178"/>
      <c r="AM15" s="178"/>
      <c r="AN15" s="178"/>
      <c r="AO15" s="178"/>
    </row>
    <row r="16" spans="1:41"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8"/>
      <c r="AI16" s="178"/>
      <c r="AJ16" s="178"/>
      <c r="AK16" s="178"/>
      <c r="AL16" s="178"/>
      <c r="AM16" s="178"/>
      <c r="AN16" s="178"/>
      <c r="AO16" s="178"/>
    </row>
    <row r="17" spans="2:41"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8"/>
      <c r="AI17" s="178"/>
      <c r="AJ17" s="178"/>
      <c r="AK17" s="178"/>
      <c r="AL17" s="178"/>
      <c r="AM17" s="178"/>
      <c r="AN17" s="178"/>
      <c r="AO17" s="178"/>
    </row>
    <row r="18" spans="2:41"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8"/>
      <c r="AI18" s="178"/>
      <c r="AJ18" s="178"/>
      <c r="AK18" s="178"/>
      <c r="AL18" s="178"/>
      <c r="AM18" s="178"/>
      <c r="AN18" s="178"/>
      <c r="AO18" s="178"/>
    </row>
    <row r="19" spans="2:41"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8"/>
      <c r="AI19" s="178"/>
      <c r="AJ19" s="178"/>
      <c r="AK19" s="178"/>
      <c r="AL19" s="178"/>
      <c r="AM19" s="178"/>
      <c r="AN19" s="178"/>
      <c r="AO19" s="178"/>
    </row>
    <row r="20" spans="2:41"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8"/>
      <c r="AI20" s="178"/>
      <c r="AJ20" s="178"/>
      <c r="AK20" s="178"/>
      <c r="AL20" s="178"/>
      <c r="AM20" s="178"/>
      <c r="AN20" s="178"/>
      <c r="AO20" s="178"/>
    </row>
    <row r="21" spans="2:41"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8"/>
      <c r="AI21" s="178"/>
      <c r="AJ21" s="178"/>
      <c r="AK21" s="178"/>
      <c r="AL21" s="178"/>
      <c r="AM21" s="178"/>
      <c r="AN21" s="178"/>
      <c r="AO21" s="178"/>
    </row>
    <row r="22" spans="2:41"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8"/>
      <c r="AI22" s="178"/>
      <c r="AJ22" s="178"/>
      <c r="AK22" s="178"/>
      <c r="AL22" s="178"/>
      <c r="AM22" s="178"/>
      <c r="AN22" s="178"/>
      <c r="AO22" s="178"/>
    </row>
    <row r="23" spans="2:41"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8"/>
      <c r="AI23" s="178"/>
      <c r="AJ23" s="178"/>
      <c r="AK23" s="178"/>
      <c r="AL23" s="178"/>
      <c r="AM23" s="178"/>
      <c r="AN23" s="178"/>
      <c r="AO23" s="178"/>
    </row>
    <row r="24" spans="2:41"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8"/>
      <c r="AI24" s="178"/>
      <c r="AJ24" s="178"/>
      <c r="AK24" s="178"/>
      <c r="AL24" s="178"/>
      <c r="AM24" s="178"/>
      <c r="AN24" s="178"/>
      <c r="AO24" s="178"/>
    </row>
    <row r="25" spans="2:41"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8"/>
      <c r="AI25" s="178"/>
      <c r="AJ25" s="178"/>
      <c r="AK25" s="178"/>
      <c r="AL25" s="178"/>
      <c r="AM25" s="178"/>
      <c r="AN25" s="178"/>
      <c r="AO25" s="178"/>
    </row>
    <row r="26" spans="2:41"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8"/>
      <c r="AI26" s="178"/>
      <c r="AJ26" s="178"/>
      <c r="AK26" s="178"/>
      <c r="AL26" s="178"/>
      <c r="AM26" s="178"/>
      <c r="AN26" s="178"/>
      <c r="AO26" s="178"/>
    </row>
    <row r="27" spans="2:41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8"/>
      <c r="AI27" s="178"/>
      <c r="AJ27" s="178"/>
      <c r="AK27" s="178"/>
      <c r="AL27" s="178"/>
      <c r="AM27" s="178"/>
      <c r="AN27" s="178"/>
      <c r="AO27" s="178"/>
    </row>
    <row r="28" spans="2:41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8"/>
      <c r="AI28" s="178"/>
      <c r="AJ28" s="178"/>
      <c r="AK28" s="178"/>
      <c r="AL28" s="178"/>
      <c r="AM28" s="178"/>
      <c r="AN28" s="178"/>
      <c r="AO28" s="178"/>
    </row>
    <row r="29" spans="2:41"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8"/>
      <c r="AI29" s="178"/>
      <c r="AJ29" s="178"/>
      <c r="AK29" s="178"/>
      <c r="AL29" s="178"/>
      <c r="AM29" s="178"/>
      <c r="AN29" s="178"/>
      <c r="AO29" s="178"/>
    </row>
    <row r="30" spans="2:41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8"/>
      <c r="AI30" s="178"/>
      <c r="AJ30" s="178"/>
      <c r="AK30" s="178"/>
      <c r="AL30" s="178"/>
      <c r="AM30" s="178"/>
      <c r="AN30" s="178"/>
      <c r="AO30" s="178"/>
    </row>
    <row r="31" spans="2:41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8"/>
      <c r="AI31" s="178"/>
      <c r="AJ31" s="178"/>
      <c r="AK31" s="178"/>
      <c r="AL31" s="178"/>
      <c r="AM31" s="178"/>
      <c r="AN31" s="178"/>
      <c r="AO31" s="178"/>
    </row>
    <row r="32" spans="2:41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8"/>
      <c r="AI32" s="178"/>
      <c r="AJ32" s="178"/>
      <c r="AK32" s="178"/>
      <c r="AL32" s="178"/>
      <c r="AM32" s="178"/>
      <c r="AN32" s="178"/>
      <c r="AO32" s="178"/>
    </row>
    <row r="33" spans="2:41"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8"/>
      <c r="AI33" s="178"/>
      <c r="AJ33" s="178"/>
      <c r="AK33" s="178"/>
      <c r="AL33" s="178"/>
      <c r="AM33" s="178"/>
      <c r="AN33" s="178"/>
      <c r="AO33" s="178"/>
    </row>
    <row r="34" spans="2:41"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8"/>
      <c r="AI34" s="178"/>
      <c r="AJ34" s="178"/>
      <c r="AK34" s="178"/>
      <c r="AL34" s="178"/>
      <c r="AM34" s="178"/>
      <c r="AN34" s="178"/>
      <c r="AO34" s="178"/>
    </row>
    <row r="35" spans="2:41"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8"/>
      <c r="AI35" s="178"/>
      <c r="AJ35" s="178"/>
      <c r="AK35" s="178"/>
      <c r="AL35" s="178"/>
      <c r="AM35" s="178"/>
      <c r="AN35" s="178"/>
      <c r="AO35" s="178"/>
    </row>
    <row r="36" spans="2:41"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8"/>
      <c r="AI36" s="178"/>
      <c r="AJ36" s="178"/>
      <c r="AK36" s="178"/>
      <c r="AL36" s="178"/>
      <c r="AM36" s="178"/>
      <c r="AN36" s="178"/>
      <c r="AO36" s="178"/>
    </row>
    <row r="37" spans="2:41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8"/>
      <c r="AI37" s="178"/>
      <c r="AJ37" s="178"/>
      <c r="AK37" s="178"/>
      <c r="AL37" s="178"/>
      <c r="AM37" s="178"/>
      <c r="AN37" s="178"/>
      <c r="AO37" s="178"/>
    </row>
    <row r="38" spans="2:41"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8"/>
      <c r="AI38" s="178"/>
      <c r="AJ38" s="178"/>
      <c r="AK38" s="178"/>
      <c r="AL38" s="178"/>
      <c r="AM38" s="178"/>
      <c r="AN38" s="178"/>
      <c r="AO38" s="178"/>
    </row>
    <row r="39" spans="2:41"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8"/>
      <c r="AI39" s="178"/>
      <c r="AJ39" s="178"/>
      <c r="AK39" s="178"/>
      <c r="AL39" s="178"/>
      <c r="AM39" s="178"/>
      <c r="AN39" s="178"/>
      <c r="AO39" s="178"/>
    </row>
    <row r="40" spans="2:41"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8"/>
      <c r="AI40" s="178"/>
      <c r="AJ40" s="178"/>
      <c r="AK40" s="178"/>
      <c r="AL40" s="178"/>
      <c r="AM40" s="178"/>
      <c r="AN40" s="178"/>
      <c r="AO40" s="178"/>
    </row>
    <row r="41" spans="2:41"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8"/>
      <c r="AI41" s="178"/>
      <c r="AJ41" s="178"/>
      <c r="AK41" s="178"/>
      <c r="AL41" s="178"/>
      <c r="AM41" s="178"/>
      <c r="AN41" s="178"/>
      <c r="AO41" s="178"/>
    </row>
    <row r="42" spans="2:41"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8"/>
      <c r="AI42" s="178"/>
      <c r="AJ42" s="178"/>
      <c r="AK42" s="178"/>
      <c r="AL42" s="178"/>
      <c r="AM42" s="178"/>
      <c r="AN42" s="178"/>
      <c r="AO42" s="178"/>
    </row>
    <row r="43" spans="2:41"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8"/>
      <c r="AI43" s="178"/>
      <c r="AJ43" s="178"/>
      <c r="AK43" s="178"/>
      <c r="AL43" s="178"/>
      <c r="AM43" s="178"/>
      <c r="AN43" s="178"/>
      <c r="AO43" s="178"/>
    </row>
  </sheetData>
  <sheetProtection algorithmName="SHA-512" hashValue="dqiTetxZWaDtmCtc7I5p7XhRYaqXbc4HPimLpqYflcFCWykpUS1EAHj3Kd17igawd33+VoVHI5vRP69y3clnsg==" saltValue="hgHt+3PMgZtsnPXqikAM9w==" spinCount="100000" sheet="1" objects="1" scenarios="1"/>
  <mergeCells count="11">
    <mergeCell ref="B2:W2"/>
    <mergeCell ref="X2:AG2"/>
    <mergeCell ref="AH2:AN2"/>
    <mergeCell ref="AA3:AC3"/>
    <mergeCell ref="AD3:AG3"/>
    <mergeCell ref="AH3:AM3"/>
    <mergeCell ref="B3:E3"/>
    <mergeCell ref="F3:K3"/>
    <mergeCell ref="L3:N3"/>
    <mergeCell ref="O3:W3"/>
    <mergeCell ref="X3:Y3"/>
  </mergeCells>
  <conditionalFormatting sqref="B5:AN5">
    <cfRule type="cellIs" dxfId="9" priority="2" operator="between">
      <formula>0</formula>
      <formula>0.24</formula>
    </cfRule>
    <cfRule type="cellIs" dxfId="8" priority="3" operator="between">
      <formula>0.25</formula>
      <formula>0.49</formula>
    </cfRule>
    <cfRule type="cellIs" dxfId="7" priority="4" operator="between">
      <formula>0.5</formula>
      <formula>0.74</formula>
    </cfRule>
    <cfRule type="cellIs" dxfId="6" priority="5" operator="between">
      <formula>0.75</formula>
      <formula>1</formula>
    </cfRule>
    <cfRule type="containsText" dxfId="5" priority="6" operator="containsText" text="∞">
      <formula>NOT(ISERROR(SEARCH("∞",B5)))</formula>
    </cfRule>
  </conditionalFormatting>
  <dataValidations count="1">
    <dataValidation type="list" allowBlank="1" showInputMessage="1" showErrorMessage="1" errorTitle="OUPS" error="Ce prénom n'existe pas dans la classe." promptTitle="Prénom" prompt="Sélectionnez le prénom de l'élève" sqref="A5">
      <formula1>PRENOMFR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50" orientation="landscape" r:id="rId1"/>
  <headerFooter>
    <oddHeader>&amp;A</oddHeader>
  </headerFooter>
  <rowBreaks count="1" manualBreakCount="1">
    <brk id="44" max="16383" man="1"/>
  </rowBreaks>
  <colBreaks count="1" manualBreakCount="1">
    <brk id="2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8" tint="0.59999389629810485"/>
  </sheetPr>
  <dimension ref="B2:E50"/>
  <sheetViews>
    <sheetView topLeftCell="A13" zoomScale="120" zoomScaleNormal="120" workbookViewId="0">
      <selection activeCell="A13" sqref="A13"/>
    </sheetView>
  </sheetViews>
  <sheetFormatPr baseColWidth="10" defaultColWidth="11.5703125" defaultRowHeight="12.75"/>
  <cols>
    <col min="1" max="1" width="6" style="39" customWidth="1"/>
    <col min="2" max="2" width="27.42578125" style="39" customWidth="1"/>
    <col min="3" max="3" width="45.5703125" style="39" customWidth="1"/>
    <col min="4" max="4" width="110.28515625" style="39" customWidth="1"/>
    <col min="5" max="16384" width="11.5703125" style="39"/>
  </cols>
  <sheetData>
    <row r="2" spans="2:5">
      <c r="B2" s="41"/>
      <c r="C2" s="78" t="s">
        <v>70</v>
      </c>
      <c r="D2" s="79" t="s">
        <v>81</v>
      </c>
      <c r="E2" s="80" t="s">
        <v>107</v>
      </c>
    </row>
    <row r="3" spans="2:5" ht="12.75" customHeight="1">
      <c r="B3" s="249" t="s">
        <v>206</v>
      </c>
      <c r="C3" s="313" t="s">
        <v>209</v>
      </c>
      <c r="D3" s="81" t="s">
        <v>219</v>
      </c>
      <c r="E3" s="82">
        <v>61</v>
      </c>
    </row>
    <row r="4" spans="2:5">
      <c r="B4" s="249"/>
      <c r="C4" s="313"/>
      <c r="D4" s="83" t="s">
        <v>220</v>
      </c>
      <c r="E4" s="84">
        <v>92</v>
      </c>
    </row>
    <row r="5" spans="2:5">
      <c r="B5" s="249"/>
      <c r="C5" s="313"/>
      <c r="D5" s="85" t="s">
        <v>221</v>
      </c>
      <c r="E5" s="86" t="s">
        <v>271</v>
      </c>
    </row>
    <row r="6" spans="2:5" ht="12.75" customHeight="1">
      <c r="B6" s="249"/>
      <c r="C6" s="313"/>
      <c r="D6" s="314" t="s">
        <v>222</v>
      </c>
      <c r="E6" s="87" t="s">
        <v>257</v>
      </c>
    </row>
    <row r="7" spans="2:5">
      <c r="B7" s="249"/>
      <c r="C7" s="313"/>
      <c r="D7" s="314"/>
      <c r="E7" s="63">
        <v>7</v>
      </c>
    </row>
    <row r="8" spans="2:5" ht="12.75" customHeight="1">
      <c r="B8" s="249"/>
      <c r="C8" s="311" t="s">
        <v>210</v>
      </c>
      <c r="D8" s="88" t="s">
        <v>272</v>
      </c>
      <c r="E8" s="84">
        <v>104</v>
      </c>
    </row>
    <row r="9" spans="2:5">
      <c r="B9" s="249"/>
      <c r="C9" s="311"/>
      <c r="D9" s="89" t="s">
        <v>223</v>
      </c>
      <c r="E9" s="84">
        <v>85</v>
      </c>
    </row>
    <row r="10" spans="2:5">
      <c r="B10" s="249"/>
      <c r="C10" s="311"/>
      <c r="D10" s="83" t="s">
        <v>224</v>
      </c>
      <c r="E10" s="84">
        <v>64</v>
      </c>
    </row>
    <row r="11" spans="2:5">
      <c r="B11" s="249"/>
      <c r="C11" s="311"/>
      <c r="D11" s="90" t="s">
        <v>225</v>
      </c>
      <c r="E11" s="61" t="s">
        <v>258</v>
      </c>
    </row>
    <row r="12" spans="2:5">
      <c r="B12" s="249"/>
      <c r="C12" s="311"/>
      <c r="D12" s="90" t="s">
        <v>226</v>
      </c>
      <c r="E12" s="84" t="s">
        <v>259</v>
      </c>
    </row>
    <row r="13" spans="2:5" ht="12.75" customHeight="1">
      <c r="B13" s="249"/>
      <c r="C13" s="311"/>
      <c r="D13" s="315" t="s">
        <v>227</v>
      </c>
      <c r="E13" s="84">
        <v>86</v>
      </c>
    </row>
    <row r="14" spans="2:5">
      <c r="B14" s="249"/>
      <c r="C14" s="311"/>
      <c r="D14" s="315"/>
      <c r="E14" s="63">
        <v>8</v>
      </c>
    </row>
    <row r="15" spans="2:5" ht="23.45" customHeight="1">
      <c r="B15" s="249"/>
      <c r="C15" s="316" t="s">
        <v>273</v>
      </c>
      <c r="D15" s="85" t="s">
        <v>228</v>
      </c>
      <c r="E15" s="57" t="s">
        <v>274</v>
      </c>
    </row>
    <row r="16" spans="2:5" ht="22.5">
      <c r="B16" s="249"/>
      <c r="C16" s="316"/>
      <c r="D16" s="90" t="s">
        <v>229</v>
      </c>
      <c r="E16" s="86" t="s">
        <v>261</v>
      </c>
    </row>
    <row r="17" spans="2:5" ht="23.45" customHeight="1">
      <c r="B17" s="249"/>
      <c r="C17" s="316"/>
      <c r="D17" s="314" t="s">
        <v>230</v>
      </c>
      <c r="E17" s="49" t="s">
        <v>262</v>
      </c>
    </row>
    <row r="18" spans="2:5">
      <c r="B18" s="249"/>
      <c r="C18" s="316"/>
      <c r="D18" s="314"/>
      <c r="E18" s="63">
        <v>11</v>
      </c>
    </row>
    <row r="19" spans="2:5" ht="12.75" customHeight="1">
      <c r="B19" s="249"/>
      <c r="C19" s="307" t="s">
        <v>212</v>
      </c>
      <c r="D19" s="85" t="s">
        <v>231</v>
      </c>
      <c r="E19" s="84">
        <v>82</v>
      </c>
    </row>
    <row r="20" spans="2:5">
      <c r="B20" s="249"/>
      <c r="C20" s="307"/>
      <c r="D20" s="85" t="s">
        <v>232</v>
      </c>
      <c r="E20" s="84">
        <v>94</v>
      </c>
    </row>
    <row r="21" spans="2:5" ht="25.5">
      <c r="B21" s="249"/>
      <c r="C21" s="307"/>
      <c r="D21" s="88" t="s">
        <v>233</v>
      </c>
      <c r="E21" s="49" t="s">
        <v>275</v>
      </c>
    </row>
    <row r="22" spans="2:5">
      <c r="B22" s="249"/>
      <c r="C22" s="307"/>
      <c r="D22" s="90" t="s">
        <v>234</v>
      </c>
      <c r="E22" s="84">
        <v>65</v>
      </c>
    </row>
    <row r="23" spans="2:5">
      <c r="B23" s="249"/>
      <c r="C23" s="307"/>
      <c r="D23" s="90" t="s">
        <v>235</v>
      </c>
      <c r="E23" s="86" t="s">
        <v>264</v>
      </c>
    </row>
    <row r="24" spans="2:5">
      <c r="B24" s="249"/>
      <c r="C24" s="307"/>
      <c r="D24" s="89" t="s">
        <v>276</v>
      </c>
      <c r="E24" s="86" t="s">
        <v>265</v>
      </c>
    </row>
    <row r="25" spans="2:5">
      <c r="B25" s="249"/>
      <c r="C25" s="307"/>
      <c r="D25" s="90" t="s">
        <v>236</v>
      </c>
      <c r="E25" s="86" t="s">
        <v>266</v>
      </c>
    </row>
    <row r="26" spans="2:5">
      <c r="B26" s="249"/>
      <c r="C26" s="307"/>
      <c r="D26" s="85" t="s">
        <v>237</v>
      </c>
      <c r="E26" s="84">
        <v>101</v>
      </c>
    </row>
    <row r="27" spans="2:5" ht="12.75" customHeight="1">
      <c r="B27" s="249"/>
      <c r="C27" s="307"/>
      <c r="D27" s="270" t="s">
        <v>238</v>
      </c>
      <c r="E27" s="84">
        <v>108</v>
      </c>
    </row>
    <row r="28" spans="2:5">
      <c r="B28" s="249"/>
      <c r="C28" s="307"/>
      <c r="D28" s="270"/>
      <c r="E28" s="45">
        <v>14</v>
      </c>
    </row>
    <row r="29" spans="2:5" ht="12.75" customHeight="1">
      <c r="B29" s="249" t="s">
        <v>207</v>
      </c>
      <c r="C29" s="309" t="s">
        <v>213</v>
      </c>
      <c r="D29" s="91" t="s">
        <v>239</v>
      </c>
      <c r="E29" s="82">
        <v>93</v>
      </c>
    </row>
    <row r="30" spans="2:5" ht="12.75" customHeight="1">
      <c r="B30" s="249"/>
      <c r="C30" s="309"/>
      <c r="D30" s="310" t="s">
        <v>240</v>
      </c>
      <c r="E30" s="86" t="s">
        <v>267</v>
      </c>
    </row>
    <row r="31" spans="2:5">
      <c r="B31" s="249"/>
      <c r="C31" s="309"/>
      <c r="D31" s="310"/>
      <c r="E31" s="47">
        <v>3</v>
      </c>
    </row>
    <row r="32" spans="2:5" ht="23.45" customHeight="1">
      <c r="B32" s="249"/>
      <c r="C32" s="311" t="s">
        <v>214</v>
      </c>
      <c r="D32" s="88" t="s">
        <v>241</v>
      </c>
      <c r="E32" s="84" t="s">
        <v>277</v>
      </c>
    </row>
    <row r="33" spans="2:5">
      <c r="B33" s="249"/>
      <c r="C33" s="311"/>
      <c r="D33" s="92"/>
      <c r="E33" s="47">
        <v>2</v>
      </c>
    </row>
    <row r="34" spans="2:5" ht="26.85" customHeight="1">
      <c r="B34" s="249"/>
      <c r="C34" s="311" t="s">
        <v>278</v>
      </c>
      <c r="D34" s="83" t="s">
        <v>242</v>
      </c>
      <c r="E34" s="93" t="s">
        <v>269</v>
      </c>
    </row>
    <row r="35" spans="2:5" ht="22.5">
      <c r="B35" s="249"/>
      <c r="C35" s="311"/>
      <c r="D35" s="88" t="s">
        <v>243</v>
      </c>
      <c r="E35" s="61">
        <v>68</v>
      </c>
    </row>
    <row r="36" spans="2:5" ht="12.75" customHeight="1">
      <c r="B36" s="249"/>
      <c r="C36" s="311"/>
      <c r="D36" s="312" t="s">
        <v>244</v>
      </c>
      <c r="E36" s="84">
        <v>114</v>
      </c>
    </row>
    <row r="37" spans="2:5">
      <c r="B37" s="249"/>
      <c r="C37" s="311"/>
      <c r="D37" s="312"/>
      <c r="E37" s="47">
        <v>4</v>
      </c>
    </row>
    <row r="38" spans="2:5" ht="12.75" customHeight="1">
      <c r="B38" s="249"/>
      <c r="C38" s="258" t="s">
        <v>279</v>
      </c>
      <c r="D38" s="85" t="s">
        <v>245</v>
      </c>
      <c r="E38" s="84">
        <v>66</v>
      </c>
    </row>
    <row r="39" spans="2:5">
      <c r="B39" s="249"/>
      <c r="C39" s="258"/>
      <c r="D39" s="88" t="s">
        <v>246</v>
      </c>
      <c r="E39" s="84">
        <v>113</v>
      </c>
    </row>
    <row r="40" spans="2:5">
      <c r="B40" s="249"/>
      <c r="C40" s="258"/>
      <c r="D40" s="85" t="s">
        <v>247</v>
      </c>
      <c r="E40" s="84">
        <v>109</v>
      </c>
    </row>
    <row r="41" spans="2:5" ht="12.75" customHeight="1">
      <c r="B41" s="249"/>
      <c r="C41" s="258"/>
      <c r="D41" s="308" t="s">
        <v>248</v>
      </c>
      <c r="E41" s="84">
        <v>75</v>
      </c>
    </row>
    <row r="42" spans="2:5">
      <c r="B42" s="249"/>
      <c r="C42" s="258"/>
      <c r="D42" s="308"/>
      <c r="E42" s="53">
        <v>4</v>
      </c>
    </row>
    <row r="43" spans="2:5" ht="19.899999999999999" customHeight="1">
      <c r="B43" s="249" t="s">
        <v>208</v>
      </c>
      <c r="C43" s="262" t="s">
        <v>217</v>
      </c>
      <c r="D43" s="94" t="s">
        <v>249</v>
      </c>
      <c r="E43" s="82">
        <v>80</v>
      </c>
    </row>
    <row r="44" spans="2:5">
      <c r="B44" s="249"/>
      <c r="C44" s="262"/>
      <c r="D44" s="85" t="s">
        <v>250</v>
      </c>
      <c r="E44" s="84">
        <v>102</v>
      </c>
    </row>
    <row r="45" spans="2:5" s="95" customFormat="1" ht="23.45" customHeight="1">
      <c r="B45" s="249"/>
      <c r="C45" s="262"/>
      <c r="D45" s="90" t="s">
        <v>251</v>
      </c>
      <c r="E45" s="93">
        <v>79</v>
      </c>
    </row>
    <row r="46" spans="2:5">
      <c r="B46" s="249"/>
      <c r="C46" s="262"/>
      <c r="D46" s="85" t="s">
        <v>252</v>
      </c>
      <c r="E46" s="84">
        <v>67</v>
      </c>
    </row>
    <row r="47" spans="2:5">
      <c r="B47" s="249"/>
      <c r="C47" s="262"/>
      <c r="D47" s="85" t="s">
        <v>253</v>
      </c>
      <c r="E47" s="61">
        <v>103</v>
      </c>
    </row>
    <row r="48" spans="2:5">
      <c r="B48" s="249"/>
      <c r="C48" s="262"/>
      <c r="D48" s="85" t="s">
        <v>254</v>
      </c>
      <c r="E48" s="84">
        <v>110</v>
      </c>
    </row>
    <row r="49" spans="2:5" ht="12.75" customHeight="1">
      <c r="B49" s="249"/>
      <c r="C49" s="307" t="s">
        <v>218</v>
      </c>
      <c r="D49" s="308" t="s">
        <v>255</v>
      </c>
      <c r="E49" s="93">
        <v>81</v>
      </c>
    </row>
    <row r="50" spans="2:5">
      <c r="B50" s="249"/>
      <c r="C50" s="307"/>
      <c r="D50" s="308"/>
      <c r="E50" s="96">
        <v>7</v>
      </c>
    </row>
  </sheetData>
  <sheetProtection password="C82B" sheet="1" objects="1" scenarios="1"/>
  <mergeCells count="21">
    <mergeCell ref="B3:B28"/>
    <mergeCell ref="C3:C7"/>
    <mergeCell ref="D6:D7"/>
    <mergeCell ref="C8:C14"/>
    <mergeCell ref="D13:D14"/>
    <mergeCell ref="C15:C18"/>
    <mergeCell ref="D17:D18"/>
    <mergeCell ref="C19:C28"/>
    <mergeCell ref="D27:D28"/>
    <mergeCell ref="B43:B50"/>
    <mergeCell ref="C43:C48"/>
    <mergeCell ref="C49:C50"/>
    <mergeCell ref="D49:D50"/>
    <mergeCell ref="B29:B42"/>
    <mergeCell ref="C29:C31"/>
    <mergeCell ref="D30:D31"/>
    <mergeCell ref="C32:C33"/>
    <mergeCell ref="C34:C37"/>
    <mergeCell ref="D36:D37"/>
    <mergeCell ref="C38:C42"/>
    <mergeCell ref="D41:D4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4" tint="0.39997558519241921"/>
  </sheetPr>
  <dimension ref="A1:D37"/>
  <sheetViews>
    <sheetView zoomScale="120" zoomScaleNormal="120" workbookViewId="0">
      <selection activeCell="B2" sqref="B2"/>
    </sheetView>
  </sheetViews>
  <sheetFormatPr baseColWidth="10" defaultColWidth="11.5703125" defaultRowHeight="12.75"/>
  <cols>
    <col min="1" max="1" width="5.85546875" style="1" customWidth="1"/>
    <col min="2" max="2" width="22.140625" style="1" customWidth="1"/>
    <col min="3" max="3" width="23.7109375" style="1" customWidth="1"/>
  </cols>
  <sheetData>
    <row r="1" spans="1:4">
      <c r="A1" s="144" t="s">
        <v>0</v>
      </c>
      <c r="B1" s="145" t="s">
        <v>1</v>
      </c>
      <c r="C1" s="145" t="s">
        <v>2</v>
      </c>
    </row>
    <row r="2" spans="1:4">
      <c r="A2" s="2">
        <v>1</v>
      </c>
      <c r="B2" s="3" t="s">
        <v>3</v>
      </c>
      <c r="C2" s="3" t="s">
        <v>4</v>
      </c>
    </row>
    <row r="3" spans="1:4">
      <c r="A3" s="2">
        <v>2</v>
      </c>
      <c r="B3" s="3"/>
      <c r="C3" s="3"/>
    </row>
    <row r="4" spans="1:4">
      <c r="A4" s="2">
        <v>3</v>
      </c>
      <c r="B4" s="3"/>
      <c r="C4" s="3"/>
    </row>
    <row r="5" spans="1:4">
      <c r="A5" s="2">
        <v>4</v>
      </c>
      <c r="B5" s="3"/>
      <c r="C5" s="3"/>
    </row>
    <row r="6" spans="1:4">
      <c r="A6" s="2">
        <v>5</v>
      </c>
      <c r="B6" s="3"/>
      <c r="C6" s="3"/>
    </row>
    <row r="7" spans="1:4">
      <c r="A7" s="2">
        <v>6</v>
      </c>
      <c r="B7" s="3"/>
      <c r="C7" s="3"/>
    </row>
    <row r="8" spans="1:4">
      <c r="A8" s="2">
        <v>7</v>
      </c>
      <c r="B8" s="3"/>
      <c r="C8" s="3"/>
      <c r="D8" s="143"/>
    </row>
    <row r="9" spans="1:4">
      <c r="A9" s="2">
        <v>8</v>
      </c>
      <c r="B9" s="3"/>
      <c r="C9" s="3"/>
    </row>
    <row r="10" spans="1:4">
      <c r="A10" s="2">
        <v>9</v>
      </c>
      <c r="B10" s="3"/>
      <c r="C10" s="3"/>
    </row>
    <row r="11" spans="1:4">
      <c r="A11" s="2">
        <v>10</v>
      </c>
      <c r="B11" s="3"/>
      <c r="C11" s="3"/>
    </row>
    <row r="12" spans="1:4">
      <c r="A12" s="2">
        <v>11</v>
      </c>
      <c r="B12" s="3"/>
      <c r="C12" s="3"/>
    </row>
    <row r="13" spans="1:4">
      <c r="A13" s="2">
        <v>12</v>
      </c>
      <c r="B13" s="3"/>
      <c r="C13" s="3"/>
    </row>
    <row r="14" spans="1:4">
      <c r="A14" s="2">
        <v>13</v>
      </c>
      <c r="B14" s="3"/>
      <c r="C14" s="3"/>
    </row>
    <row r="15" spans="1:4">
      <c r="A15" s="2">
        <v>14</v>
      </c>
      <c r="B15" s="3"/>
      <c r="C15" s="3"/>
    </row>
    <row r="16" spans="1:4">
      <c r="A16" s="2">
        <v>15</v>
      </c>
      <c r="B16" s="3"/>
      <c r="C16" s="3"/>
    </row>
    <row r="17" spans="1:3">
      <c r="A17" s="2">
        <v>16</v>
      </c>
      <c r="B17" s="3"/>
      <c r="C17" s="3"/>
    </row>
    <row r="18" spans="1:3">
      <c r="A18" s="2">
        <v>17</v>
      </c>
      <c r="B18" s="3"/>
      <c r="C18" s="3"/>
    </row>
    <row r="19" spans="1:3">
      <c r="A19" s="2">
        <v>18</v>
      </c>
      <c r="B19" s="3"/>
      <c r="C19" s="3"/>
    </row>
    <row r="20" spans="1:3">
      <c r="A20" s="2">
        <v>19</v>
      </c>
      <c r="B20" s="3"/>
      <c r="C20" s="3"/>
    </row>
    <row r="21" spans="1:3">
      <c r="A21" s="2">
        <v>20</v>
      </c>
      <c r="B21" s="3"/>
      <c r="C21" s="3"/>
    </row>
    <row r="22" spans="1:3">
      <c r="A22" s="2">
        <v>21</v>
      </c>
      <c r="B22" s="3"/>
      <c r="C22" s="3"/>
    </row>
    <row r="23" spans="1:3">
      <c r="A23" s="2">
        <v>22</v>
      </c>
      <c r="B23" s="3"/>
      <c r="C23" s="3"/>
    </row>
    <row r="24" spans="1:3">
      <c r="A24" s="2">
        <v>23</v>
      </c>
      <c r="B24" s="3"/>
      <c r="C24" s="3"/>
    </row>
    <row r="25" spans="1:3">
      <c r="A25" s="2">
        <v>24</v>
      </c>
      <c r="B25" s="3"/>
      <c r="C25" s="3"/>
    </row>
    <row r="26" spans="1:3">
      <c r="A26" s="2">
        <v>25</v>
      </c>
      <c r="B26" s="3"/>
      <c r="C26" s="3"/>
    </row>
    <row r="27" spans="1:3">
      <c r="A27" s="2">
        <v>26</v>
      </c>
      <c r="B27" s="3"/>
      <c r="C27" s="3"/>
    </row>
    <row r="28" spans="1:3">
      <c r="A28" s="2">
        <v>27</v>
      </c>
      <c r="B28" s="3"/>
      <c r="C28" s="3"/>
    </row>
    <row r="29" spans="1:3">
      <c r="A29" s="2">
        <v>28</v>
      </c>
      <c r="B29" s="3"/>
      <c r="C29" s="3"/>
    </row>
    <row r="30" spans="1:3">
      <c r="A30" s="2">
        <v>29</v>
      </c>
      <c r="B30" s="3"/>
      <c r="C30" s="3"/>
    </row>
    <row r="31" spans="1:3">
      <c r="A31" s="2">
        <v>30</v>
      </c>
      <c r="B31" s="3"/>
      <c r="C31" s="3"/>
    </row>
    <row r="32" spans="1:3">
      <c r="A32" s="146"/>
      <c r="B32" s="147"/>
      <c r="C32" s="147"/>
    </row>
    <row r="34" spans="2:3" ht="12.75" customHeight="1">
      <c r="B34" s="222" t="s">
        <v>299</v>
      </c>
      <c r="C34" s="223"/>
    </row>
    <row r="35" spans="2:3">
      <c r="B35" s="224"/>
      <c r="C35" s="225"/>
    </row>
    <row r="36" spans="2:3">
      <c r="B36" s="224"/>
      <c r="C36" s="225"/>
    </row>
    <row r="37" spans="2:3">
      <c r="B37" s="226"/>
      <c r="C37" s="227"/>
    </row>
  </sheetData>
  <sheetProtection algorithmName="SHA-512" hashValue="hP77wsvQUaQQ8SuCo8GNasskei3Vs7A8zcpBfxtpkaOR6j1z178S1Otz6Pk6Ksl9i5PEYF7nS9Sv3Oaoir0YhQ==" saltValue="+PAJbEm6DFSqDrZC9gUT5Q==" spinCount="100000" sheet="1" selectLockedCells="1"/>
  <mergeCells count="1">
    <mergeCell ref="B34:C3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5" tint="-0.249977111117893"/>
  </sheetPr>
  <dimension ref="A1:BK32"/>
  <sheetViews>
    <sheetView zoomScale="120" zoomScaleNormal="12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11.5703125" defaultRowHeight="12.75"/>
  <cols>
    <col min="1" max="1" width="6" style="1" customWidth="1"/>
    <col min="4" max="12" width="6.5703125" style="1" customWidth="1"/>
    <col min="13" max="63" width="7.5703125" style="1" customWidth="1"/>
  </cols>
  <sheetData>
    <row r="1" spans="2:63">
      <c r="B1" s="4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2:63" s="5" customFormat="1">
      <c r="B2" s="6" t="s">
        <v>1</v>
      </c>
      <c r="C2" s="6" t="s">
        <v>2</v>
      </c>
      <c r="D2" s="141" t="s">
        <v>5</v>
      </c>
      <c r="E2" s="141" t="s">
        <v>6</v>
      </c>
      <c r="F2" s="141" t="s">
        <v>7</v>
      </c>
      <c r="G2" s="141" t="s">
        <v>8</v>
      </c>
      <c r="H2" s="141" t="s">
        <v>9</v>
      </c>
      <c r="I2" s="141" t="s">
        <v>10</v>
      </c>
      <c r="J2" s="141" t="s">
        <v>11</v>
      </c>
      <c r="K2" s="141" t="s">
        <v>12</v>
      </c>
      <c r="L2" s="141" t="s">
        <v>13</v>
      </c>
      <c r="M2" s="141" t="s">
        <v>14</v>
      </c>
      <c r="N2" s="141" t="s">
        <v>15</v>
      </c>
      <c r="O2" s="141" t="s">
        <v>16</v>
      </c>
      <c r="P2" s="141" t="s">
        <v>17</v>
      </c>
      <c r="Q2" s="141" t="s">
        <v>18</v>
      </c>
      <c r="R2" s="141" t="s">
        <v>19</v>
      </c>
      <c r="S2" s="141" t="s">
        <v>20</v>
      </c>
      <c r="T2" s="141" t="s">
        <v>21</v>
      </c>
      <c r="U2" s="141" t="s">
        <v>22</v>
      </c>
      <c r="V2" s="141" t="s">
        <v>23</v>
      </c>
      <c r="W2" s="141" t="s">
        <v>24</v>
      </c>
      <c r="X2" s="141" t="s">
        <v>25</v>
      </c>
      <c r="Y2" s="141" t="s">
        <v>26</v>
      </c>
      <c r="Z2" s="141" t="s">
        <v>27</v>
      </c>
      <c r="AA2" s="141" t="s">
        <v>28</v>
      </c>
      <c r="AB2" s="141" t="s">
        <v>29</v>
      </c>
      <c r="AC2" s="141" t="s">
        <v>30</v>
      </c>
      <c r="AD2" s="141" t="s">
        <v>31</v>
      </c>
      <c r="AE2" s="141" t="s">
        <v>32</v>
      </c>
      <c r="AF2" s="141" t="s">
        <v>33</v>
      </c>
      <c r="AG2" s="141" t="s">
        <v>34</v>
      </c>
      <c r="AH2" s="141" t="s">
        <v>35</v>
      </c>
      <c r="AI2" s="141" t="s">
        <v>36</v>
      </c>
      <c r="AJ2" s="141" t="s">
        <v>37</v>
      </c>
      <c r="AK2" s="141" t="s">
        <v>38</v>
      </c>
      <c r="AL2" s="141" t="s">
        <v>39</v>
      </c>
      <c r="AM2" s="141" t="s">
        <v>40</v>
      </c>
      <c r="AN2" s="141" t="s">
        <v>41</v>
      </c>
      <c r="AO2" s="141" t="s">
        <v>42</v>
      </c>
      <c r="AP2" s="141" t="s">
        <v>43</v>
      </c>
      <c r="AQ2" s="141" t="s">
        <v>44</v>
      </c>
      <c r="AR2" s="141" t="s">
        <v>45</v>
      </c>
      <c r="AS2" s="141" t="s">
        <v>46</v>
      </c>
      <c r="AT2" s="141" t="s">
        <v>47</v>
      </c>
      <c r="AU2" s="141" t="s">
        <v>48</v>
      </c>
      <c r="AV2" s="141" t="s">
        <v>49</v>
      </c>
      <c r="AW2" s="141" t="s">
        <v>50</v>
      </c>
      <c r="AX2" s="141" t="s">
        <v>51</v>
      </c>
      <c r="AY2" s="141" t="s">
        <v>52</v>
      </c>
      <c r="AZ2" s="141" t="s">
        <v>53</v>
      </c>
      <c r="BA2" s="141" t="s">
        <v>54</v>
      </c>
      <c r="BB2" s="141" t="s">
        <v>55</v>
      </c>
      <c r="BC2" s="141" t="s">
        <v>56</v>
      </c>
      <c r="BD2" s="141" t="s">
        <v>57</v>
      </c>
      <c r="BE2" s="141" t="s">
        <v>58</v>
      </c>
      <c r="BF2" s="141" t="s">
        <v>59</v>
      </c>
      <c r="BG2" s="141" t="s">
        <v>60</v>
      </c>
      <c r="BH2" s="141" t="s">
        <v>61</v>
      </c>
      <c r="BI2" s="141" t="s">
        <v>62</v>
      </c>
      <c r="BJ2" s="141" t="s">
        <v>63</v>
      </c>
      <c r="BK2" s="141" t="s">
        <v>64</v>
      </c>
    </row>
    <row r="3" spans="2:63">
      <c r="B3" s="7" t="str">
        <f>IF('Ma classe'!B2&lt;&gt;0,'Ma classe'!B2,"aucun élève")</f>
        <v>Adiavou</v>
      </c>
      <c r="C3" s="7" t="str">
        <f>IF('Ma classe'!C2&lt;&gt;0,'Ma classe'!C2,"aucun élève")</f>
        <v>Nadège</v>
      </c>
      <c r="D3" s="8">
        <v>4</v>
      </c>
      <c r="E3" s="8">
        <v>3</v>
      </c>
      <c r="F3" s="8">
        <v>9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L3" s="8">
        <v>1</v>
      </c>
      <c r="M3" s="8">
        <v>1</v>
      </c>
      <c r="N3" s="8">
        <v>1</v>
      </c>
      <c r="O3" s="8">
        <v>0</v>
      </c>
      <c r="P3" s="8">
        <v>1</v>
      </c>
      <c r="Q3" s="8">
        <v>4</v>
      </c>
      <c r="R3" s="8">
        <v>4</v>
      </c>
      <c r="S3" s="8">
        <v>1</v>
      </c>
      <c r="T3" s="8">
        <v>9</v>
      </c>
      <c r="U3" s="8">
        <v>4</v>
      </c>
      <c r="V3" s="8">
        <v>9</v>
      </c>
      <c r="W3" s="8">
        <v>1</v>
      </c>
      <c r="X3" s="8">
        <v>4</v>
      </c>
      <c r="Y3" s="8">
        <v>3</v>
      </c>
      <c r="Z3" s="8">
        <v>9</v>
      </c>
      <c r="AA3" s="8">
        <v>1</v>
      </c>
      <c r="AB3" s="8">
        <v>4</v>
      </c>
      <c r="AC3" s="8">
        <v>1</v>
      </c>
      <c r="AD3" s="8">
        <v>4</v>
      </c>
      <c r="AE3" s="8">
        <v>1</v>
      </c>
      <c r="AF3" s="8">
        <v>9</v>
      </c>
      <c r="AG3" s="8"/>
      <c r="AH3" s="8">
        <v>1</v>
      </c>
      <c r="AI3" s="8">
        <v>1</v>
      </c>
      <c r="AJ3" s="8">
        <v>9</v>
      </c>
      <c r="AK3" s="8">
        <v>4</v>
      </c>
      <c r="AL3" s="8">
        <v>9</v>
      </c>
      <c r="AM3" s="8">
        <v>3</v>
      </c>
      <c r="AN3" s="8">
        <v>3</v>
      </c>
      <c r="AO3" s="8">
        <v>1</v>
      </c>
      <c r="AP3" s="8">
        <v>3</v>
      </c>
      <c r="AQ3" s="8">
        <v>1</v>
      </c>
      <c r="AR3" s="8">
        <v>3</v>
      </c>
      <c r="AS3" s="8">
        <v>1</v>
      </c>
      <c r="AT3" s="8">
        <v>3</v>
      </c>
      <c r="AU3" s="8">
        <v>3</v>
      </c>
      <c r="AV3" s="8">
        <v>0</v>
      </c>
      <c r="AW3" s="8">
        <v>3</v>
      </c>
      <c r="AX3" s="8">
        <v>3</v>
      </c>
      <c r="AY3" s="8">
        <v>1</v>
      </c>
      <c r="AZ3" s="8">
        <v>3</v>
      </c>
      <c r="BA3" s="8">
        <v>1</v>
      </c>
      <c r="BB3" s="8">
        <v>9</v>
      </c>
      <c r="BC3" s="8">
        <v>4</v>
      </c>
      <c r="BD3" s="8">
        <v>3</v>
      </c>
      <c r="BE3" s="8">
        <v>3</v>
      </c>
      <c r="BF3" s="8">
        <v>1</v>
      </c>
      <c r="BG3" s="8">
        <v>4</v>
      </c>
      <c r="BH3" s="8">
        <v>1</v>
      </c>
      <c r="BI3" s="8">
        <v>1</v>
      </c>
      <c r="BJ3" s="8">
        <v>1</v>
      </c>
      <c r="BK3" s="8">
        <v>4</v>
      </c>
    </row>
    <row r="4" spans="2:63">
      <c r="B4" s="7" t="str">
        <f>IF('Ma classe'!B3&lt;&gt;0,'Ma classe'!B3,"aucun élève")</f>
        <v>aucun élève</v>
      </c>
      <c r="C4" s="7" t="str">
        <f>IF('Ma classe'!C3&lt;&gt;0,'Ma classe'!C3,"aucun élève")</f>
        <v>aucun élève</v>
      </c>
      <c r="D4" s="8" t="s">
        <v>65</v>
      </c>
      <c r="E4" s="8" t="s">
        <v>65</v>
      </c>
      <c r="F4" s="8" t="s">
        <v>65</v>
      </c>
      <c r="G4" s="8" t="s">
        <v>65</v>
      </c>
      <c r="H4" s="8" t="s">
        <v>65</v>
      </c>
      <c r="I4" s="8" t="s">
        <v>65</v>
      </c>
      <c r="J4" s="8" t="s">
        <v>65</v>
      </c>
      <c r="K4" s="8" t="s">
        <v>65</v>
      </c>
      <c r="L4" s="8" t="s">
        <v>65</v>
      </c>
      <c r="M4" s="8" t="s">
        <v>65</v>
      </c>
      <c r="N4" s="8" t="s">
        <v>65</v>
      </c>
      <c r="O4" s="8" t="s">
        <v>65</v>
      </c>
      <c r="P4" s="8" t="s">
        <v>65</v>
      </c>
      <c r="Q4" s="8" t="s">
        <v>65</v>
      </c>
      <c r="R4" s="8" t="s">
        <v>65</v>
      </c>
      <c r="S4" s="8" t="s">
        <v>65</v>
      </c>
      <c r="T4" s="8" t="s">
        <v>65</v>
      </c>
      <c r="U4" s="8" t="s">
        <v>65</v>
      </c>
      <c r="V4" s="8" t="s">
        <v>65</v>
      </c>
      <c r="W4" s="8" t="s">
        <v>65</v>
      </c>
      <c r="X4" s="8" t="s">
        <v>65</v>
      </c>
      <c r="Y4" s="8" t="s">
        <v>65</v>
      </c>
      <c r="Z4" s="8" t="s">
        <v>65</v>
      </c>
      <c r="AA4" s="8" t="s">
        <v>65</v>
      </c>
      <c r="AB4" s="8" t="s">
        <v>65</v>
      </c>
      <c r="AC4" s="8" t="s">
        <v>65</v>
      </c>
      <c r="AD4" s="8" t="s">
        <v>65</v>
      </c>
      <c r="AE4" s="8" t="s">
        <v>65</v>
      </c>
      <c r="AF4" s="8" t="s">
        <v>65</v>
      </c>
      <c r="AG4" s="8" t="s">
        <v>65</v>
      </c>
      <c r="AH4" s="8" t="s">
        <v>65</v>
      </c>
      <c r="AI4" s="8" t="s">
        <v>65</v>
      </c>
      <c r="AJ4" s="8" t="s">
        <v>65</v>
      </c>
      <c r="AK4" s="8" t="s">
        <v>65</v>
      </c>
      <c r="AL4" s="8" t="s">
        <v>65</v>
      </c>
      <c r="AM4" s="8" t="s">
        <v>65</v>
      </c>
      <c r="AN4" s="8" t="s">
        <v>65</v>
      </c>
      <c r="AO4" s="8" t="s">
        <v>65</v>
      </c>
      <c r="AP4" s="8" t="s">
        <v>65</v>
      </c>
      <c r="AQ4" s="8" t="s">
        <v>65</v>
      </c>
      <c r="AR4" s="8" t="s">
        <v>65</v>
      </c>
      <c r="AS4" s="8" t="s">
        <v>65</v>
      </c>
      <c r="AT4" s="8" t="s">
        <v>65</v>
      </c>
      <c r="AU4" s="8" t="s">
        <v>65</v>
      </c>
      <c r="AV4" s="8" t="s">
        <v>65</v>
      </c>
      <c r="AW4" s="8" t="s">
        <v>65</v>
      </c>
      <c r="AX4" s="8" t="s">
        <v>65</v>
      </c>
      <c r="AY4" s="8" t="s">
        <v>65</v>
      </c>
      <c r="AZ4" s="8" t="s">
        <v>65</v>
      </c>
      <c r="BA4" s="8" t="s">
        <v>65</v>
      </c>
      <c r="BB4" s="8" t="s">
        <v>65</v>
      </c>
      <c r="BC4" s="8" t="s">
        <v>65</v>
      </c>
      <c r="BD4" s="8" t="s">
        <v>65</v>
      </c>
      <c r="BE4" s="8" t="s">
        <v>65</v>
      </c>
      <c r="BF4" s="8" t="s">
        <v>65</v>
      </c>
      <c r="BG4" s="8" t="s">
        <v>65</v>
      </c>
      <c r="BH4" s="8" t="s">
        <v>65</v>
      </c>
      <c r="BI4" s="8" t="s">
        <v>65</v>
      </c>
      <c r="BJ4" s="8" t="s">
        <v>65</v>
      </c>
      <c r="BK4" s="8" t="s">
        <v>65</v>
      </c>
    </row>
    <row r="5" spans="2:63">
      <c r="B5" s="7" t="str">
        <f>IF('Ma classe'!B4&lt;&gt;0,'Ma classe'!B4,"aucun élève")</f>
        <v>aucun élève</v>
      </c>
      <c r="C5" s="7" t="str">
        <f>IF('Ma classe'!C4&lt;&gt;0,'Ma classe'!C4,"aucun élève")</f>
        <v>aucun élève</v>
      </c>
      <c r="D5" s="8" t="s">
        <v>65</v>
      </c>
      <c r="E5" s="8" t="s">
        <v>65</v>
      </c>
      <c r="F5" s="8" t="s">
        <v>65</v>
      </c>
      <c r="G5" s="8" t="s">
        <v>65</v>
      </c>
      <c r="H5" s="8" t="s">
        <v>65</v>
      </c>
      <c r="I5" s="8" t="s">
        <v>65</v>
      </c>
      <c r="J5" s="8" t="s">
        <v>65</v>
      </c>
      <c r="K5" s="8" t="s">
        <v>65</v>
      </c>
      <c r="L5" s="8" t="s">
        <v>65</v>
      </c>
      <c r="M5" s="8" t="s">
        <v>65</v>
      </c>
      <c r="N5" s="8" t="s">
        <v>65</v>
      </c>
      <c r="O5" s="8" t="s">
        <v>65</v>
      </c>
      <c r="P5" s="8" t="s">
        <v>65</v>
      </c>
      <c r="Q5" s="8" t="s">
        <v>65</v>
      </c>
      <c r="R5" s="8" t="s">
        <v>65</v>
      </c>
      <c r="S5" s="8" t="s">
        <v>65</v>
      </c>
      <c r="T5" s="8" t="s">
        <v>65</v>
      </c>
      <c r="U5" s="8" t="s">
        <v>65</v>
      </c>
      <c r="V5" s="8" t="s">
        <v>65</v>
      </c>
      <c r="W5" s="8" t="s">
        <v>65</v>
      </c>
      <c r="X5" s="8" t="s">
        <v>65</v>
      </c>
      <c r="Y5" s="8" t="s">
        <v>65</v>
      </c>
      <c r="Z5" s="8" t="s">
        <v>65</v>
      </c>
      <c r="AA5" s="8" t="s">
        <v>65</v>
      </c>
      <c r="AB5" s="8" t="s">
        <v>65</v>
      </c>
      <c r="AC5" s="8" t="s">
        <v>65</v>
      </c>
      <c r="AD5" s="8" t="s">
        <v>65</v>
      </c>
      <c r="AE5" s="8" t="s">
        <v>65</v>
      </c>
      <c r="AF5" s="8" t="s">
        <v>65</v>
      </c>
      <c r="AG5" s="8" t="s">
        <v>65</v>
      </c>
      <c r="AH5" s="8" t="s">
        <v>65</v>
      </c>
      <c r="AI5" s="8" t="s">
        <v>65</v>
      </c>
      <c r="AJ5" s="8" t="s">
        <v>65</v>
      </c>
      <c r="AK5" s="8" t="s">
        <v>65</v>
      </c>
      <c r="AL5" s="8" t="s">
        <v>65</v>
      </c>
      <c r="AM5" s="8" t="s">
        <v>65</v>
      </c>
      <c r="AN5" s="8" t="s">
        <v>65</v>
      </c>
      <c r="AO5" s="8" t="s">
        <v>65</v>
      </c>
      <c r="AP5" s="8" t="s">
        <v>65</v>
      </c>
      <c r="AQ5" s="8" t="s">
        <v>65</v>
      </c>
      <c r="AR5" s="8" t="s">
        <v>65</v>
      </c>
      <c r="AS5" s="8" t="s">
        <v>65</v>
      </c>
      <c r="AT5" s="8" t="s">
        <v>65</v>
      </c>
      <c r="AU5" s="8" t="s">
        <v>65</v>
      </c>
      <c r="AV5" s="8" t="s">
        <v>65</v>
      </c>
      <c r="AW5" s="8" t="s">
        <v>65</v>
      </c>
      <c r="AX5" s="8" t="s">
        <v>65</v>
      </c>
      <c r="AY5" s="8" t="s">
        <v>65</v>
      </c>
      <c r="AZ5" s="8" t="s">
        <v>65</v>
      </c>
      <c r="BA5" s="8" t="s">
        <v>65</v>
      </c>
      <c r="BB5" s="8" t="s">
        <v>65</v>
      </c>
      <c r="BC5" s="8" t="s">
        <v>65</v>
      </c>
      <c r="BD5" s="8" t="s">
        <v>65</v>
      </c>
      <c r="BE5" s="8" t="s">
        <v>65</v>
      </c>
      <c r="BF5" s="8" t="s">
        <v>65</v>
      </c>
      <c r="BG5" s="8" t="s">
        <v>65</v>
      </c>
      <c r="BH5" s="8" t="s">
        <v>65</v>
      </c>
      <c r="BI5" s="8" t="s">
        <v>65</v>
      </c>
      <c r="BJ5" s="8" t="s">
        <v>65</v>
      </c>
      <c r="BK5" s="8" t="s">
        <v>65</v>
      </c>
    </row>
    <row r="6" spans="2:63">
      <c r="B6" s="7" t="str">
        <f>IF('Ma classe'!B5&lt;&gt;0,'Ma classe'!B5,"aucun élève")</f>
        <v>aucun élève</v>
      </c>
      <c r="C6" s="7" t="str">
        <f>IF('Ma classe'!C5&lt;&gt;0,'Ma classe'!C5,"aucun élève")</f>
        <v>aucun élève</v>
      </c>
      <c r="D6" s="8" t="s">
        <v>65</v>
      </c>
      <c r="E6" s="8" t="s">
        <v>65</v>
      </c>
      <c r="F6" s="8" t="s">
        <v>65</v>
      </c>
      <c r="G6" s="8" t="s">
        <v>65</v>
      </c>
      <c r="H6" s="8" t="s">
        <v>65</v>
      </c>
      <c r="I6" s="8" t="s">
        <v>65</v>
      </c>
      <c r="J6" s="8" t="s">
        <v>65</v>
      </c>
      <c r="K6" s="8" t="s">
        <v>65</v>
      </c>
      <c r="L6" s="8" t="s">
        <v>65</v>
      </c>
      <c r="M6" s="8" t="s">
        <v>65</v>
      </c>
      <c r="N6" s="8" t="s">
        <v>65</v>
      </c>
      <c r="O6" s="8" t="s">
        <v>65</v>
      </c>
      <c r="P6" s="8" t="s">
        <v>65</v>
      </c>
      <c r="Q6" s="8" t="s">
        <v>65</v>
      </c>
      <c r="R6" s="8" t="s">
        <v>65</v>
      </c>
      <c r="S6" s="8" t="s">
        <v>65</v>
      </c>
      <c r="T6" s="8" t="s">
        <v>65</v>
      </c>
      <c r="U6" s="8" t="s">
        <v>65</v>
      </c>
      <c r="V6" s="8" t="s">
        <v>65</v>
      </c>
      <c r="W6" s="8" t="s">
        <v>65</v>
      </c>
      <c r="X6" s="8" t="s">
        <v>65</v>
      </c>
      <c r="Y6" s="8" t="s">
        <v>65</v>
      </c>
      <c r="Z6" s="8" t="s">
        <v>65</v>
      </c>
      <c r="AA6" s="8" t="s">
        <v>65</v>
      </c>
      <c r="AB6" s="8" t="s">
        <v>65</v>
      </c>
      <c r="AC6" s="8" t="s">
        <v>65</v>
      </c>
      <c r="AD6" s="8" t="s">
        <v>65</v>
      </c>
      <c r="AE6" s="8" t="s">
        <v>65</v>
      </c>
      <c r="AF6" s="8" t="s">
        <v>65</v>
      </c>
      <c r="AG6" s="8" t="s">
        <v>65</v>
      </c>
      <c r="AH6" s="8" t="s">
        <v>65</v>
      </c>
      <c r="AI6" s="8" t="s">
        <v>65</v>
      </c>
      <c r="AJ6" s="8" t="s">
        <v>65</v>
      </c>
      <c r="AK6" s="8" t="s">
        <v>65</v>
      </c>
      <c r="AL6" s="8" t="s">
        <v>65</v>
      </c>
      <c r="AM6" s="8" t="s">
        <v>65</v>
      </c>
      <c r="AN6" s="8" t="s">
        <v>65</v>
      </c>
      <c r="AO6" s="8" t="s">
        <v>65</v>
      </c>
      <c r="AP6" s="8" t="s">
        <v>65</v>
      </c>
      <c r="AQ6" s="8" t="s">
        <v>65</v>
      </c>
      <c r="AR6" s="8" t="s">
        <v>65</v>
      </c>
      <c r="AS6" s="8" t="s">
        <v>65</v>
      </c>
      <c r="AT6" s="8" t="s">
        <v>65</v>
      </c>
      <c r="AU6" s="8" t="s">
        <v>65</v>
      </c>
      <c r="AV6" s="8" t="s">
        <v>65</v>
      </c>
      <c r="AW6" s="8" t="s">
        <v>65</v>
      </c>
      <c r="AX6" s="8" t="s">
        <v>65</v>
      </c>
      <c r="AY6" s="8" t="s">
        <v>65</v>
      </c>
      <c r="AZ6" s="8" t="s">
        <v>65</v>
      </c>
      <c r="BA6" s="8" t="s">
        <v>65</v>
      </c>
      <c r="BB6" s="8" t="s">
        <v>65</v>
      </c>
      <c r="BC6" s="8" t="s">
        <v>65</v>
      </c>
      <c r="BD6" s="8" t="s">
        <v>65</v>
      </c>
      <c r="BE6" s="8" t="s">
        <v>65</v>
      </c>
      <c r="BF6" s="8" t="s">
        <v>65</v>
      </c>
      <c r="BG6" s="8" t="s">
        <v>65</v>
      </c>
      <c r="BH6" s="8" t="s">
        <v>65</v>
      </c>
      <c r="BI6" s="8" t="s">
        <v>65</v>
      </c>
      <c r="BJ6" s="8" t="s">
        <v>65</v>
      </c>
      <c r="BK6" s="8" t="s">
        <v>65</v>
      </c>
    </row>
    <row r="7" spans="2:63">
      <c r="B7" s="7" t="str">
        <f>IF('Ma classe'!B6&lt;&gt;0,'Ma classe'!B6,"aucun élève")</f>
        <v>aucun élève</v>
      </c>
      <c r="C7" s="7" t="str">
        <f>IF('Ma classe'!C6&lt;&gt;0,'Ma classe'!C6,"aucun élève")</f>
        <v>aucun élève</v>
      </c>
      <c r="D7" s="8" t="s">
        <v>65</v>
      </c>
      <c r="E7" s="8" t="s">
        <v>65</v>
      </c>
      <c r="F7" s="8" t="s">
        <v>65</v>
      </c>
      <c r="G7" s="8" t="s">
        <v>65</v>
      </c>
      <c r="H7" s="8" t="s">
        <v>65</v>
      </c>
      <c r="I7" s="8" t="s">
        <v>65</v>
      </c>
      <c r="J7" s="8" t="s">
        <v>65</v>
      </c>
      <c r="K7" s="8" t="s">
        <v>65</v>
      </c>
      <c r="L7" s="8" t="s">
        <v>65</v>
      </c>
      <c r="M7" s="8" t="s">
        <v>65</v>
      </c>
      <c r="N7" s="8" t="s">
        <v>65</v>
      </c>
      <c r="O7" s="8" t="s">
        <v>65</v>
      </c>
      <c r="P7" s="8" t="s">
        <v>65</v>
      </c>
      <c r="Q7" s="8" t="s">
        <v>65</v>
      </c>
      <c r="R7" s="8" t="s">
        <v>65</v>
      </c>
      <c r="S7" s="8" t="s">
        <v>65</v>
      </c>
      <c r="T7" s="8" t="s">
        <v>65</v>
      </c>
      <c r="U7" s="8" t="s">
        <v>65</v>
      </c>
      <c r="V7" s="8" t="s">
        <v>65</v>
      </c>
      <c r="W7" s="8" t="s">
        <v>65</v>
      </c>
      <c r="X7" s="8" t="s">
        <v>65</v>
      </c>
      <c r="Y7" s="8" t="s">
        <v>65</v>
      </c>
      <c r="Z7" s="8" t="s">
        <v>65</v>
      </c>
      <c r="AA7" s="8" t="s">
        <v>65</v>
      </c>
      <c r="AB7" s="8" t="s">
        <v>65</v>
      </c>
      <c r="AC7" s="8" t="s">
        <v>65</v>
      </c>
      <c r="AD7" s="8" t="s">
        <v>65</v>
      </c>
      <c r="AE7" s="8" t="s">
        <v>65</v>
      </c>
      <c r="AF7" s="8" t="s">
        <v>65</v>
      </c>
      <c r="AG7" s="8" t="s">
        <v>65</v>
      </c>
      <c r="AH7" s="8" t="s">
        <v>65</v>
      </c>
      <c r="AI7" s="8" t="s">
        <v>65</v>
      </c>
      <c r="AJ7" s="8" t="s">
        <v>65</v>
      </c>
      <c r="AK7" s="8" t="s">
        <v>65</v>
      </c>
      <c r="AL7" s="8" t="s">
        <v>65</v>
      </c>
      <c r="AM7" s="8" t="s">
        <v>65</v>
      </c>
      <c r="AN7" s="8" t="s">
        <v>65</v>
      </c>
      <c r="AO7" s="8" t="s">
        <v>65</v>
      </c>
      <c r="AP7" s="8" t="s">
        <v>65</v>
      </c>
      <c r="AQ7" s="8" t="s">
        <v>65</v>
      </c>
      <c r="AR7" s="8" t="s">
        <v>65</v>
      </c>
      <c r="AS7" s="8" t="s">
        <v>65</v>
      </c>
      <c r="AT7" s="8" t="s">
        <v>65</v>
      </c>
      <c r="AU7" s="8" t="s">
        <v>65</v>
      </c>
      <c r="AV7" s="8" t="s">
        <v>65</v>
      </c>
      <c r="AW7" s="8" t="s">
        <v>65</v>
      </c>
      <c r="AX7" s="8" t="s">
        <v>65</v>
      </c>
      <c r="AY7" s="8" t="s">
        <v>65</v>
      </c>
      <c r="AZ7" s="8" t="s">
        <v>65</v>
      </c>
      <c r="BA7" s="8" t="s">
        <v>65</v>
      </c>
      <c r="BB7" s="8" t="s">
        <v>65</v>
      </c>
      <c r="BC7" s="8" t="s">
        <v>65</v>
      </c>
      <c r="BD7" s="8" t="s">
        <v>65</v>
      </c>
      <c r="BE7" s="8" t="s">
        <v>65</v>
      </c>
      <c r="BF7" s="8" t="s">
        <v>65</v>
      </c>
      <c r="BG7" s="8" t="s">
        <v>65</v>
      </c>
      <c r="BH7" s="8" t="s">
        <v>65</v>
      </c>
      <c r="BI7" s="8" t="s">
        <v>65</v>
      </c>
      <c r="BJ7" s="8" t="s">
        <v>65</v>
      </c>
      <c r="BK7" s="8" t="s">
        <v>65</v>
      </c>
    </row>
    <row r="8" spans="2:63">
      <c r="B8" s="7" t="str">
        <f>IF('Ma classe'!B7&lt;&gt;0,'Ma classe'!B7,"aucun élève")</f>
        <v>aucun élève</v>
      </c>
      <c r="C8" s="7" t="str">
        <f>IF('Ma classe'!C7&lt;&gt;0,'Ma classe'!C7,"aucun élève")</f>
        <v>aucun élève</v>
      </c>
      <c r="D8" s="8" t="s">
        <v>65</v>
      </c>
      <c r="E8" s="8" t="s">
        <v>65</v>
      </c>
      <c r="F8" s="8" t="s">
        <v>65</v>
      </c>
      <c r="G8" s="8" t="s">
        <v>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 t="s">
        <v>65</v>
      </c>
      <c r="Q8" s="8" t="s">
        <v>65</v>
      </c>
      <c r="R8" s="8" t="s">
        <v>65</v>
      </c>
      <c r="S8" s="8" t="s">
        <v>65</v>
      </c>
      <c r="T8" s="8" t="s">
        <v>65</v>
      </c>
      <c r="U8" s="8" t="s">
        <v>65</v>
      </c>
      <c r="V8" s="8" t="s">
        <v>65</v>
      </c>
      <c r="W8" s="8" t="s">
        <v>65</v>
      </c>
      <c r="X8" s="8" t="s">
        <v>65</v>
      </c>
      <c r="Y8" s="8" t="s">
        <v>65</v>
      </c>
      <c r="Z8" s="8" t="s">
        <v>65</v>
      </c>
      <c r="AA8" s="8" t="s">
        <v>65</v>
      </c>
      <c r="AB8" s="8" t="s">
        <v>65</v>
      </c>
      <c r="AC8" s="8" t="s">
        <v>65</v>
      </c>
      <c r="AD8" s="8" t="s">
        <v>65</v>
      </c>
      <c r="AE8" s="8" t="s">
        <v>65</v>
      </c>
      <c r="AF8" s="8" t="s">
        <v>65</v>
      </c>
      <c r="AG8" s="8" t="s">
        <v>65</v>
      </c>
      <c r="AH8" s="8" t="s">
        <v>65</v>
      </c>
      <c r="AI8" s="8" t="s">
        <v>65</v>
      </c>
      <c r="AJ8" s="8" t="s">
        <v>65</v>
      </c>
      <c r="AK8" s="8" t="s">
        <v>65</v>
      </c>
      <c r="AL8" s="8" t="s">
        <v>65</v>
      </c>
      <c r="AM8" s="8" t="s">
        <v>65</v>
      </c>
      <c r="AN8" s="8" t="s">
        <v>65</v>
      </c>
      <c r="AO8" s="8" t="s">
        <v>65</v>
      </c>
      <c r="AP8" s="8" t="s">
        <v>65</v>
      </c>
      <c r="AQ8" s="8" t="s">
        <v>65</v>
      </c>
      <c r="AR8" s="8" t="s">
        <v>65</v>
      </c>
      <c r="AS8" s="8" t="s">
        <v>65</v>
      </c>
      <c r="AT8" s="8" t="s">
        <v>65</v>
      </c>
      <c r="AU8" s="8" t="s">
        <v>65</v>
      </c>
      <c r="AV8" s="8" t="s">
        <v>65</v>
      </c>
      <c r="AW8" s="8" t="s">
        <v>65</v>
      </c>
      <c r="AX8" s="8" t="s">
        <v>65</v>
      </c>
      <c r="AY8" s="8" t="s">
        <v>65</v>
      </c>
      <c r="AZ8" s="8" t="s">
        <v>65</v>
      </c>
      <c r="BA8" s="8" t="s">
        <v>65</v>
      </c>
      <c r="BB8" s="8" t="s">
        <v>65</v>
      </c>
      <c r="BC8" s="8" t="s">
        <v>65</v>
      </c>
      <c r="BD8" s="8" t="s">
        <v>65</v>
      </c>
      <c r="BE8" s="8" t="s">
        <v>65</v>
      </c>
      <c r="BF8" s="8" t="s">
        <v>65</v>
      </c>
      <c r="BG8" s="8" t="s">
        <v>65</v>
      </c>
      <c r="BH8" s="8" t="s">
        <v>65</v>
      </c>
      <c r="BI8" s="8" t="s">
        <v>65</v>
      </c>
      <c r="BJ8" s="8" t="s">
        <v>65</v>
      </c>
      <c r="BK8" s="8" t="s">
        <v>65</v>
      </c>
    </row>
    <row r="9" spans="2:63">
      <c r="B9" s="7" t="str">
        <f>IF('Ma classe'!B8&lt;&gt;0,'Ma classe'!B8,"aucun élève")</f>
        <v>aucun élève</v>
      </c>
      <c r="C9" s="7" t="str">
        <f>IF('Ma classe'!C8&lt;&gt;0,'Ma classe'!C8,"aucun élève")</f>
        <v>aucun élève</v>
      </c>
      <c r="D9" s="8" t="s">
        <v>65</v>
      </c>
      <c r="E9" s="8" t="s">
        <v>65</v>
      </c>
      <c r="F9" s="8" t="s">
        <v>65</v>
      </c>
      <c r="G9" s="8" t="s">
        <v>65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 t="s">
        <v>65</v>
      </c>
      <c r="Y9" s="8" t="s">
        <v>65</v>
      </c>
      <c r="Z9" s="8" t="s">
        <v>65</v>
      </c>
      <c r="AA9" s="8" t="s">
        <v>65</v>
      </c>
      <c r="AB9" s="8" t="s">
        <v>65</v>
      </c>
      <c r="AC9" s="8" t="s">
        <v>65</v>
      </c>
      <c r="AD9" s="8" t="s">
        <v>65</v>
      </c>
      <c r="AE9" s="8" t="s">
        <v>65</v>
      </c>
      <c r="AF9" s="8" t="s">
        <v>65</v>
      </c>
      <c r="AG9" s="8" t="s">
        <v>65</v>
      </c>
      <c r="AH9" s="8" t="s">
        <v>65</v>
      </c>
      <c r="AI9" s="8" t="s">
        <v>65</v>
      </c>
      <c r="AJ9" s="8" t="s">
        <v>65</v>
      </c>
      <c r="AK9" s="8" t="s">
        <v>65</v>
      </c>
      <c r="AL9" s="8" t="s">
        <v>65</v>
      </c>
      <c r="AM9" s="8" t="s">
        <v>65</v>
      </c>
      <c r="AN9" s="8" t="s">
        <v>65</v>
      </c>
      <c r="AO9" s="8" t="s">
        <v>65</v>
      </c>
      <c r="AP9" s="8" t="s">
        <v>65</v>
      </c>
      <c r="AQ9" s="8" t="s">
        <v>65</v>
      </c>
      <c r="AR9" s="8" t="s">
        <v>65</v>
      </c>
      <c r="AS9" s="8" t="s">
        <v>65</v>
      </c>
      <c r="AT9" s="8" t="s">
        <v>65</v>
      </c>
      <c r="AU9" s="8" t="s">
        <v>65</v>
      </c>
      <c r="AV9" s="8" t="s">
        <v>65</v>
      </c>
      <c r="AW9" s="8" t="s">
        <v>65</v>
      </c>
      <c r="AX9" s="8" t="s">
        <v>65</v>
      </c>
      <c r="AY9" s="8" t="s">
        <v>65</v>
      </c>
      <c r="AZ9" s="8" t="s">
        <v>65</v>
      </c>
      <c r="BA9" s="8" t="s">
        <v>65</v>
      </c>
      <c r="BB9" s="8" t="s">
        <v>65</v>
      </c>
      <c r="BC9" s="8" t="s">
        <v>65</v>
      </c>
      <c r="BD9" s="8" t="s">
        <v>65</v>
      </c>
      <c r="BE9" s="8" t="s">
        <v>65</v>
      </c>
      <c r="BF9" s="8" t="s">
        <v>65</v>
      </c>
      <c r="BG9" s="8" t="s">
        <v>65</v>
      </c>
      <c r="BH9" s="8" t="s">
        <v>65</v>
      </c>
      <c r="BI9" s="8" t="s">
        <v>65</v>
      </c>
      <c r="BJ9" s="8" t="s">
        <v>65</v>
      </c>
      <c r="BK9" s="8" t="s">
        <v>65</v>
      </c>
    </row>
    <row r="10" spans="2:63">
      <c r="B10" s="7" t="str">
        <f>IF('Ma classe'!B9&lt;&gt;0,'Ma classe'!B9,"aucun élève")</f>
        <v>aucun élève</v>
      </c>
      <c r="C10" s="7" t="str">
        <f>IF('Ma classe'!C9&lt;&gt;0,'Ma classe'!C9,"aucun élève")</f>
        <v>aucun élève</v>
      </c>
      <c r="D10" s="8" t="s">
        <v>65</v>
      </c>
      <c r="E10" s="8" t="s">
        <v>65</v>
      </c>
      <c r="F10" s="8" t="s">
        <v>65</v>
      </c>
      <c r="G10" s="8" t="s">
        <v>65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 t="s">
        <v>65</v>
      </c>
      <c r="AE10" s="8" t="s">
        <v>65</v>
      </c>
      <c r="AF10" s="8" t="s">
        <v>65</v>
      </c>
      <c r="AG10" s="8" t="s">
        <v>65</v>
      </c>
      <c r="AH10" s="8" t="s">
        <v>65</v>
      </c>
      <c r="AI10" s="8" t="s">
        <v>65</v>
      </c>
      <c r="AJ10" s="8" t="s">
        <v>65</v>
      </c>
      <c r="AK10" s="8" t="s">
        <v>65</v>
      </c>
      <c r="AL10" s="8" t="s">
        <v>65</v>
      </c>
      <c r="AM10" s="8" t="s">
        <v>65</v>
      </c>
      <c r="AN10" s="8" t="s">
        <v>65</v>
      </c>
      <c r="AO10" s="8" t="s">
        <v>65</v>
      </c>
      <c r="AP10" s="8" t="s">
        <v>65</v>
      </c>
      <c r="AQ10" s="8" t="s">
        <v>65</v>
      </c>
      <c r="AR10" s="8" t="s">
        <v>65</v>
      </c>
      <c r="AS10" s="8" t="s">
        <v>65</v>
      </c>
      <c r="AT10" s="8" t="s">
        <v>65</v>
      </c>
      <c r="AU10" s="8" t="s">
        <v>65</v>
      </c>
      <c r="AV10" s="8" t="s">
        <v>65</v>
      </c>
      <c r="AW10" s="8" t="s">
        <v>65</v>
      </c>
      <c r="AX10" s="8" t="s">
        <v>65</v>
      </c>
      <c r="AY10" s="8" t="s">
        <v>65</v>
      </c>
      <c r="AZ10" s="8" t="s">
        <v>65</v>
      </c>
      <c r="BA10" s="8" t="s">
        <v>65</v>
      </c>
      <c r="BB10" s="8" t="s">
        <v>65</v>
      </c>
      <c r="BC10" s="8" t="s">
        <v>65</v>
      </c>
      <c r="BD10" s="8" t="s">
        <v>65</v>
      </c>
      <c r="BE10" s="8" t="s">
        <v>65</v>
      </c>
      <c r="BF10" s="8" t="s">
        <v>65</v>
      </c>
      <c r="BG10" s="8" t="s">
        <v>65</v>
      </c>
      <c r="BH10" s="8" t="s">
        <v>65</v>
      </c>
      <c r="BI10" s="8" t="s">
        <v>65</v>
      </c>
      <c r="BJ10" s="8" t="s">
        <v>65</v>
      </c>
      <c r="BK10" s="8" t="s">
        <v>65</v>
      </c>
    </row>
    <row r="11" spans="2:63">
      <c r="B11" s="7" t="str">
        <f>IF('Ma classe'!B10&lt;&gt;0,'Ma classe'!B10,"aucun élève")</f>
        <v>aucun élève</v>
      </c>
      <c r="C11" s="7" t="str">
        <f>IF('Ma classe'!C10&lt;&gt;0,'Ma classe'!C10,"aucun élève")</f>
        <v>aucun élève</v>
      </c>
      <c r="D11" s="8" t="s">
        <v>65</v>
      </c>
      <c r="E11" s="8" t="s">
        <v>65</v>
      </c>
      <c r="F11" s="8" t="s">
        <v>65</v>
      </c>
      <c r="G11" s="8" t="s">
        <v>65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 t="s">
        <v>65</v>
      </c>
      <c r="Y11" s="8" t="s">
        <v>65</v>
      </c>
      <c r="Z11" s="8" t="s">
        <v>65</v>
      </c>
      <c r="AA11" s="8" t="s">
        <v>65</v>
      </c>
      <c r="AB11" s="8" t="s">
        <v>65</v>
      </c>
      <c r="AC11" s="8" t="s">
        <v>65</v>
      </c>
      <c r="AD11" s="8" t="s">
        <v>65</v>
      </c>
      <c r="AE11" s="8" t="s">
        <v>65</v>
      </c>
      <c r="AF11" s="8" t="s">
        <v>65</v>
      </c>
      <c r="AG11" s="8" t="s">
        <v>65</v>
      </c>
      <c r="AH11" s="8" t="s">
        <v>65</v>
      </c>
      <c r="AI11" s="8" t="s">
        <v>65</v>
      </c>
      <c r="AJ11" s="8" t="s">
        <v>65</v>
      </c>
      <c r="AK11" s="8" t="s">
        <v>65</v>
      </c>
      <c r="AL11" s="8" t="s">
        <v>65</v>
      </c>
      <c r="AM11" s="8" t="s">
        <v>65</v>
      </c>
      <c r="AN11" s="8" t="s">
        <v>65</v>
      </c>
      <c r="AO11" s="8" t="s">
        <v>65</v>
      </c>
      <c r="AP11" s="8" t="s">
        <v>65</v>
      </c>
      <c r="AQ11" s="8" t="s">
        <v>65</v>
      </c>
      <c r="AR11" s="8" t="s">
        <v>65</v>
      </c>
      <c r="AS11" s="8" t="s">
        <v>65</v>
      </c>
      <c r="AT11" s="8" t="s">
        <v>65</v>
      </c>
      <c r="AU11" s="8" t="s">
        <v>65</v>
      </c>
      <c r="AV11" s="8" t="s">
        <v>65</v>
      </c>
      <c r="AW11" s="8" t="s">
        <v>65</v>
      </c>
      <c r="AX11" s="8" t="s">
        <v>65</v>
      </c>
      <c r="AY11" s="8" t="s">
        <v>65</v>
      </c>
      <c r="AZ11" s="8" t="s">
        <v>65</v>
      </c>
      <c r="BA11" s="8" t="s">
        <v>65</v>
      </c>
      <c r="BB11" s="8" t="s">
        <v>65</v>
      </c>
      <c r="BC11" s="8" t="s">
        <v>65</v>
      </c>
      <c r="BD11" s="8" t="s">
        <v>65</v>
      </c>
      <c r="BE11" s="8" t="s">
        <v>65</v>
      </c>
      <c r="BF11" s="8" t="s">
        <v>65</v>
      </c>
      <c r="BG11" s="8" t="s">
        <v>65</v>
      </c>
      <c r="BH11" s="8" t="s">
        <v>65</v>
      </c>
      <c r="BI11" s="8" t="s">
        <v>65</v>
      </c>
      <c r="BJ11" s="8" t="s">
        <v>65</v>
      </c>
      <c r="BK11" s="8" t="s">
        <v>65</v>
      </c>
    </row>
    <row r="12" spans="2:63">
      <c r="B12" s="7" t="str">
        <f>IF('Ma classe'!B11&lt;&gt;0,'Ma classe'!B11,"aucun élève")</f>
        <v>aucun élève</v>
      </c>
      <c r="C12" s="7" t="str">
        <f>IF('Ma classe'!C11&lt;&gt;0,'Ma classe'!C11,"aucun élève")</f>
        <v>aucun élève</v>
      </c>
      <c r="D12" s="8" t="s">
        <v>65</v>
      </c>
      <c r="E12" s="8" t="s">
        <v>65</v>
      </c>
      <c r="F12" s="8" t="s">
        <v>65</v>
      </c>
      <c r="G12" s="8" t="s">
        <v>65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 t="s">
        <v>65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 t="s">
        <v>65</v>
      </c>
      <c r="AN12" s="8" t="s">
        <v>65</v>
      </c>
      <c r="AO12" s="8" t="s">
        <v>65</v>
      </c>
      <c r="AP12" s="8" t="s">
        <v>65</v>
      </c>
      <c r="AQ12" s="8" t="s">
        <v>65</v>
      </c>
      <c r="AR12" s="8" t="s">
        <v>65</v>
      </c>
      <c r="AS12" s="8" t="s">
        <v>65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  <c r="AZ12" s="8" t="s">
        <v>65</v>
      </c>
      <c r="BA12" s="8" t="s">
        <v>65</v>
      </c>
      <c r="BB12" s="8" t="s">
        <v>65</v>
      </c>
      <c r="BC12" s="8" t="s">
        <v>65</v>
      </c>
      <c r="BD12" s="8" t="s">
        <v>65</v>
      </c>
      <c r="BE12" s="8" t="s">
        <v>65</v>
      </c>
      <c r="BF12" s="8" t="s">
        <v>65</v>
      </c>
      <c r="BG12" s="8" t="s">
        <v>65</v>
      </c>
      <c r="BH12" s="8" t="s">
        <v>65</v>
      </c>
      <c r="BI12" s="8" t="s">
        <v>65</v>
      </c>
      <c r="BJ12" s="8" t="s">
        <v>65</v>
      </c>
      <c r="BK12" s="8" t="s">
        <v>65</v>
      </c>
    </row>
    <row r="13" spans="2:63">
      <c r="B13" s="7" t="str">
        <f>IF('Ma classe'!B12&lt;&gt;0,'Ma classe'!B12,"aucun élève")</f>
        <v>aucun élève</v>
      </c>
      <c r="C13" s="7" t="str">
        <f>IF('Ma classe'!C12&lt;&gt;0,'Ma classe'!C12,"aucun élève")</f>
        <v>aucun élève</v>
      </c>
      <c r="D13" s="8" t="s">
        <v>65</v>
      </c>
      <c r="E13" s="8" t="s">
        <v>65</v>
      </c>
      <c r="F13" s="8" t="s">
        <v>65</v>
      </c>
      <c r="G13" s="8" t="s">
        <v>65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 t="s">
        <v>65</v>
      </c>
      <c r="W13" s="8" t="s">
        <v>65</v>
      </c>
      <c r="X13" s="8" t="s">
        <v>65</v>
      </c>
      <c r="Y13" s="8" t="s">
        <v>65</v>
      </c>
      <c r="Z13" s="8" t="s">
        <v>65</v>
      </c>
      <c r="AA13" s="8" t="s">
        <v>65</v>
      </c>
      <c r="AB13" s="8" t="s">
        <v>65</v>
      </c>
      <c r="AC13" s="8" t="s">
        <v>65</v>
      </c>
      <c r="AD13" s="8" t="s">
        <v>65</v>
      </c>
      <c r="AE13" s="8" t="s">
        <v>65</v>
      </c>
      <c r="AF13" s="8" t="s">
        <v>65</v>
      </c>
      <c r="AG13" s="8" t="s">
        <v>65</v>
      </c>
      <c r="AH13" s="8" t="s">
        <v>65</v>
      </c>
      <c r="AI13" s="8" t="s">
        <v>65</v>
      </c>
      <c r="AJ13" s="8" t="s">
        <v>65</v>
      </c>
      <c r="AK13" s="8" t="s">
        <v>65</v>
      </c>
      <c r="AL13" s="8" t="s">
        <v>65</v>
      </c>
      <c r="AM13" s="8" t="s">
        <v>65</v>
      </c>
      <c r="AN13" s="8" t="s">
        <v>65</v>
      </c>
      <c r="AO13" s="8" t="s">
        <v>65</v>
      </c>
      <c r="AP13" s="8" t="s">
        <v>65</v>
      </c>
      <c r="AQ13" s="8" t="s">
        <v>65</v>
      </c>
      <c r="AR13" s="8" t="s">
        <v>65</v>
      </c>
      <c r="AS13" s="8" t="s">
        <v>65</v>
      </c>
      <c r="AT13" s="8" t="s">
        <v>65</v>
      </c>
      <c r="AU13" s="8" t="s">
        <v>65</v>
      </c>
      <c r="AV13" s="8" t="s">
        <v>65</v>
      </c>
      <c r="AW13" s="8" t="s">
        <v>65</v>
      </c>
      <c r="AX13" s="8" t="s">
        <v>65</v>
      </c>
      <c r="AY13" s="8" t="s">
        <v>65</v>
      </c>
      <c r="AZ13" s="8" t="s">
        <v>65</v>
      </c>
      <c r="BA13" s="8" t="s">
        <v>65</v>
      </c>
      <c r="BB13" s="8" t="s">
        <v>65</v>
      </c>
      <c r="BC13" s="8" t="s">
        <v>65</v>
      </c>
      <c r="BD13" s="8" t="s">
        <v>65</v>
      </c>
      <c r="BE13" s="8" t="s">
        <v>65</v>
      </c>
      <c r="BF13" s="8" t="s">
        <v>65</v>
      </c>
      <c r="BG13" s="8" t="s">
        <v>65</v>
      </c>
      <c r="BH13" s="8" t="s">
        <v>65</v>
      </c>
      <c r="BI13" s="8" t="s">
        <v>65</v>
      </c>
      <c r="BJ13" s="8" t="s">
        <v>65</v>
      </c>
      <c r="BK13" s="8" t="s">
        <v>65</v>
      </c>
    </row>
    <row r="14" spans="2:63">
      <c r="B14" s="7" t="str">
        <f>IF('Ma classe'!B13&lt;&gt;0,'Ma classe'!B13,"aucun élève")</f>
        <v>aucun élève</v>
      </c>
      <c r="C14" s="7" t="str">
        <f>IF('Ma classe'!C13&lt;&gt;0,'Ma classe'!C13,"aucun élève")</f>
        <v>aucun élève</v>
      </c>
      <c r="D14" s="8" t="s">
        <v>65</v>
      </c>
      <c r="E14" s="8" t="s">
        <v>65</v>
      </c>
      <c r="F14" s="8" t="s">
        <v>65</v>
      </c>
      <c r="G14" s="8" t="s">
        <v>65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 t="s">
        <v>65</v>
      </c>
      <c r="W14" s="8" t="s">
        <v>65</v>
      </c>
      <c r="X14" s="8" t="s">
        <v>65</v>
      </c>
      <c r="Y14" s="8" t="s">
        <v>65</v>
      </c>
      <c r="Z14" s="8" t="s">
        <v>65</v>
      </c>
      <c r="AA14" s="8" t="s">
        <v>65</v>
      </c>
      <c r="AB14" s="8" t="s">
        <v>65</v>
      </c>
      <c r="AC14" s="8" t="s">
        <v>65</v>
      </c>
      <c r="AD14" s="8" t="s">
        <v>65</v>
      </c>
      <c r="AE14" s="8" t="s">
        <v>65</v>
      </c>
      <c r="AF14" s="8" t="s">
        <v>65</v>
      </c>
      <c r="AG14" s="8" t="s">
        <v>65</v>
      </c>
      <c r="AH14" s="8" t="s">
        <v>65</v>
      </c>
      <c r="AI14" s="8" t="s">
        <v>65</v>
      </c>
      <c r="AJ14" s="8" t="s">
        <v>65</v>
      </c>
      <c r="AK14" s="8" t="s">
        <v>65</v>
      </c>
      <c r="AL14" s="8" t="s">
        <v>65</v>
      </c>
      <c r="AM14" s="8" t="s">
        <v>65</v>
      </c>
      <c r="AN14" s="8" t="s">
        <v>65</v>
      </c>
      <c r="AO14" s="8" t="s">
        <v>65</v>
      </c>
      <c r="AP14" s="8" t="s">
        <v>65</v>
      </c>
      <c r="AQ14" s="8" t="s">
        <v>65</v>
      </c>
      <c r="AR14" s="8" t="s">
        <v>65</v>
      </c>
      <c r="AS14" s="8" t="s">
        <v>65</v>
      </c>
      <c r="AT14" s="8" t="s">
        <v>65</v>
      </c>
      <c r="AU14" s="8" t="s">
        <v>65</v>
      </c>
      <c r="AV14" s="8" t="s">
        <v>65</v>
      </c>
      <c r="AW14" s="8" t="s">
        <v>65</v>
      </c>
      <c r="AX14" s="8" t="s">
        <v>65</v>
      </c>
      <c r="AY14" s="8" t="s">
        <v>65</v>
      </c>
      <c r="AZ14" s="8" t="s">
        <v>65</v>
      </c>
      <c r="BA14" s="8" t="s">
        <v>65</v>
      </c>
      <c r="BB14" s="8" t="s">
        <v>65</v>
      </c>
      <c r="BC14" s="8" t="s">
        <v>65</v>
      </c>
      <c r="BD14" s="8" t="s">
        <v>65</v>
      </c>
      <c r="BE14" s="8" t="s">
        <v>65</v>
      </c>
      <c r="BF14" s="8" t="s">
        <v>65</v>
      </c>
      <c r="BG14" s="8" t="s">
        <v>65</v>
      </c>
      <c r="BH14" s="8" t="s">
        <v>65</v>
      </c>
      <c r="BI14" s="8" t="s">
        <v>65</v>
      </c>
      <c r="BJ14" s="8" t="s">
        <v>65</v>
      </c>
      <c r="BK14" s="8" t="s">
        <v>65</v>
      </c>
    </row>
    <row r="15" spans="2:63">
      <c r="B15" s="7" t="str">
        <f>IF('Ma classe'!B14&lt;&gt;0,'Ma classe'!B14,"aucun élève")</f>
        <v>aucun élève</v>
      </c>
      <c r="C15" s="7" t="str">
        <f>IF('Ma classe'!C14&lt;&gt;0,'Ma classe'!C14,"aucun élève")</f>
        <v>aucun élève</v>
      </c>
      <c r="D15" s="8" t="s">
        <v>65</v>
      </c>
      <c r="E15" s="8" t="s">
        <v>65</v>
      </c>
      <c r="F15" s="8" t="s">
        <v>65</v>
      </c>
      <c r="G15" s="8" t="s">
        <v>65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 t="s">
        <v>65</v>
      </c>
      <c r="AC15" s="8" t="s">
        <v>65</v>
      </c>
      <c r="AD15" s="8" t="s">
        <v>65</v>
      </c>
      <c r="AE15" s="8" t="s">
        <v>65</v>
      </c>
      <c r="AF15" s="8" t="s">
        <v>65</v>
      </c>
      <c r="AG15" s="8" t="s">
        <v>65</v>
      </c>
      <c r="AH15" s="8" t="s">
        <v>65</v>
      </c>
      <c r="AI15" s="8" t="s">
        <v>65</v>
      </c>
      <c r="AJ15" s="8" t="s">
        <v>65</v>
      </c>
      <c r="AK15" s="8" t="s">
        <v>65</v>
      </c>
      <c r="AL15" s="8" t="s">
        <v>65</v>
      </c>
      <c r="AM15" s="8" t="s">
        <v>65</v>
      </c>
      <c r="AN15" s="8" t="s">
        <v>65</v>
      </c>
      <c r="AO15" s="8" t="s">
        <v>65</v>
      </c>
      <c r="AP15" s="8" t="s">
        <v>65</v>
      </c>
      <c r="AQ15" s="8" t="s">
        <v>65</v>
      </c>
      <c r="AR15" s="8" t="s">
        <v>65</v>
      </c>
      <c r="AS15" s="8" t="s">
        <v>65</v>
      </c>
      <c r="AT15" s="8" t="s">
        <v>65</v>
      </c>
      <c r="AU15" s="8" t="s">
        <v>65</v>
      </c>
      <c r="AV15" s="8" t="s">
        <v>65</v>
      </c>
      <c r="AW15" s="8" t="s">
        <v>65</v>
      </c>
      <c r="AX15" s="8" t="s">
        <v>65</v>
      </c>
      <c r="AY15" s="8" t="s">
        <v>65</v>
      </c>
      <c r="AZ15" s="8" t="s">
        <v>65</v>
      </c>
      <c r="BA15" s="8" t="s">
        <v>65</v>
      </c>
      <c r="BB15" s="8" t="s">
        <v>65</v>
      </c>
      <c r="BC15" s="8" t="s">
        <v>65</v>
      </c>
      <c r="BD15" s="8" t="s">
        <v>65</v>
      </c>
      <c r="BE15" s="8" t="s">
        <v>65</v>
      </c>
      <c r="BF15" s="8" t="s">
        <v>65</v>
      </c>
      <c r="BG15" s="8" t="s">
        <v>65</v>
      </c>
      <c r="BH15" s="8" t="s">
        <v>65</v>
      </c>
      <c r="BI15" s="8" t="s">
        <v>65</v>
      </c>
      <c r="BJ15" s="8" t="s">
        <v>65</v>
      </c>
      <c r="BK15" s="8" t="s">
        <v>65</v>
      </c>
    </row>
    <row r="16" spans="2:63">
      <c r="B16" s="7" t="str">
        <f>IF('Ma classe'!B15&lt;&gt;0,'Ma classe'!B15,"aucun élève")</f>
        <v>aucun élève</v>
      </c>
      <c r="C16" s="7" t="str">
        <f>IF('Ma classe'!C15&lt;&gt;0,'Ma classe'!C15,"aucun élève")</f>
        <v>aucun élève</v>
      </c>
      <c r="D16" s="8" t="s">
        <v>65</v>
      </c>
      <c r="E16" s="8" t="s">
        <v>65</v>
      </c>
      <c r="F16" s="8" t="s">
        <v>65</v>
      </c>
      <c r="G16" s="8" t="s">
        <v>65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 t="s">
        <v>65</v>
      </c>
      <c r="AE16" s="8" t="s">
        <v>65</v>
      </c>
      <c r="AF16" s="8" t="s">
        <v>65</v>
      </c>
      <c r="AG16" s="8" t="s">
        <v>65</v>
      </c>
      <c r="AH16" s="8" t="s">
        <v>65</v>
      </c>
      <c r="AI16" s="8" t="s">
        <v>65</v>
      </c>
      <c r="AJ16" s="8" t="s">
        <v>65</v>
      </c>
      <c r="AK16" s="8" t="s">
        <v>65</v>
      </c>
      <c r="AL16" s="8" t="s">
        <v>65</v>
      </c>
      <c r="AM16" s="8" t="s">
        <v>65</v>
      </c>
      <c r="AN16" s="8" t="s">
        <v>65</v>
      </c>
      <c r="AO16" s="8" t="s">
        <v>65</v>
      </c>
      <c r="AP16" s="8" t="s">
        <v>65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  <c r="AZ16" s="8" t="s">
        <v>65</v>
      </c>
      <c r="BA16" s="8" t="s">
        <v>65</v>
      </c>
      <c r="BB16" s="8" t="s">
        <v>65</v>
      </c>
      <c r="BC16" s="8" t="s">
        <v>65</v>
      </c>
      <c r="BD16" s="8" t="s">
        <v>65</v>
      </c>
      <c r="BE16" s="8" t="s">
        <v>65</v>
      </c>
      <c r="BF16" s="8" t="s">
        <v>65</v>
      </c>
      <c r="BG16" s="8" t="s">
        <v>65</v>
      </c>
      <c r="BH16" s="8" t="s">
        <v>65</v>
      </c>
      <c r="BI16" s="8" t="s">
        <v>65</v>
      </c>
      <c r="BJ16" s="8" t="s">
        <v>65</v>
      </c>
      <c r="BK16" s="8" t="s">
        <v>65</v>
      </c>
    </row>
    <row r="17" spans="2:63">
      <c r="B17" s="7" t="str">
        <f>IF('Ma classe'!B16&lt;&gt;0,'Ma classe'!B16,"aucun élève")</f>
        <v>aucun élève</v>
      </c>
      <c r="C17" s="7" t="str">
        <f>IF('Ma classe'!C16&lt;&gt;0,'Ma classe'!C16,"aucun élève")</f>
        <v>aucun élève</v>
      </c>
      <c r="D17" s="8" t="s">
        <v>65</v>
      </c>
      <c r="E17" s="8" t="s">
        <v>65</v>
      </c>
      <c r="F17" s="8" t="s">
        <v>65</v>
      </c>
      <c r="G17" s="8" t="s">
        <v>65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 t="s">
        <v>65</v>
      </c>
      <c r="X17" s="8" t="s">
        <v>65</v>
      </c>
      <c r="Y17" s="8" t="s">
        <v>65</v>
      </c>
      <c r="Z17" s="8" t="s">
        <v>65</v>
      </c>
      <c r="AA17" s="8" t="s">
        <v>65</v>
      </c>
      <c r="AB17" s="8" t="s">
        <v>65</v>
      </c>
      <c r="AC17" s="8" t="s">
        <v>65</v>
      </c>
      <c r="AD17" s="8" t="s">
        <v>65</v>
      </c>
      <c r="AE17" s="8" t="s">
        <v>65</v>
      </c>
      <c r="AF17" s="8" t="s">
        <v>65</v>
      </c>
      <c r="AG17" s="8" t="s">
        <v>65</v>
      </c>
      <c r="AH17" s="8" t="s">
        <v>65</v>
      </c>
      <c r="AI17" s="8" t="s">
        <v>65</v>
      </c>
      <c r="AJ17" s="8" t="s">
        <v>65</v>
      </c>
      <c r="AK17" s="8" t="s">
        <v>65</v>
      </c>
      <c r="AL17" s="8" t="s">
        <v>65</v>
      </c>
      <c r="AM17" s="8" t="s">
        <v>65</v>
      </c>
      <c r="AN17" s="8" t="s">
        <v>65</v>
      </c>
      <c r="AO17" s="8" t="s">
        <v>65</v>
      </c>
      <c r="AP17" s="8" t="s">
        <v>65</v>
      </c>
      <c r="AQ17" s="8" t="s">
        <v>65</v>
      </c>
      <c r="AR17" s="8" t="s">
        <v>65</v>
      </c>
      <c r="AS17" s="8" t="s">
        <v>65</v>
      </c>
      <c r="AT17" s="8" t="s">
        <v>65</v>
      </c>
      <c r="AU17" s="8" t="s">
        <v>65</v>
      </c>
      <c r="AV17" s="8" t="s">
        <v>65</v>
      </c>
      <c r="AW17" s="8" t="s">
        <v>65</v>
      </c>
      <c r="AX17" s="8" t="s">
        <v>65</v>
      </c>
      <c r="AY17" s="8" t="s">
        <v>65</v>
      </c>
      <c r="AZ17" s="8" t="s">
        <v>65</v>
      </c>
      <c r="BA17" s="8" t="s">
        <v>65</v>
      </c>
      <c r="BB17" s="8" t="s">
        <v>65</v>
      </c>
      <c r="BC17" s="8" t="s">
        <v>65</v>
      </c>
      <c r="BD17" s="8" t="s">
        <v>65</v>
      </c>
      <c r="BE17" s="8" t="s">
        <v>65</v>
      </c>
      <c r="BF17" s="8" t="s">
        <v>65</v>
      </c>
      <c r="BG17" s="8" t="s">
        <v>65</v>
      </c>
      <c r="BH17" s="8" t="s">
        <v>65</v>
      </c>
      <c r="BI17" s="8" t="s">
        <v>65</v>
      </c>
      <c r="BJ17" s="8" t="s">
        <v>65</v>
      </c>
      <c r="BK17" s="8" t="s">
        <v>65</v>
      </c>
    </row>
    <row r="18" spans="2:63">
      <c r="B18" s="7" t="str">
        <f>IF('Ma classe'!B17&lt;&gt;0,'Ma classe'!B17,"aucun élève")</f>
        <v>aucun élève</v>
      </c>
      <c r="C18" s="7" t="str">
        <f>IF('Ma classe'!C17&lt;&gt;0,'Ma classe'!C17,"aucun élève")</f>
        <v>aucun élève</v>
      </c>
      <c r="D18" s="8" t="s">
        <v>65</v>
      </c>
      <c r="E18" s="8" t="s">
        <v>65</v>
      </c>
      <c r="F18" s="8" t="s">
        <v>65</v>
      </c>
      <c r="G18" s="8" t="s">
        <v>65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 t="s">
        <v>65</v>
      </c>
      <c r="AA18" s="8" t="s">
        <v>65</v>
      </c>
      <c r="AB18" s="8" t="s">
        <v>65</v>
      </c>
      <c r="AC18" s="8" t="s">
        <v>65</v>
      </c>
      <c r="AD18" s="8" t="s">
        <v>65</v>
      </c>
      <c r="AE18" s="8" t="s">
        <v>65</v>
      </c>
      <c r="AF18" s="8" t="s">
        <v>65</v>
      </c>
      <c r="AG18" s="8" t="s">
        <v>65</v>
      </c>
      <c r="AH18" s="8" t="s">
        <v>65</v>
      </c>
      <c r="AI18" s="8" t="s">
        <v>65</v>
      </c>
      <c r="AJ18" s="8" t="s">
        <v>65</v>
      </c>
      <c r="AK18" s="8" t="s">
        <v>65</v>
      </c>
      <c r="AL18" s="8" t="s">
        <v>65</v>
      </c>
      <c r="AM18" s="8" t="s">
        <v>65</v>
      </c>
      <c r="AN18" s="8" t="s">
        <v>65</v>
      </c>
      <c r="AO18" s="8" t="s">
        <v>65</v>
      </c>
      <c r="AP18" s="8" t="s">
        <v>65</v>
      </c>
      <c r="AQ18" s="8" t="s">
        <v>65</v>
      </c>
      <c r="AR18" s="8" t="s">
        <v>65</v>
      </c>
      <c r="AS18" s="8" t="s">
        <v>65</v>
      </c>
      <c r="AT18" s="8" t="s">
        <v>65</v>
      </c>
      <c r="AU18" s="8" t="s">
        <v>65</v>
      </c>
      <c r="AV18" s="8" t="s">
        <v>65</v>
      </c>
      <c r="AW18" s="8" t="s">
        <v>65</v>
      </c>
      <c r="AX18" s="8" t="s">
        <v>65</v>
      </c>
      <c r="AY18" s="8" t="s">
        <v>65</v>
      </c>
      <c r="AZ18" s="8" t="s">
        <v>65</v>
      </c>
      <c r="BA18" s="8" t="s">
        <v>65</v>
      </c>
      <c r="BB18" s="8" t="s">
        <v>65</v>
      </c>
      <c r="BC18" s="8" t="s">
        <v>65</v>
      </c>
      <c r="BD18" s="8" t="s">
        <v>65</v>
      </c>
      <c r="BE18" s="8" t="s">
        <v>65</v>
      </c>
      <c r="BF18" s="8" t="s">
        <v>65</v>
      </c>
      <c r="BG18" s="8" t="s">
        <v>65</v>
      </c>
      <c r="BH18" s="8" t="s">
        <v>65</v>
      </c>
      <c r="BI18" s="8" t="s">
        <v>65</v>
      </c>
      <c r="BJ18" s="8" t="s">
        <v>65</v>
      </c>
      <c r="BK18" s="8" t="s">
        <v>65</v>
      </c>
    </row>
    <row r="19" spans="2:63">
      <c r="B19" s="7" t="str">
        <f>IF('Ma classe'!B18&lt;&gt;0,'Ma classe'!B18,"aucun élève")</f>
        <v>aucun élève</v>
      </c>
      <c r="C19" s="7" t="str">
        <f>IF('Ma classe'!C18&lt;&gt;0,'Ma classe'!C18,"aucun élève")</f>
        <v>aucun élève</v>
      </c>
      <c r="D19" s="8" t="s">
        <v>65</v>
      </c>
      <c r="E19" s="8" t="s">
        <v>65</v>
      </c>
      <c r="F19" s="8" t="s">
        <v>65</v>
      </c>
      <c r="G19" s="8" t="s">
        <v>65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 t="s">
        <v>65</v>
      </c>
      <c r="AE19" s="8" t="s">
        <v>65</v>
      </c>
      <c r="AF19" s="8" t="s">
        <v>65</v>
      </c>
      <c r="AG19" s="8" t="s">
        <v>65</v>
      </c>
      <c r="AH19" s="8" t="s">
        <v>65</v>
      </c>
      <c r="AI19" s="8" t="s">
        <v>65</v>
      </c>
      <c r="AJ19" s="8" t="s">
        <v>65</v>
      </c>
      <c r="AK19" s="8" t="s">
        <v>65</v>
      </c>
      <c r="AL19" s="8" t="s">
        <v>65</v>
      </c>
      <c r="AM19" s="8" t="s">
        <v>65</v>
      </c>
      <c r="AN19" s="8" t="s">
        <v>65</v>
      </c>
      <c r="AO19" s="8" t="s">
        <v>65</v>
      </c>
      <c r="AP19" s="8" t="s">
        <v>65</v>
      </c>
      <c r="AQ19" s="8" t="s">
        <v>65</v>
      </c>
      <c r="AR19" s="8" t="s">
        <v>65</v>
      </c>
      <c r="AS19" s="8" t="s">
        <v>65</v>
      </c>
      <c r="AT19" s="8" t="s">
        <v>65</v>
      </c>
      <c r="AU19" s="8" t="s">
        <v>65</v>
      </c>
      <c r="AV19" s="8" t="s">
        <v>65</v>
      </c>
      <c r="AW19" s="8" t="s">
        <v>65</v>
      </c>
      <c r="AX19" s="8" t="s">
        <v>65</v>
      </c>
      <c r="AY19" s="8" t="s">
        <v>65</v>
      </c>
      <c r="AZ19" s="8" t="s">
        <v>65</v>
      </c>
      <c r="BA19" s="8" t="s">
        <v>65</v>
      </c>
      <c r="BB19" s="8" t="s">
        <v>65</v>
      </c>
      <c r="BC19" s="8" t="s">
        <v>65</v>
      </c>
      <c r="BD19" s="8" t="s">
        <v>65</v>
      </c>
      <c r="BE19" s="8" t="s">
        <v>65</v>
      </c>
      <c r="BF19" s="8" t="s">
        <v>65</v>
      </c>
      <c r="BG19" s="8" t="s">
        <v>65</v>
      </c>
      <c r="BH19" s="8" t="s">
        <v>65</v>
      </c>
      <c r="BI19" s="8" t="s">
        <v>65</v>
      </c>
      <c r="BJ19" s="8" t="s">
        <v>65</v>
      </c>
      <c r="BK19" s="8" t="s">
        <v>65</v>
      </c>
    </row>
    <row r="20" spans="2:63">
      <c r="B20" s="7" t="str">
        <f>IF('Ma classe'!B19&lt;&gt;0,'Ma classe'!B19,"aucun élève")</f>
        <v>aucun élève</v>
      </c>
      <c r="C20" s="7" t="str">
        <f>IF('Ma classe'!C19&lt;&gt;0,'Ma classe'!C19,"aucun élève")</f>
        <v>aucun élève</v>
      </c>
      <c r="D20" s="8" t="s">
        <v>65</v>
      </c>
      <c r="E20" s="8" t="s">
        <v>65</v>
      </c>
      <c r="F20" s="8" t="s">
        <v>65</v>
      </c>
      <c r="G20" s="8" t="s">
        <v>65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 t="s">
        <v>65</v>
      </c>
      <c r="AK20" s="8" t="s">
        <v>65</v>
      </c>
      <c r="AL20" s="8" t="s">
        <v>65</v>
      </c>
      <c r="AM20" s="8" t="s">
        <v>65</v>
      </c>
      <c r="AN20" s="8" t="s">
        <v>65</v>
      </c>
      <c r="AO20" s="8" t="s">
        <v>65</v>
      </c>
      <c r="AP20" s="8" t="s">
        <v>65</v>
      </c>
      <c r="AQ20" s="8" t="s">
        <v>65</v>
      </c>
      <c r="AR20" s="8" t="s">
        <v>65</v>
      </c>
      <c r="AS20" s="8" t="s">
        <v>65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  <c r="AZ20" s="8" t="s">
        <v>65</v>
      </c>
      <c r="BA20" s="8" t="s">
        <v>65</v>
      </c>
      <c r="BB20" s="8" t="s">
        <v>65</v>
      </c>
      <c r="BC20" s="8" t="s">
        <v>65</v>
      </c>
      <c r="BD20" s="8" t="s">
        <v>65</v>
      </c>
      <c r="BE20" s="8" t="s">
        <v>65</v>
      </c>
      <c r="BF20" s="8" t="s">
        <v>65</v>
      </c>
      <c r="BG20" s="8" t="s">
        <v>65</v>
      </c>
      <c r="BH20" s="8" t="s">
        <v>65</v>
      </c>
      <c r="BI20" s="8" t="s">
        <v>65</v>
      </c>
      <c r="BJ20" s="8" t="s">
        <v>65</v>
      </c>
      <c r="BK20" s="8" t="s">
        <v>65</v>
      </c>
    </row>
    <row r="21" spans="2:63">
      <c r="B21" s="7" t="str">
        <f>IF('Ma classe'!B20&lt;&gt;0,'Ma classe'!B20,"aucun élève")</f>
        <v>aucun élève</v>
      </c>
      <c r="C21" s="7" t="str">
        <f>IF('Ma classe'!C20&lt;&gt;0,'Ma classe'!C20,"aucun élève")</f>
        <v>aucun élève</v>
      </c>
      <c r="D21" s="8" t="s">
        <v>65</v>
      </c>
      <c r="E21" s="8" t="s">
        <v>65</v>
      </c>
      <c r="F21" s="8" t="s">
        <v>65</v>
      </c>
      <c r="G21" s="8" t="s">
        <v>65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 t="s">
        <v>65</v>
      </c>
      <c r="AL21" s="8" t="s">
        <v>65</v>
      </c>
      <c r="AM21" s="8" t="s">
        <v>65</v>
      </c>
      <c r="AN21" s="8" t="s">
        <v>65</v>
      </c>
      <c r="AO21" s="8" t="s">
        <v>65</v>
      </c>
      <c r="AP21" s="8" t="s">
        <v>65</v>
      </c>
      <c r="AQ21" s="8" t="s">
        <v>65</v>
      </c>
      <c r="AR21" s="8" t="s">
        <v>65</v>
      </c>
      <c r="AS21" s="8" t="s">
        <v>65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  <c r="AZ21" s="8" t="s">
        <v>65</v>
      </c>
      <c r="BA21" s="8" t="s">
        <v>65</v>
      </c>
      <c r="BB21" s="8" t="s">
        <v>65</v>
      </c>
      <c r="BC21" s="8" t="s">
        <v>65</v>
      </c>
      <c r="BD21" s="8" t="s">
        <v>65</v>
      </c>
      <c r="BE21" s="8" t="s">
        <v>65</v>
      </c>
      <c r="BF21" s="8" t="s">
        <v>65</v>
      </c>
      <c r="BG21" s="8" t="s">
        <v>65</v>
      </c>
      <c r="BH21" s="8" t="s">
        <v>65</v>
      </c>
      <c r="BI21" s="8" t="s">
        <v>65</v>
      </c>
      <c r="BJ21" s="8" t="s">
        <v>65</v>
      </c>
      <c r="BK21" s="8" t="s">
        <v>65</v>
      </c>
    </row>
    <row r="22" spans="2:63">
      <c r="B22" s="7" t="str">
        <f>IF('Ma classe'!B21&lt;&gt;0,'Ma classe'!B21,"aucun élève")</f>
        <v>aucun élève</v>
      </c>
      <c r="C22" s="7" t="str">
        <f>IF('Ma classe'!C21&lt;&gt;0,'Ma classe'!C21,"aucun élève")</f>
        <v>aucun élève</v>
      </c>
      <c r="D22" s="8" t="s">
        <v>65</v>
      </c>
      <c r="E22" s="8" t="s">
        <v>65</v>
      </c>
      <c r="F22" s="8" t="s">
        <v>65</v>
      </c>
      <c r="G22" s="8" t="s">
        <v>65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 t="s">
        <v>65</v>
      </c>
      <c r="AC22" s="8" t="s">
        <v>65</v>
      </c>
      <c r="AD22" s="8" t="s">
        <v>65</v>
      </c>
      <c r="AE22" s="8" t="s">
        <v>65</v>
      </c>
      <c r="AF22" s="8" t="s">
        <v>65</v>
      </c>
      <c r="AG22" s="8" t="s">
        <v>65</v>
      </c>
      <c r="AH22" s="8" t="s">
        <v>65</v>
      </c>
      <c r="AI22" s="8" t="s">
        <v>65</v>
      </c>
      <c r="AJ22" s="8" t="s">
        <v>65</v>
      </c>
      <c r="AK22" s="8" t="s">
        <v>65</v>
      </c>
      <c r="AL22" s="8" t="s">
        <v>65</v>
      </c>
      <c r="AM22" s="8" t="s">
        <v>65</v>
      </c>
      <c r="AN22" s="8" t="s">
        <v>65</v>
      </c>
      <c r="AO22" s="8" t="s">
        <v>65</v>
      </c>
      <c r="AP22" s="8" t="s">
        <v>65</v>
      </c>
      <c r="AQ22" s="8" t="s">
        <v>65</v>
      </c>
      <c r="AR22" s="8" t="s">
        <v>65</v>
      </c>
      <c r="AS22" s="8" t="s">
        <v>65</v>
      </c>
      <c r="AT22" s="8" t="s">
        <v>65</v>
      </c>
      <c r="AU22" s="8" t="s">
        <v>65</v>
      </c>
      <c r="AV22" s="8" t="s">
        <v>65</v>
      </c>
      <c r="AW22" s="8" t="s">
        <v>65</v>
      </c>
      <c r="AX22" s="8" t="s">
        <v>65</v>
      </c>
      <c r="AY22" s="8" t="s">
        <v>65</v>
      </c>
      <c r="AZ22" s="8" t="s">
        <v>65</v>
      </c>
      <c r="BA22" s="8" t="s">
        <v>65</v>
      </c>
      <c r="BB22" s="8" t="s">
        <v>65</v>
      </c>
      <c r="BC22" s="8" t="s">
        <v>65</v>
      </c>
      <c r="BD22" s="8" t="s">
        <v>65</v>
      </c>
      <c r="BE22" s="8" t="s">
        <v>65</v>
      </c>
      <c r="BF22" s="8" t="s">
        <v>65</v>
      </c>
      <c r="BG22" s="8" t="s">
        <v>65</v>
      </c>
      <c r="BH22" s="8" t="s">
        <v>65</v>
      </c>
      <c r="BI22" s="8" t="s">
        <v>65</v>
      </c>
      <c r="BJ22" s="8" t="s">
        <v>65</v>
      </c>
      <c r="BK22" s="8" t="s">
        <v>65</v>
      </c>
    </row>
    <row r="23" spans="2:63">
      <c r="B23" s="7" t="str">
        <f>IF('Ma classe'!B22&lt;&gt;0,'Ma classe'!B22,"aucun élève")</f>
        <v>aucun élève</v>
      </c>
      <c r="C23" s="7" t="str">
        <f>IF('Ma classe'!C22&lt;&gt;0,'Ma classe'!C22,"aucun élève")</f>
        <v>aucun élève</v>
      </c>
      <c r="D23" s="8" t="s">
        <v>65</v>
      </c>
      <c r="E23" s="8" t="s">
        <v>65</v>
      </c>
      <c r="F23" s="8" t="s">
        <v>65</v>
      </c>
      <c r="G23" s="8" t="s">
        <v>65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 t="s">
        <v>65</v>
      </c>
      <c r="AE23" s="8" t="s">
        <v>65</v>
      </c>
      <c r="AF23" s="8" t="s">
        <v>65</v>
      </c>
      <c r="AG23" s="8" t="s">
        <v>65</v>
      </c>
      <c r="AH23" s="8" t="s">
        <v>65</v>
      </c>
      <c r="AI23" s="8" t="s">
        <v>65</v>
      </c>
      <c r="AJ23" s="8" t="s">
        <v>65</v>
      </c>
      <c r="AK23" s="8" t="s">
        <v>65</v>
      </c>
      <c r="AL23" s="8" t="s">
        <v>65</v>
      </c>
      <c r="AM23" s="8" t="s">
        <v>65</v>
      </c>
      <c r="AN23" s="8" t="s">
        <v>65</v>
      </c>
      <c r="AO23" s="8" t="s">
        <v>65</v>
      </c>
      <c r="AP23" s="8" t="s">
        <v>65</v>
      </c>
      <c r="AQ23" s="8" t="s">
        <v>65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  <c r="AZ23" s="8" t="s">
        <v>65</v>
      </c>
      <c r="BA23" s="8" t="s">
        <v>65</v>
      </c>
      <c r="BB23" s="8" t="s">
        <v>65</v>
      </c>
      <c r="BC23" s="8" t="s">
        <v>65</v>
      </c>
      <c r="BD23" s="8" t="s">
        <v>65</v>
      </c>
      <c r="BE23" s="8" t="s">
        <v>65</v>
      </c>
      <c r="BF23" s="8" t="s">
        <v>65</v>
      </c>
      <c r="BG23" s="8" t="s">
        <v>65</v>
      </c>
      <c r="BH23" s="8" t="s">
        <v>65</v>
      </c>
      <c r="BI23" s="8" t="s">
        <v>65</v>
      </c>
      <c r="BJ23" s="8" t="s">
        <v>65</v>
      </c>
      <c r="BK23" s="8" t="s">
        <v>65</v>
      </c>
    </row>
    <row r="24" spans="2:63">
      <c r="B24" s="7" t="str">
        <f>IF('Ma classe'!B23&lt;&gt;0,'Ma classe'!B23,"aucun élève")</f>
        <v>aucun élève</v>
      </c>
      <c r="C24" s="7" t="str">
        <f>IF('Ma classe'!C23&lt;&gt;0,'Ma classe'!C23,"aucun élève")</f>
        <v>aucun élève</v>
      </c>
      <c r="D24" s="8" t="s">
        <v>65</v>
      </c>
      <c r="E24" s="8" t="s">
        <v>65</v>
      </c>
      <c r="F24" s="8" t="s">
        <v>65</v>
      </c>
      <c r="G24" s="8" t="s">
        <v>65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 t="s">
        <v>65</v>
      </c>
      <c r="AE24" s="8" t="s">
        <v>65</v>
      </c>
      <c r="AF24" s="8" t="s">
        <v>65</v>
      </c>
      <c r="AG24" s="8" t="s">
        <v>65</v>
      </c>
      <c r="AH24" s="8" t="s">
        <v>65</v>
      </c>
      <c r="AI24" s="8" t="s">
        <v>65</v>
      </c>
      <c r="AJ24" s="8" t="s">
        <v>65</v>
      </c>
      <c r="AK24" s="8" t="s">
        <v>65</v>
      </c>
      <c r="AL24" s="8" t="s">
        <v>65</v>
      </c>
      <c r="AM24" s="8" t="s">
        <v>65</v>
      </c>
      <c r="AN24" s="8" t="s">
        <v>65</v>
      </c>
      <c r="AO24" s="8" t="s">
        <v>65</v>
      </c>
      <c r="AP24" s="8" t="s">
        <v>65</v>
      </c>
      <c r="AQ24" s="8" t="s">
        <v>65</v>
      </c>
      <c r="AR24" s="8" t="s">
        <v>65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  <c r="AZ24" s="8" t="s">
        <v>65</v>
      </c>
      <c r="BA24" s="8" t="s">
        <v>65</v>
      </c>
      <c r="BB24" s="8" t="s">
        <v>65</v>
      </c>
      <c r="BC24" s="8" t="s">
        <v>65</v>
      </c>
      <c r="BD24" s="8" t="s">
        <v>65</v>
      </c>
      <c r="BE24" s="8" t="s">
        <v>65</v>
      </c>
      <c r="BF24" s="8" t="s">
        <v>65</v>
      </c>
      <c r="BG24" s="8" t="s">
        <v>65</v>
      </c>
      <c r="BH24" s="8" t="s">
        <v>65</v>
      </c>
      <c r="BI24" s="8" t="s">
        <v>65</v>
      </c>
      <c r="BJ24" s="8" t="s">
        <v>65</v>
      </c>
      <c r="BK24" s="8" t="s">
        <v>65</v>
      </c>
    </row>
    <row r="25" spans="2:63">
      <c r="B25" s="7" t="str">
        <f>IF('Ma classe'!B24&lt;&gt;0,'Ma classe'!B24,"aucun élève")</f>
        <v>aucun élève</v>
      </c>
      <c r="C25" s="7" t="str">
        <f>IF('Ma classe'!C24&lt;&gt;0,'Ma classe'!C24,"aucun élève")</f>
        <v>aucun élève</v>
      </c>
      <c r="D25" s="8" t="s">
        <v>65</v>
      </c>
      <c r="E25" s="8" t="s">
        <v>65</v>
      </c>
      <c r="F25" s="8" t="s">
        <v>65</v>
      </c>
      <c r="G25" s="8" t="s">
        <v>65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 t="s">
        <v>65</v>
      </c>
      <c r="AC25" s="8" t="s">
        <v>65</v>
      </c>
      <c r="AD25" s="8" t="s">
        <v>65</v>
      </c>
      <c r="AE25" s="8" t="s">
        <v>65</v>
      </c>
      <c r="AF25" s="8" t="s">
        <v>65</v>
      </c>
      <c r="AG25" s="8" t="s">
        <v>65</v>
      </c>
      <c r="AH25" s="8" t="s">
        <v>65</v>
      </c>
      <c r="AI25" s="8" t="s">
        <v>65</v>
      </c>
      <c r="AJ25" s="8" t="s">
        <v>65</v>
      </c>
      <c r="AK25" s="8" t="s">
        <v>65</v>
      </c>
      <c r="AL25" s="8" t="s">
        <v>65</v>
      </c>
      <c r="AM25" s="8" t="s">
        <v>65</v>
      </c>
      <c r="AN25" s="8" t="s">
        <v>65</v>
      </c>
      <c r="AO25" s="8" t="s">
        <v>65</v>
      </c>
      <c r="AP25" s="8" t="s">
        <v>65</v>
      </c>
      <c r="AQ25" s="8" t="s">
        <v>65</v>
      </c>
      <c r="AR25" s="8" t="s">
        <v>65</v>
      </c>
      <c r="AS25" s="8" t="s">
        <v>65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  <c r="AZ25" s="8" t="s">
        <v>65</v>
      </c>
      <c r="BA25" s="8" t="s">
        <v>65</v>
      </c>
      <c r="BB25" s="8" t="s">
        <v>65</v>
      </c>
      <c r="BC25" s="8" t="s">
        <v>65</v>
      </c>
      <c r="BD25" s="8" t="s">
        <v>65</v>
      </c>
      <c r="BE25" s="8" t="s">
        <v>65</v>
      </c>
      <c r="BF25" s="8" t="s">
        <v>65</v>
      </c>
      <c r="BG25" s="8" t="s">
        <v>65</v>
      </c>
      <c r="BH25" s="8" t="s">
        <v>65</v>
      </c>
      <c r="BI25" s="8" t="s">
        <v>65</v>
      </c>
      <c r="BJ25" s="8" t="s">
        <v>65</v>
      </c>
      <c r="BK25" s="8" t="s">
        <v>65</v>
      </c>
    </row>
    <row r="26" spans="2:63">
      <c r="B26" s="7" t="str">
        <f>IF('Ma classe'!B25&lt;&gt;0,'Ma classe'!B25,"aucun élève")</f>
        <v>aucun élève</v>
      </c>
      <c r="C26" s="7" t="str">
        <f>IF('Ma classe'!C25&lt;&gt;0,'Ma classe'!C25,"aucun élève")</f>
        <v>aucun élève</v>
      </c>
      <c r="D26" s="8" t="s">
        <v>65</v>
      </c>
      <c r="E26" s="8" t="s">
        <v>65</v>
      </c>
      <c r="F26" s="8" t="s">
        <v>65</v>
      </c>
      <c r="G26" s="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  <c r="AZ26" s="8" t="s">
        <v>65</v>
      </c>
      <c r="BA26" s="8" t="s">
        <v>65</v>
      </c>
      <c r="BB26" s="8" t="s">
        <v>65</v>
      </c>
      <c r="BC26" s="8" t="s">
        <v>65</v>
      </c>
      <c r="BD26" s="8" t="s">
        <v>65</v>
      </c>
      <c r="BE26" s="8" t="s">
        <v>65</v>
      </c>
      <c r="BF26" s="8" t="s">
        <v>65</v>
      </c>
      <c r="BG26" s="8" t="s">
        <v>65</v>
      </c>
      <c r="BH26" s="8" t="s">
        <v>65</v>
      </c>
      <c r="BI26" s="8" t="s">
        <v>65</v>
      </c>
      <c r="BJ26" s="8" t="s">
        <v>65</v>
      </c>
      <c r="BK26" s="8" t="s">
        <v>65</v>
      </c>
    </row>
    <row r="27" spans="2:63">
      <c r="B27" s="7" t="str">
        <f>IF('Ma classe'!B26&lt;&gt;0,'Ma classe'!B26,"aucun élève")</f>
        <v>aucun élève</v>
      </c>
      <c r="C27" s="7" t="str">
        <f>IF('Ma classe'!C26&lt;&gt;0,'Ma classe'!C26,"aucun élève")</f>
        <v>aucun élève</v>
      </c>
      <c r="D27" s="8" t="s">
        <v>65</v>
      </c>
      <c r="E27" s="8" t="s">
        <v>65</v>
      </c>
      <c r="F27" s="8" t="s">
        <v>65</v>
      </c>
      <c r="G27" s="8" t="s">
        <v>65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 t="s">
        <v>65</v>
      </c>
      <c r="AM27" s="8" t="s">
        <v>65</v>
      </c>
      <c r="AN27" s="8" t="s">
        <v>65</v>
      </c>
      <c r="AO27" s="8" t="s">
        <v>65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  <c r="AZ27" s="8" t="s">
        <v>65</v>
      </c>
      <c r="BA27" s="8" t="s">
        <v>65</v>
      </c>
      <c r="BB27" s="8" t="s">
        <v>65</v>
      </c>
      <c r="BC27" s="8" t="s">
        <v>65</v>
      </c>
      <c r="BD27" s="8" t="s">
        <v>65</v>
      </c>
      <c r="BE27" s="8" t="s">
        <v>65</v>
      </c>
      <c r="BF27" s="8" t="s">
        <v>65</v>
      </c>
      <c r="BG27" s="8" t="s">
        <v>65</v>
      </c>
      <c r="BH27" s="8" t="s">
        <v>65</v>
      </c>
      <c r="BI27" s="8" t="s">
        <v>65</v>
      </c>
      <c r="BJ27" s="8" t="s">
        <v>65</v>
      </c>
      <c r="BK27" s="8" t="s">
        <v>65</v>
      </c>
    </row>
    <row r="28" spans="2:63">
      <c r="B28" s="7" t="str">
        <f>IF('Ma classe'!B27&lt;&gt;0,'Ma classe'!B27,"aucun élève")</f>
        <v>aucun élève</v>
      </c>
      <c r="C28" s="7" t="str">
        <f>IF('Ma classe'!C27&lt;&gt;0,'Ma classe'!C27,"aucun élève")</f>
        <v>aucun élève</v>
      </c>
      <c r="D28" s="8" t="s">
        <v>65</v>
      </c>
      <c r="E28" s="8" t="s">
        <v>65</v>
      </c>
      <c r="F28" s="8" t="s">
        <v>65</v>
      </c>
      <c r="G28" s="8" t="s">
        <v>65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 t="s">
        <v>65</v>
      </c>
      <c r="AI28" s="8" t="s">
        <v>65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 t="s">
        <v>65</v>
      </c>
      <c r="AP28" s="8" t="s">
        <v>65</v>
      </c>
      <c r="AQ28" s="8" t="s">
        <v>65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  <c r="AZ28" s="8" t="s">
        <v>65</v>
      </c>
      <c r="BA28" s="8" t="s">
        <v>65</v>
      </c>
      <c r="BB28" s="8" t="s">
        <v>65</v>
      </c>
      <c r="BC28" s="8" t="s">
        <v>65</v>
      </c>
      <c r="BD28" s="8" t="s">
        <v>65</v>
      </c>
      <c r="BE28" s="8" t="s">
        <v>65</v>
      </c>
      <c r="BF28" s="8" t="s">
        <v>65</v>
      </c>
      <c r="BG28" s="8" t="s">
        <v>65</v>
      </c>
      <c r="BH28" s="8" t="s">
        <v>65</v>
      </c>
      <c r="BI28" s="8" t="s">
        <v>65</v>
      </c>
      <c r="BJ28" s="8" t="s">
        <v>65</v>
      </c>
      <c r="BK28" s="8" t="s">
        <v>65</v>
      </c>
    </row>
    <row r="29" spans="2:63">
      <c r="B29" s="7" t="str">
        <f>IF('Ma classe'!B28&lt;&gt;0,'Ma classe'!B28,"aucun élève")</f>
        <v>aucun élève</v>
      </c>
      <c r="C29" s="7" t="str">
        <f>IF('Ma classe'!C28&lt;&gt;0,'Ma classe'!C28,"aucun élève")</f>
        <v>aucun élève</v>
      </c>
      <c r="D29" s="8" t="s">
        <v>65</v>
      </c>
      <c r="E29" s="8" t="s">
        <v>65</v>
      </c>
      <c r="F29" s="8" t="s">
        <v>65</v>
      </c>
      <c r="G29" s="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  <c r="AZ29" s="8" t="s">
        <v>65</v>
      </c>
      <c r="BA29" s="8" t="s">
        <v>65</v>
      </c>
      <c r="BB29" s="8" t="s">
        <v>65</v>
      </c>
      <c r="BC29" s="8" t="s">
        <v>65</v>
      </c>
      <c r="BD29" s="8" t="s">
        <v>65</v>
      </c>
      <c r="BE29" s="8" t="s">
        <v>65</v>
      </c>
      <c r="BF29" s="8" t="s">
        <v>65</v>
      </c>
      <c r="BG29" s="8" t="s">
        <v>65</v>
      </c>
      <c r="BH29" s="8" t="s">
        <v>65</v>
      </c>
      <c r="BI29" s="8" t="s">
        <v>65</v>
      </c>
      <c r="BJ29" s="8" t="s">
        <v>65</v>
      </c>
      <c r="BK29" s="8" t="s">
        <v>65</v>
      </c>
    </row>
    <row r="30" spans="2:63">
      <c r="B30" s="7" t="str">
        <f>IF('Ma classe'!B29&lt;&gt;0,'Ma classe'!B29,"aucun élève")</f>
        <v>aucun élève</v>
      </c>
      <c r="C30" s="7" t="str">
        <f>IF('Ma classe'!C29&lt;&gt;0,'Ma classe'!C29,"aucun élève")</f>
        <v>aucun élève</v>
      </c>
      <c r="D30" s="8" t="s">
        <v>65</v>
      </c>
      <c r="E30" s="8" t="s">
        <v>65</v>
      </c>
      <c r="F30" s="8" t="s">
        <v>65</v>
      </c>
      <c r="G30" s="8" t="s">
        <v>65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 t="s">
        <v>65</v>
      </c>
      <c r="X30" s="8" t="s">
        <v>65</v>
      </c>
      <c r="Y30" s="8" t="s">
        <v>65</v>
      </c>
      <c r="Z30" s="8" t="s">
        <v>65</v>
      </c>
      <c r="AA30" s="8" t="s">
        <v>65</v>
      </c>
      <c r="AB30" s="8" t="s">
        <v>65</v>
      </c>
      <c r="AC30" s="8" t="s">
        <v>65</v>
      </c>
      <c r="AD30" s="8" t="s">
        <v>65</v>
      </c>
      <c r="AE30" s="8" t="s">
        <v>65</v>
      </c>
      <c r="AF30" s="8" t="s">
        <v>65</v>
      </c>
      <c r="AG30" s="8" t="s">
        <v>65</v>
      </c>
      <c r="AH30" s="8" t="s">
        <v>65</v>
      </c>
      <c r="AI30" s="8" t="s">
        <v>65</v>
      </c>
      <c r="AJ30" s="8" t="s">
        <v>65</v>
      </c>
      <c r="AK30" s="8" t="s">
        <v>65</v>
      </c>
      <c r="AL30" s="8" t="s">
        <v>65</v>
      </c>
      <c r="AM30" s="8" t="s">
        <v>65</v>
      </c>
      <c r="AN30" s="8" t="s">
        <v>65</v>
      </c>
      <c r="AO30" s="8" t="s">
        <v>65</v>
      </c>
      <c r="AP30" s="8" t="s">
        <v>65</v>
      </c>
      <c r="AQ30" s="8" t="s">
        <v>65</v>
      </c>
      <c r="AR30" s="8" t="s">
        <v>65</v>
      </c>
      <c r="AS30" s="8" t="s">
        <v>65</v>
      </c>
      <c r="AT30" s="8" t="s">
        <v>65</v>
      </c>
      <c r="AU30" s="8" t="s">
        <v>65</v>
      </c>
      <c r="AV30" s="8" t="s">
        <v>65</v>
      </c>
      <c r="AW30" s="8" t="s">
        <v>65</v>
      </c>
      <c r="AX30" s="8" t="s">
        <v>65</v>
      </c>
      <c r="AY30" s="8" t="s">
        <v>65</v>
      </c>
      <c r="AZ30" s="8" t="s">
        <v>65</v>
      </c>
      <c r="BA30" s="8" t="s">
        <v>65</v>
      </c>
      <c r="BB30" s="8" t="s">
        <v>65</v>
      </c>
      <c r="BC30" s="8" t="s">
        <v>65</v>
      </c>
      <c r="BD30" s="8" t="s">
        <v>65</v>
      </c>
      <c r="BE30" s="8" t="s">
        <v>65</v>
      </c>
      <c r="BF30" s="8" t="s">
        <v>65</v>
      </c>
      <c r="BG30" s="8" t="s">
        <v>65</v>
      </c>
      <c r="BH30" s="8" t="s">
        <v>65</v>
      </c>
      <c r="BI30" s="8" t="s">
        <v>65</v>
      </c>
      <c r="BJ30" s="8" t="s">
        <v>65</v>
      </c>
      <c r="BK30" s="8" t="s">
        <v>65</v>
      </c>
    </row>
    <row r="31" spans="2:63">
      <c r="B31" s="7" t="str">
        <f>IF('Ma classe'!B30&lt;&gt;0,'Ma classe'!B30,"aucun élève")</f>
        <v>aucun élève</v>
      </c>
      <c r="C31" s="7" t="str">
        <f>IF('Ma classe'!C30&lt;&gt;0,'Ma classe'!C30,"aucun élève")</f>
        <v>aucun élève</v>
      </c>
      <c r="D31" s="8" t="s">
        <v>65</v>
      </c>
      <c r="E31" s="8" t="s">
        <v>65</v>
      </c>
      <c r="F31" s="8" t="s">
        <v>65</v>
      </c>
      <c r="G31" s="8" t="s">
        <v>65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 t="s">
        <v>65</v>
      </c>
      <c r="W31" s="8" t="s">
        <v>65</v>
      </c>
      <c r="X31" s="8" t="s">
        <v>65</v>
      </c>
      <c r="Y31" s="8" t="s">
        <v>65</v>
      </c>
      <c r="Z31" s="8" t="s">
        <v>65</v>
      </c>
      <c r="AA31" s="8" t="s">
        <v>65</v>
      </c>
      <c r="AB31" s="8" t="s">
        <v>65</v>
      </c>
      <c r="AC31" s="8" t="s">
        <v>65</v>
      </c>
      <c r="AD31" s="8" t="s">
        <v>65</v>
      </c>
      <c r="AE31" s="8" t="s">
        <v>65</v>
      </c>
      <c r="AF31" s="8" t="s">
        <v>65</v>
      </c>
      <c r="AG31" s="8" t="s">
        <v>65</v>
      </c>
      <c r="AH31" s="8" t="s">
        <v>65</v>
      </c>
      <c r="AI31" s="8" t="s">
        <v>65</v>
      </c>
      <c r="AJ31" s="8" t="s">
        <v>65</v>
      </c>
      <c r="AK31" s="8" t="s">
        <v>65</v>
      </c>
      <c r="AL31" s="8" t="s">
        <v>65</v>
      </c>
      <c r="AM31" s="8" t="s">
        <v>65</v>
      </c>
      <c r="AN31" s="8" t="s">
        <v>65</v>
      </c>
      <c r="AO31" s="8" t="s">
        <v>65</v>
      </c>
      <c r="AP31" s="8" t="s">
        <v>65</v>
      </c>
      <c r="AQ31" s="8" t="s">
        <v>65</v>
      </c>
      <c r="AR31" s="8" t="s">
        <v>65</v>
      </c>
      <c r="AS31" s="8" t="s">
        <v>65</v>
      </c>
      <c r="AT31" s="8" t="s">
        <v>65</v>
      </c>
      <c r="AU31" s="8" t="s">
        <v>65</v>
      </c>
      <c r="AV31" s="8" t="s">
        <v>65</v>
      </c>
      <c r="AW31" s="8" t="s">
        <v>65</v>
      </c>
      <c r="AX31" s="8" t="s">
        <v>65</v>
      </c>
      <c r="AY31" s="8" t="s">
        <v>65</v>
      </c>
      <c r="AZ31" s="8" t="s">
        <v>65</v>
      </c>
      <c r="BA31" s="8" t="s">
        <v>65</v>
      </c>
      <c r="BB31" s="8" t="s">
        <v>65</v>
      </c>
      <c r="BC31" s="8" t="s">
        <v>65</v>
      </c>
      <c r="BD31" s="8" t="s">
        <v>65</v>
      </c>
      <c r="BE31" s="8" t="s">
        <v>65</v>
      </c>
      <c r="BF31" s="8" t="s">
        <v>65</v>
      </c>
      <c r="BG31" s="8" t="s">
        <v>65</v>
      </c>
      <c r="BH31" s="8" t="s">
        <v>65</v>
      </c>
      <c r="BI31" s="8" t="s">
        <v>65</v>
      </c>
      <c r="BJ31" s="8" t="s">
        <v>65</v>
      </c>
      <c r="BK31" s="8" t="s">
        <v>65</v>
      </c>
    </row>
    <row r="32" spans="2:63">
      <c r="B32" s="7" t="str">
        <f>IF('Ma classe'!B31&lt;&gt;0,'Ma classe'!B31,"aucun élève")</f>
        <v>aucun élève</v>
      </c>
      <c r="C32" s="7" t="str">
        <f>IF('Ma classe'!C31&lt;&gt;0,'Ma classe'!C31,"aucun élève")</f>
        <v>aucun élève</v>
      </c>
      <c r="D32" s="8" t="s">
        <v>65</v>
      </c>
      <c r="E32" s="8" t="s">
        <v>65</v>
      </c>
      <c r="F32" s="8" t="s">
        <v>65</v>
      </c>
      <c r="G32" s="8" t="s">
        <v>65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 t="s">
        <v>65</v>
      </c>
      <c r="AL32" s="8" t="s">
        <v>65</v>
      </c>
      <c r="AM32" s="8" t="s">
        <v>65</v>
      </c>
      <c r="AN32" s="8" t="s">
        <v>65</v>
      </c>
      <c r="AO32" s="8" t="s">
        <v>65</v>
      </c>
      <c r="AP32" s="8" t="s">
        <v>65</v>
      </c>
      <c r="AQ32" s="8" t="s">
        <v>65</v>
      </c>
      <c r="AR32" s="8" t="s">
        <v>65</v>
      </c>
      <c r="AS32" s="8" t="s">
        <v>65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  <c r="AZ32" s="8" t="s">
        <v>65</v>
      </c>
      <c r="BA32" s="8" t="s">
        <v>65</v>
      </c>
      <c r="BB32" s="8" t="s">
        <v>65</v>
      </c>
      <c r="BC32" s="8" t="s">
        <v>65</v>
      </c>
      <c r="BD32" s="8" t="s">
        <v>65</v>
      </c>
      <c r="BE32" s="8" t="s">
        <v>65</v>
      </c>
      <c r="BF32" s="8" t="s">
        <v>65</v>
      </c>
      <c r="BG32" s="8" t="s">
        <v>65</v>
      </c>
      <c r="BH32" s="8" t="s">
        <v>65</v>
      </c>
      <c r="BI32" s="8" t="s">
        <v>65</v>
      </c>
      <c r="BJ32" s="8" t="s">
        <v>65</v>
      </c>
      <c r="BK32" s="8" t="s">
        <v>65</v>
      </c>
    </row>
  </sheetData>
  <sheetProtection password="C82B" sheet="1" objects="1" scenarios="1" selectLockedCells="1"/>
  <conditionalFormatting sqref="D3:BK32">
    <cfRule type="cellIs" dxfId="4" priority="3" operator="between">
      <formula>0</formula>
      <formula>9</formula>
    </cfRule>
  </conditionalFormatting>
  <conditionalFormatting sqref="B3:C32">
    <cfRule type="containsText" dxfId="72" priority="1" operator="containsText" text="aucun élève">
      <formula>NOT(ISERROR(SEARCH("aucun élève",B3)))</formula>
    </cfRule>
  </conditionalFormatting>
  <dataValidations count="1">
    <dataValidation type="list" operator="equal" showErrorMessage="1" sqref="D3:BK32">
      <formula1>"A,1,9,0,3,4,N"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K32"/>
  <sheetViews>
    <sheetView topLeftCell="AE1" zoomScale="120" zoomScaleNormal="120" workbookViewId="0">
      <selection activeCell="AH30" sqref="AH30"/>
    </sheetView>
  </sheetViews>
  <sheetFormatPr baseColWidth="10" defaultColWidth="11.5703125" defaultRowHeight="12.75"/>
  <cols>
    <col min="1" max="1" width="5.85546875" style="1" customWidth="1"/>
    <col min="4" max="12" width="6.5703125" style="1" customWidth="1"/>
    <col min="13" max="63" width="7.5703125" style="1" customWidth="1"/>
  </cols>
  <sheetData>
    <row r="1" spans="2:63">
      <c r="B1" s="4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2:63">
      <c r="B2" s="2" t="s">
        <v>1</v>
      </c>
      <c r="C2" s="2" t="s">
        <v>2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9" t="s">
        <v>23</v>
      </c>
      <c r="W2" s="9" t="s">
        <v>24</v>
      </c>
      <c r="X2" s="9" t="s">
        <v>25</v>
      </c>
      <c r="Y2" s="9" t="s">
        <v>26</v>
      </c>
      <c r="Z2" s="9" t="s">
        <v>27</v>
      </c>
      <c r="AA2" s="9" t="s">
        <v>28</v>
      </c>
      <c r="AB2" s="9" t="s">
        <v>29</v>
      </c>
      <c r="AC2" s="9" t="s">
        <v>30</v>
      </c>
      <c r="AD2" s="9" t="s">
        <v>31</v>
      </c>
      <c r="AE2" s="9" t="s">
        <v>32</v>
      </c>
      <c r="AF2" s="9" t="s">
        <v>33</v>
      </c>
      <c r="AG2" s="9" t="s">
        <v>34</v>
      </c>
      <c r="AH2" s="9" t="s">
        <v>35</v>
      </c>
      <c r="AI2" s="9" t="s">
        <v>36</v>
      </c>
      <c r="AJ2" s="9" t="s">
        <v>37</v>
      </c>
      <c r="AK2" s="9" t="s">
        <v>38</v>
      </c>
      <c r="AL2" s="9" t="s">
        <v>39</v>
      </c>
      <c r="AM2" s="9" t="s">
        <v>40</v>
      </c>
      <c r="AN2" s="9" t="s">
        <v>41</v>
      </c>
      <c r="AO2" s="9" t="s">
        <v>42</v>
      </c>
      <c r="AP2" s="9" t="s">
        <v>43</v>
      </c>
      <c r="AQ2" s="9" t="s">
        <v>44</v>
      </c>
      <c r="AR2" s="9" t="s">
        <v>45</v>
      </c>
      <c r="AS2" s="9" t="s">
        <v>46</v>
      </c>
      <c r="AT2" s="9" t="s">
        <v>47</v>
      </c>
      <c r="AU2" s="9" t="s">
        <v>48</v>
      </c>
      <c r="AV2" s="9" t="s">
        <v>49</v>
      </c>
      <c r="AW2" s="9" t="s">
        <v>50</v>
      </c>
      <c r="AX2" s="9" t="s">
        <v>51</v>
      </c>
      <c r="AY2" s="9" t="s">
        <v>52</v>
      </c>
      <c r="AZ2" s="9" t="s">
        <v>53</v>
      </c>
      <c r="BA2" s="9" t="s">
        <v>54</v>
      </c>
      <c r="BB2" s="9" t="s">
        <v>55</v>
      </c>
      <c r="BC2" s="9" t="s">
        <v>56</v>
      </c>
      <c r="BD2" s="9" t="s">
        <v>57</v>
      </c>
      <c r="BE2" s="9" t="s">
        <v>58</v>
      </c>
      <c r="BF2" s="9" t="s">
        <v>59</v>
      </c>
      <c r="BG2" s="9" t="s">
        <v>60</v>
      </c>
      <c r="BH2" s="9" t="s">
        <v>61</v>
      </c>
      <c r="BI2" s="9" t="s">
        <v>62</v>
      </c>
      <c r="BJ2" s="9" t="s">
        <v>63</v>
      </c>
      <c r="BK2" s="9" t="s">
        <v>64</v>
      </c>
    </row>
    <row r="3" spans="2:63">
      <c r="B3" s="2" t="str">
        <f>IF('Ma classe'!B2&lt;&gt;0,'Ma classe'!B2,"aucun élève")</f>
        <v>Adiavou</v>
      </c>
      <c r="C3" s="2" t="str">
        <f>IF('Ma classe'!C2&lt;&gt;0,'Ma classe'!C2,"aucun élève")</f>
        <v>Nadège</v>
      </c>
      <c r="D3" s="7">
        <f>IF('saisie français'!D3=1,1,(IF('saisie français'!D3=3,0.5,(IF('saisie français'!D3=4,0.5,(IF('saisie français'!D3=9,0,(IF('saisie français'!D3=0,0,(IF('saisie français'!D3="A","Abst",(IF('saisie français'!D3="N","non év","attente")))))))))))))</f>
        <v>0.5</v>
      </c>
      <c r="E3" s="7">
        <f>IF('saisie français'!E3=1,1,(IF('saisie français'!E3=3,0.5,(IF('saisie français'!E3=4,0.5,(IF('saisie français'!E3=9,0,(IF('saisie français'!E3=0,0,(IF('saisie français'!E3="A","Abst",(IF('saisie français'!E3="N","non év","attente")))))))))))))</f>
        <v>0.5</v>
      </c>
      <c r="F3" s="7">
        <f>IF('saisie français'!F3=1,1,(IF('saisie français'!F3=3,0.5,(IF('saisie français'!F3=4,0.5,(IF('saisie français'!F3=9,0,(IF('saisie français'!F3=0,0,(IF('saisie français'!F3="A","Abst",(IF('saisie français'!F3="N","non év","attente")))))))))))))</f>
        <v>0</v>
      </c>
      <c r="G3" s="7">
        <f>IF('saisie français'!G3=1,1,(IF('saisie français'!G3=3,0.5,(IF('saisie français'!G3=4,0.5,(IF('saisie français'!G3=9,0,(IF('saisie français'!G3=0,0,(IF('saisie français'!G3="A","Abst",(IF('saisie français'!G3="N","non év","attente")))))))))))))</f>
        <v>1</v>
      </c>
      <c r="H3" s="7">
        <f>IF('saisie français'!H3=1,1,(IF('saisie français'!H3=3,0.5,(IF('saisie français'!H3=4,0.5,(IF('saisie français'!H3=9,0,(IF('saisie français'!H3=0,0,(IF('saisie français'!H3="A","Abst",(IF('saisie français'!H3="N","non év","attente")))))))))))))</f>
        <v>1</v>
      </c>
      <c r="I3" s="7">
        <f>IF('saisie français'!I3=1,1,(IF('saisie français'!I3=3,0.5,(IF('saisie français'!I3=4,0.5,(IF('saisie français'!I3=9,0,(IF('saisie français'!I3=0,0,(IF('saisie français'!I3="A","Abst",(IF('saisie français'!I3="N","non év","attente")))))))))))))</f>
        <v>1</v>
      </c>
      <c r="J3" s="7">
        <f>IF('saisie français'!J3=1,1,(IF('saisie français'!J3=3,0.5,(IF('saisie français'!J3=4,0.5,(IF('saisie français'!J3=9,0,(IF('saisie français'!J3=0,0,(IF('saisie français'!J3="A","Abst",(IF('saisie français'!J3="N","non év","attente")))))))))))))</f>
        <v>1</v>
      </c>
      <c r="K3" s="7">
        <f>IF('saisie français'!K3=1,1,(IF('saisie français'!K3=3,0.5,(IF('saisie français'!K3=4,0.5,(IF('saisie français'!K3=9,0,(IF('saisie français'!K3=0,0,(IF('saisie français'!K3="A","Abst",(IF('saisie français'!K3="N","non év","attente")))))))))))))</f>
        <v>1</v>
      </c>
      <c r="L3" s="7">
        <f>IF('saisie français'!L3=1,1,(IF('saisie français'!L3=3,0.5,(IF('saisie français'!L3=4,0.5,(IF('saisie français'!L3=9,0,(IF('saisie français'!L3=0,0,(IF('saisie français'!L3="A","Abst",(IF('saisie français'!L3="N","non év","attente")))))))))))))</f>
        <v>1</v>
      </c>
      <c r="M3" s="7">
        <f>IF('saisie français'!M3=1,1,(IF('saisie français'!M3=3,0.5,(IF('saisie français'!M3=4,0.5,(IF('saisie français'!M3=9,0,(IF('saisie français'!M3=0,0,(IF('saisie français'!M3="A","Abst",(IF('saisie français'!M3="N","non év","attente")))))))))))))</f>
        <v>1</v>
      </c>
      <c r="N3" s="7">
        <f>IF('saisie français'!N3=1,1,(IF('saisie français'!N3=3,0.5,(IF('saisie français'!N3=4,0.5,(IF('saisie français'!N3=9,0,(IF('saisie français'!N3=0,0,(IF('saisie français'!N3="A","Abst",(IF('saisie français'!N3="N","non év","attente")))))))))))))</f>
        <v>1</v>
      </c>
      <c r="O3" s="7">
        <f>IF('saisie français'!O3=1,1,(IF('saisie français'!O3=3,0.5,(IF('saisie français'!O3=4,0.5,(IF('saisie français'!O3=9,0,(IF('saisie français'!O3=0,0,(IF('saisie français'!O3="A","Abst",(IF('saisie français'!O3="N","non év","attente")))))))))))))</f>
        <v>0</v>
      </c>
      <c r="P3" s="7">
        <f>IF('saisie français'!P3=1,1,(IF('saisie français'!P3=3,0.5,(IF('saisie français'!P3=4,0.5,(IF('saisie français'!P3=9,0,(IF('saisie français'!P3=0,0,(IF('saisie français'!P3="A","Abst",(IF('saisie français'!P3="N","non év","attente")))))))))))))</f>
        <v>1</v>
      </c>
      <c r="Q3" s="7">
        <f>IF('saisie français'!Q3=1,1,(IF('saisie français'!Q3=3,0.5,(IF('saisie français'!Q3=4,0.5,(IF('saisie français'!Q3=9,0,(IF('saisie français'!Q3=0,0,(IF('saisie français'!Q3="A","Abst",(IF('saisie français'!Q3="N","non év","attente")))))))))))))</f>
        <v>0.5</v>
      </c>
      <c r="R3" s="7">
        <f>IF('saisie français'!R3=1,1,(IF('saisie français'!R3=3,0.5,(IF('saisie français'!R3=4,0.5,(IF('saisie français'!R3=9,0,(IF('saisie français'!R3=0,0,(IF('saisie français'!R3="A","Abst",(IF('saisie français'!R3="N","non év","attente")))))))))))))</f>
        <v>0.5</v>
      </c>
      <c r="S3" s="7">
        <f>IF('saisie français'!S3=1,1,(IF('saisie français'!S3=3,0.5,(IF('saisie français'!S3=4,0.5,(IF('saisie français'!S3=9,0,(IF('saisie français'!S3=0,0,(IF('saisie français'!S3="A","Abst",(IF('saisie français'!S3="N","non év","attente")))))))))))))</f>
        <v>1</v>
      </c>
      <c r="T3" s="7">
        <f>IF('saisie français'!T3=1,1,(IF('saisie français'!T3=3,0.5,(IF('saisie français'!T3=4,0.5,(IF('saisie français'!T3=9,0,(IF('saisie français'!T3=0,0,(IF('saisie français'!T3="A","Abst",(IF('saisie français'!T3="N","non év","attente")))))))))))))</f>
        <v>0</v>
      </c>
      <c r="U3" s="7">
        <f>IF('saisie français'!U3=1,1,(IF('saisie français'!U3=3,0.5,(IF('saisie français'!U3=4,0.5,(IF('saisie français'!U3=9,0,(IF('saisie français'!U3=0,0,(IF('saisie français'!U3="A","Abst",(IF('saisie français'!U3="N","non év","attente")))))))))))))</f>
        <v>0.5</v>
      </c>
      <c r="V3" s="7">
        <f>IF('saisie français'!V3=1,1,(IF('saisie français'!V3=3,0.5,(IF('saisie français'!V3=4,0.5,(IF('saisie français'!V3=9,0,(IF('saisie français'!V3=0,0,(IF('saisie français'!V3="A","Abst",(IF('saisie français'!V3="N","non év","attente")))))))))))))</f>
        <v>0</v>
      </c>
      <c r="W3" s="7">
        <f>IF('saisie français'!W3=1,1,(IF('saisie français'!W3=3,0.5,(IF('saisie français'!W3=4,0.5,(IF('saisie français'!W3=9,0,(IF('saisie français'!W3=0,0,(IF('saisie français'!W3="A","Abst",(IF('saisie français'!W3="N","non év","attente")))))))))))))</f>
        <v>1</v>
      </c>
      <c r="X3" s="7">
        <f>IF('saisie français'!X3=1,1,(IF('saisie français'!X3=3,0.5,(IF('saisie français'!X3=4,0.5,(IF('saisie français'!X3=9,0,(IF('saisie français'!X3=0,0,(IF('saisie français'!X3="A","Abst",(IF('saisie français'!X3="N","non év","attente")))))))))))))</f>
        <v>0.5</v>
      </c>
      <c r="Y3" s="7">
        <f>IF('saisie français'!Y3=1,1,(IF('saisie français'!Y3=3,0.5,(IF('saisie français'!Y3=4,0.5,(IF('saisie français'!Y3=9,0,(IF('saisie français'!Y3=0,0,(IF('saisie français'!Y3="A","Abst",(IF('saisie français'!Y3="N","non év","attente")))))))))))))</f>
        <v>0.5</v>
      </c>
      <c r="Z3" s="7">
        <f>IF('saisie français'!Z3=1,1,(IF('saisie français'!Z3=3,0.5,(IF('saisie français'!Z3=4,0.5,(IF('saisie français'!Z3=9,0,(IF('saisie français'!Z3=0,0,(IF('saisie français'!Z3="A","Abst",(IF('saisie français'!Z3="N","non év","attente")))))))))))))</f>
        <v>0</v>
      </c>
      <c r="AA3" s="7">
        <f>IF('saisie français'!AA3=1,1,(IF('saisie français'!AA3=3,0.5,(IF('saisie français'!AA3=4,0.5,(IF('saisie français'!AA3=9,0,(IF('saisie français'!AA3=0,0,(IF('saisie français'!AA3="A","Abst",(IF('saisie français'!AA3="N","non év","attente")))))))))))))</f>
        <v>1</v>
      </c>
      <c r="AB3" s="7">
        <f>IF('saisie français'!AB3=1,1,(IF('saisie français'!AB3=3,0.5,(IF('saisie français'!AB3=4,0.5,(IF('saisie français'!AB3=9,0,(IF('saisie français'!AB3=0,0,(IF('saisie français'!AB3="A","Abst",(IF('saisie français'!AB3="N","non év","attente")))))))))))))</f>
        <v>0.5</v>
      </c>
      <c r="AC3" s="7">
        <f>IF('saisie français'!AC3=1,1,(IF('saisie français'!AC3=3,0.5,(IF('saisie français'!AC3=4,0.5,(IF('saisie français'!AC3=9,0,(IF('saisie français'!AC3=0,0,(IF('saisie français'!AC3="A","Abst",(IF('saisie français'!AC3="N","non év","attente")))))))))))))</f>
        <v>1</v>
      </c>
      <c r="AD3" s="7">
        <f>IF('saisie français'!AD3=1,1,(IF('saisie français'!AD3=3,0.5,(IF('saisie français'!AD3=4,0.5,(IF('saisie français'!AD3=9,0,(IF('saisie français'!AD3=0,0,(IF('saisie français'!AD3="A","Abst",(IF('saisie français'!AD3="N","non év","attente")))))))))))))</f>
        <v>0.5</v>
      </c>
      <c r="AE3" s="7">
        <f>IF('saisie français'!AE3=1,1,(IF('saisie français'!AE3=3,0.5,(IF('saisie français'!AE3=4,0.5,(IF('saisie français'!AE3=9,0,(IF('saisie français'!AE3=0,0,(IF('saisie français'!AE3="A","Abst",(IF('saisie français'!AE3="N","non év","attente")))))))))))))</f>
        <v>1</v>
      </c>
      <c r="AF3" s="7">
        <f>IF('saisie français'!AF3=1,1,(IF('saisie français'!AF3=3,0.5,(IF('saisie français'!AF3=4,0.5,(IF('saisie français'!AF3=9,0,(IF('saisie français'!AF3=0,0,(IF('saisie français'!AF3="A","Abst",(IF('saisie français'!AF3="N","non év","attente")))))))))))))</f>
        <v>0</v>
      </c>
      <c r="AG3" s="7">
        <f>IF('saisie français'!AG3=1,1,(IF('saisie français'!AG3=3,0.5,(IF('saisie français'!AG3=4,0.5,(IF('saisie français'!AG3=9,0,(IF('saisie français'!AG3=0,0,(IF('saisie français'!AG3="A","Abst",(IF('saisie français'!AG3="N","non év","attente")))))))))))))</f>
        <v>0</v>
      </c>
      <c r="AH3" s="7">
        <f>IF('saisie français'!AH3=1,1,(IF('saisie français'!AH3=3,0.5,(IF('saisie français'!AH3=4,0.5,(IF('saisie français'!AH3=9,0,(IF('saisie français'!AH3=0,0,(IF('saisie français'!AH3="A","Abst",(IF('saisie français'!AH3="N","non év","attente")))))))))))))</f>
        <v>1</v>
      </c>
      <c r="AI3" s="7">
        <f>IF('saisie français'!AI3=1,1,(IF('saisie français'!AI3=3,0.5,(IF('saisie français'!AI3=4,0.5,(IF('saisie français'!AI3=9,0,(IF('saisie français'!AI3=0,0,(IF('saisie français'!AI3="A","Abst",(IF('saisie français'!AI3="N","non év","attente")))))))))))))</f>
        <v>1</v>
      </c>
      <c r="AJ3" s="7">
        <f>IF('saisie français'!AJ3=1,1,(IF('saisie français'!AJ3=3,0.5,(IF('saisie français'!AJ3=4,0.5,(IF('saisie français'!AJ3=9,0,(IF('saisie français'!AJ3=0,0,(IF('saisie français'!AJ3="A","Abst",(IF('saisie français'!AJ3="N","non év","attente")))))))))))))</f>
        <v>0</v>
      </c>
      <c r="AK3" s="7">
        <f>IF('saisie français'!AK3=1,1,(IF('saisie français'!AK3=3,0.5,(IF('saisie français'!AK3=4,0.5,(IF('saisie français'!AK3=9,0,(IF('saisie français'!AK3=0,0,(IF('saisie français'!AK3="A","Abst",(IF('saisie français'!AK3="N","non év","attente")))))))))))))</f>
        <v>0.5</v>
      </c>
      <c r="AL3" s="7">
        <f>IF('saisie français'!AL3=1,1,(IF('saisie français'!AL3=3,0.5,(IF('saisie français'!AL3=4,0.5,(IF('saisie français'!AL3=9,0,(IF('saisie français'!AL3=0,0,(IF('saisie français'!AL3="A","Abst",(IF('saisie français'!AL3="N","non év","attente")))))))))))))</f>
        <v>0</v>
      </c>
      <c r="AM3" s="7">
        <f>IF('saisie français'!AM3=1,1,(IF('saisie français'!AM3=3,0.5,(IF('saisie français'!AM3=4,0.5,(IF('saisie français'!AM3=9,0,(IF('saisie français'!AM3=0,0,(IF('saisie français'!AM3="A","Abst",(IF('saisie français'!AM3="N","non év","attente")))))))))))))</f>
        <v>0.5</v>
      </c>
      <c r="AN3" s="7">
        <f>IF('saisie français'!AN3=1,1,(IF('saisie français'!AN3=3,0.5,(IF('saisie français'!AN3=4,0.5,(IF('saisie français'!AN3=9,0,(IF('saisie français'!AN3=0,0,(IF('saisie français'!AN3="A","Abst",(IF('saisie français'!AN3="N","non év","attente")))))))))))))</f>
        <v>0.5</v>
      </c>
      <c r="AO3" s="7">
        <f>IF('saisie français'!AO3=1,1,(IF('saisie français'!AO3=3,0.5,(IF('saisie français'!AO3=4,0.5,(IF('saisie français'!AO3=9,0,(IF('saisie français'!AO3=0,0,(IF('saisie français'!AO3="A","Abst",(IF('saisie français'!AO3="N","non év","attente")))))))))))))</f>
        <v>1</v>
      </c>
      <c r="AP3" s="7">
        <f>IF('saisie français'!AP3=1,1,(IF('saisie français'!AP3=3,0.5,(IF('saisie français'!AP3=4,0.5,(IF('saisie français'!AP3=9,0,(IF('saisie français'!AP3=0,0,(IF('saisie français'!AP3="A","Abst",(IF('saisie français'!AP3="N","non év","attente")))))))))))))</f>
        <v>0.5</v>
      </c>
      <c r="AQ3" s="7">
        <f>IF('saisie français'!AQ3=1,1,(IF('saisie français'!AQ3=3,0.5,(IF('saisie français'!AQ3=4,0.5,(IF('saisie français'!AQ3=9,0,(IF('saisie français'!AQ3=0,0,(IF('saisie français'!AQ3="A","Abst",(IF('saisie français'!AQ3="N","non év","attente")))))))))))))</f>
        <v>1</v>
      </c>
      <c r="AR3" s="7">
        <f>IF('saisie français'!AR3=1,1,(IF('saisie français'!AR3=3,0.5,(IF('saisie français'!AR3=4,0.5,(IF('saisie français'!AR3=9,0,(IF('saisie français'!AR3=0,0,(IF('saisie français'!AR3="A","Abst",(IF('saisie français'!AR3="N","non év","attente")))))))))))))</f>
        <v>0.5</v>
      </c>
      <c r="AS3" s="7">
        <f>IF('saisie français'!AS3=1,1,(IF('saisie français'!AS3=3,0.5,(IF('saisie français'!AS3=4,0.5,(IF('saisie français'!AS3=9,0,(IF('saisie français'!AS3=0,0,(IF('saisie français'!AS3="A","Abst",(IF('saisie français'!AS3="N","non év","attente")))))))))))))</f>
        <v>1</v>
      </c>
      <c r="AT3" s="7">
        <f>IF('saisie français'!AT3=1,1,(IF('saisie français'!AT3=3,0.5,(IF('saisie français'!AT3=4,0.5,(IF('saisie français'!AT3=9,0,(IF('saisie français'!AT3=0,0,(IF('saisie français'!AT3="A","Abst",(IF('saisie français'!AT3="N","non év","attente")))))))))))))</f>
        <v>0.5</v>
      </c>
      <c r="AU3" s="7">
        <f>IF('saisie français'!AU3=1,1,(IF('saisie français'!AU3=3,0.5,(IF('saisie français'!AU3=4,0.5,(IF('saisie français'!AU3=9,0,(IF('saisie français'!AU3=0,0,(IF('saisie français'!AU3="A","Abst",(IF('saisie français'!AU3="N","non év","attente")))))))))))))</f>
        <v>0.5</v>
      </c>
      <c r="AV3" s="7">
        <f>IF('saisie français'!AV3=1,1,(IF('saisie français'!AV3=3,0.5,(IF('saisie français'!AV3=4,0.5,(IF('saisie français'!AV3=9,0,(IF('saisie français'!AV3=0,0,(IF('saisie français'!AV3="A","Abst",(IF('saisie français'!AV3="N","non év","attente")))))))))))))</f>
        <v>0</v>
      </c>
      <c r="AW3" s="7">
        <f>IF('saisie français'!AW3=1,1,(IF('saisie français'!AW3=3,0.5,(IF('saisie français'!AW3=4,0.5,(IF('saisie français'!AW3=9,0,(IF('saisie français'!AW3=0,0,(IF('saisie français'!AW3="A","Abst",(IF('saisie français'!AW3="N","non év","attente")))))))))))))</f>
        <v>0.5</v>
      </c>
      <c r="AX3" s="7">
        <f>IF('saisie français'!AX3=1,1,(IF('saisie français'!AX3=3,0.5,(IF('saisie français'!AX3=4,0.5,(IF('saisie français'!AX3=9,0,(IF('saisie français'!AX3=0,0,(IF('saisie français'!AX3="A","Abst",(IF('saisie français'!AX3="N","non év","attente")))))))))))))</f>
        <v>0.5</v>
      </c>
      <c r="AY3" s="7">
        <f>IF('saisie français'!AY3=1,1,(IF('saisie français'!AY3=3,0.5,(IF('saisie français'!AY3=4,0.5,(IF('saisie français'!AY3=9,0,(IF('saisie français'!AY3=0,0,(IF('saisie français'!AY3="A","Abst",(IF('saisie français'!AY3="N","non év","attente")))))))))))))</f>
        <v>1</v>
      </c>
      <c r="AZ3" s="7">
        <f>IF('saisie français'!AZ3=1,1,(IF('saisie français'!AZ3=3,0.5,(IF('saisie français'!AZ3=4,0.5,(IF('saisie français'!AZ3=9,0,(IF('saisie français'!AZ3=0,0,(IF('saisie français'!AZ3="A","Abst",(IF('saisie français'!AZ3="N","non év","attente")))))))))))))</f>
        <v>0.5</v>
      </c>
      <c r="BA3" s="7">
        <f>IF('saisie français'!BA3=1,1,(IF('saisie français'!BA3=3,0.5,(IF('saisie français'!BA3=4,0.5,(IF('saisie français'!BA3=9,0,(IF('saisie français'!BA3=0,0,(IF('saisie français'!BA3="A","Abst",(IF('saisie français'!BA3="N","non év","attente")))))))))))))</f>
        <v>1</v>
      </c>
      <c r="BB3" s="7">
        <f>IF('saisie français'!BB3=1,1,(IF('saisie français'!BB3=3,0.5,(IF('saisie français'!BB3=4,0.5,(IF('saisie français'!BB3=9,0,(IF('saisie français'!BB3=0,0,(IF('saisie français'!BB3="A","Abst",(IF('saisie français'!BB3="N","non év","attente")))))))))))))</f>
        <v>0</v>
      </c>
      <c r="BC3" s="7">
        <f>IF('saisie français'!BC3=1,1,(IF('saisie français'!BC3=3,0.5,(IF('saisie français'!BC3=4,0.5,(IF('saisie français'!BC3=9,0,(IF('saisie français'!BC3=0,0,(IF('saisie français'!BC3="A","Abst",(IF('saisie français'!BC3="N","non év","attente")))))))))))))</f>
        <v>0.5</v>
      </c>
      <c r="BD3" s="7">
        <f>IF('saisie français'!BD3=1,1,(IF('saisie français'!BD3=3,0.5,(IF('saisie français'!BD3=4,0.5,(IF('saisie français'!BD3=9,0,(IF('saisie français'!BD3=0,0,(IF('saisie français'!BD3="A","Abst",(IF('saisie français'!BD3="N","non év","attente")))))))))))))</f>
        <v>0.5</v>
      </c>
      <c r="BE3" s="7">
        <f>IF('saisie français'!BE3=1,1,(IF('saisie français'!BE3=3,0.5,(IF('saisie français'!BE3=4,0.5,(IF('saisie français'!BE3=9,0,(IF('saisie français'!BE3=0,0,(IF('saisie français'!BE3="A","Abst",(IF('saisie français'!BE3="N","non év","attente")))))))))))))</f>
        <v>0.5</v>
      </c>
      <c r="BF3" s="7">
        <f>IF('saisie français'!BF3=1,1,(IF('saisie français'!BF3=3,0.5,(IF('saisie français'!BF3=4,0.5,(IF('saisie français'!BF3=9,0,(IF('saisie français'!BF3=0,0,(IF('saisie français'!BF3="A","Abst",(IF('saisie français'!BF3="N","non év","attente")))))))))))))</f>
        <v>1</v>
      </c>
      <c r="BG3" s="7">
        <f>IF('saisie français'!BG3=1,1,(IF('saisie français'!BG3=3,0.5,(IF('saisie français'!BG3=4,0.5,(IF('saisie français'!BG3=9,0,(IF('saisie français'!BG3=0,0,(IF('saisie français'!BG3="A","Abst",(IF('saisie français'!BG3="N","non év","attente")))))))))))))</f>
        <v>0.5</v>
      </c>
      <c r="BH3" s="7">
        <f>IF('saisie français'!BH3=1,1,(IF('saisie français'!BH3=3,0.5,(IF('saisie français'!BH3=4,0.5,(IF('saisie français'!BH3=9,0,(IF('saisie français'!BH3=0,0,(IF('saisie français'!BH3="A","Abst",(IF('saisie français'!BH3="N","non év","attente")))))))))))))</f>
        <v>1</v>
      </c>
      <c r="BI3" s="7">
        <f>IF('saisie français'!BI3=1,1,(IF('saisie français'!BI3=3,0.5,(IF('saisie français'!BI3=4,0.5,(IF('saisie français'!BI3=9,0,(IF('saisie français'!BI3=0,0,(IF('saisie français'!BI3="A","Abst",(IF('saisie français'!BI3="N","non év","attente")))))))))))))</f>
        <v>1</v>
      </c>
      <c r="BJ3" s="7">
        <f>IF('saisie français'!BJ3=1,1,(IF('saisie français'!BJ3=3,0.5,(IF('saisie français'!BJ3=4,0.5,(IF('saisie français'!BJ3=9,0,(IF('saisie français'!BJ3=0,0,(IF('saisie français'!BJ3="A","Abst",(IF('saisie français'!BJ3="N","non év","attente")))))))))))))</f>
        <v>1</v>
      </c>
      <c r="BK3" s="7">
        <f>IF('saisie français'!BK3=1,1,(IF('saisie français'!BK3=3,0.5,(IF('saisie français'!BK3=4,0.5,(IF('saisie français'!BK3=9,0,(IF('saisie français'!BK3=0,0,(IF('saisie français'!BK3="A","Abst",(IF('saisie français'!BK3="N","non év","attente")))))))))))))</f>
        <v>0.5</v>
      </c>
    </row>
    <row r="4" spans="2:63">
      <c r="B4" s="2" t="str">
        <f>IF('Ma classe'!B3&lt;&gt;0,'Ma classe'!B3,"aucun élève")</f>
        <v>aucun élève</v>
      </c>
      <c r="C4" s="2" t="str">
        <f>IF('Ma classe'!C3&lt;&gt;0,'Ma classe'!C3,"aucun élève")</f>
        <v>aucun élève</v>
      </c>
      <c r="D4" s="7" t="str">
        <f>IF('saisie français'!D4=1,1,(IF('saisie français'!D4=3,0.5,(IF('saisie français'!D4=4,0.5,(IF('saisie français'!D4=9,0,(IF('saisie français'!D4=0,0,(IF('saisie français'!D4="A","Abst",(IF('saisie français'!D4="N","non év","attente")))))))))))))</f>
        <v>Abst</v>
      </c>
      <c r="E4" s="7" t="str">
        <f>IF('saisie français'!E4=1,1,(IF('saisie français'!E4=3,0.5,(IF('saisie français'!E4=4,0.5,(IF('saisie français'!E4=9,0,(IF('saisie français'!E4=0,0,(IF('saisie français'!E4="A","Abst",(IF('saisie français'!E4="N","non év","attente")))))))))))))</f>
        <v>Abst</v>
      </c>
      <c r="F4" s="7" t="str">
        <f>IF('saisie français'!F4=1,1,(IF('saisie français'!F4=3,0.5,(IF('saisie français'!F4=4,0.5,(IF('saisie français'!F4=9,0,(IF('saisie français'!F4=0,0,(IF('saisie français'!F4="A","Abst",(IF('saisie français'!F4="N","non év","attente")))))))))))))</f>
        <v>Abst</v>
      </c>
      <c r="G4" s="7" t="str">
        <f>IF('saisie français'!G4=1,1,(IF('saisie français'!G4=3,0.5,(IF('saisie français'!G4=4,0.5,(IF('saisie français'!G4=9,0,(IF('saisie français'!G4=0,0,(IF('saisie français'!G4="A","Abst",(IF('saisie français'!G4="N","non év","attente")))))))))))))</f>
        <v>Abst</v>
      </c>
      <c r="H4" s="7" t="str">
        <f>IF('saisie français'!H4=1,1,(IF('saisie français'!H4=3,0.5,(IF('saisie français'!H4=4,0.5,(IF('saisie français'!H4=9,0,(IF('saisie français'!H4=0,0,(IF('saisie français'!H4="A","Abst",(IF('saisie français'!H4="N","non év","attente")))))))))))))</f>
        <v>Abst</v>
      </c>
      <c r="I4" s="7" t="str">
        <f>IF('saisie français'!I4=1,1,(IF('saisie français'!I4=3,0.5,(IF('saisie français'!I4=4,0.5,(IF('saisie français'!I4=9,0,(IF('saisie français'!I4=0,0,(IF('saisie français'!I4="A","Abst",(IF('saisie français'!I4="N","non év","attente")))))))))))))</f>
        <v>Abst</v>
      </c>
      <c r="J4" s="7" t="str">
        <f>IF('saisie français'!J4=1,1,(IF('saisie français'!J4=3,0.5,(IF('saisie français'!J4=4,0.5,(IF('saisie français'!J4=9,0,(IF('saisie français'!J4=0,0,(IF('saisie français'!J4="A","Abst",(IF('saisie français'!J4="N","non év","attente")))))))))))))</f>
        <v>Abst</v>
      </c>
      <c r="K4" s="7" t="str">
        <f>IF('saisie français'!K4=1,1,(IF('saisie français'!K4=3,0.5,(IF('saisie français'!K4=4,0.5,(IF('saisie français'!K4=9,0,(IF('saisie français'!K4=0,0,(IF('saisie français'!K4="A","Abst",(IF('saisie français'!K4="N","non év","attente")))))))))))))</f>
        <v>Abst</v>
      </c>
      <c r="L4" s="7" t="str">
        <f>IF('saisie français'!L4=1,1,(IF('saisie français'!L4=3,0.5,(IF('saisie français'!L4=4,0.5,(IF('saisie français'!L4=9,0,(IF('saisie français'!L4=0,0,(IF('saisie français'!L4="A","Abst",(IF('saisie français'!L4="N","non év","attente")))))))))))))</f>
        <v>Abst</v>
      </c>
      <c r="M4" s="7" t="str">
        <f>IF('saisie français'!M4=1,1,(IF('saisie français'!M4=3,0.5,(IF('saisie français'!M4=4,0.5,(IF('saisie français'!M4=9,0,(IF('saisie français'!M4=0,0,(IF('saisie français'!M4="A","Abst",(IF('saisie français'!M4="N","non év","attente")))))))))))))</f>
        <v>Abst</v>
      </c>
      <c r="N4" s="7" t="str">
        <f>IF('saisie français'!N4=1,1,(IF('saisie français'!N4=3,0.5,(IF('saisie français'!N4=4,0.5,(IF('saisie français'!N4=9,0,(IF('saisie français'!N4=0,0,(IF('saisie français'!N4="A","Abst",(IF('saisie français'!N4="N","non év","attente")))))))))))))</f>
        <v>Abst</v>
      </c>
      <c r="O4" s="7" t="str">
        <f>IF('saisie français'!O4=1,1,(IF('saisie français'!O4=3,0.5,(IF('saisie français'!O4=4,0.5,(IF('saisie français'!O4=9,0,(IF('saisie français'!O4=0,0,(IF('saisie français'!O4="A","Abst",(IF('saisie français'!O4="N","non év","attente")))))))))))))</f>
        <v>Abst</v>
      </c>
      <c r="P4" s="7" t="str">
        <f>IF('saisie français'!P4=1,1,(IF('saisie français'!P4=3,0.5,(IF('saisie français'!P4=4,0.5,(IF('saisie français'!P4=9,0,(IF('saisie français'!P4=0,0,(IF('saisie français'!P4="A","Abst",(IF('saisie français'!P4="N","non év","attente")))))))))))))</f>
        <v>Abst</v>
      </c>
      <c r="Q4" s="7" t="str">
        <f>IF('saisie français'!Q4=1,1,(IF('saisie français'!Q4=3,0.5,(IF('saisie français'!Q4=4,0.5,(IF('saisie français'!Q4=9,0,(IF('saisie français'!Q4=0,0,(IF('saisie français'!Q4="A","Abst",(IF('saisie français'!Q4="N","non év","attente")))))))))))))</f>
        <v>Abst</v>
      </c>
      <c r="R4" s="7" t="str">
        <f>IF('saisie français'!R4=1,1,(IF('saisie français'!R4=3,0.5,(IF('saisie français'!R4=4,0.5,(IF('saisie français'!R4=9,0,(IF('saisie français'!R4=0,0,(IF('saisie français'!R4="A","Abst",(IF('saisie français'!R4="N","non év","attente")))))))))))))</f>
        <v>Abst</v>
      </c>
      <c r="S4" s="7" t="str">
        <f>IF('saisie français'!S4=1,1,(IF('saisie français'!S4=3,0.5,(IF('saisie français'!S4=4,0.5,(IF('saisie français'!S4=9,0,(IF('saisie français'!S4=0,0,(IF('saisie français'!S4="A","Abst",(IF('saisie français'!S4="N","non év","attente")))))))))))))</f>
        <v>Abst</v>
      </c>
      <c r="T4" s="7" t="str">
        <f>IF('saisie français'!T4=1,1,(IF('saisie français'!T4=3,0.5,(IF('saisie français'!T4=4,0.5,(IF('saisie français'!T4=9,0,(IF('saisie français'!T4=0,0,(IF('saisie français'!T4="A","Abst",(IF('saisie français'!T4="N","non év","attente")))))))))))))</f>
        <v>Abst</v>
      </c>
      <c r="U4" s="7" t="str">
        <f>IF('saisie français'!U4=1,1,(IF('saisie français'!U4=3,0.5,(IF('saisie français'!U4=4,0.5,(IF('saisie français'!U4=9,0,(IF('saisie français'!U4=0,0,(IF('saisie français'!U4="A","Abst",(IF('saisie français'!U4="N","non év","attente")))))))))))))</f>
        <v>Abst</v>
      </c>
      <c r="V4" s="7" t="str">
        <f>IF('saisie français'!V4=1,1,(IF('saisie français'!V4=3,0.5,(IF('saisie français'!V4=4,0.5,(IF('saisie français'!V4=9,0,(IF('saisie français'!V4=0,0,(IF('saisie français'!V4="A","Abst",(IF('saisie français'!V4="N","non év","attente")))))))))))))</f>
        <v>Abst</v>
      </c>
      <c r="W4" s="7" t="str">
        <f>IF('saisie français'!W4=1,1,(IF('saisie français'!W4=3,0.5,(IF('saisie français'!W4=4,0.5,(IF('saisie français'!W4=9,0,(IF('saisie français'!W4=0,0,(IF('saisie français'!W4="A","Abst",(IF('saisie français'!W4="N","non év","attente")))))))))))))</f>
        <v>Abst</v>
      </c>
      <c r="X4" s="7" t="str">
        <f>IF('saisie français'!X4=1,1,(IF('saisie français'!X4=3,0.5,(IF('saisie français'!X4=4,0.5,(IF('saisie français'!X4=9,0,(IF('saisie français'!X4=0,0,(IF('saisie français'!X4="A","Abst",(IF('saisie français'!X4="N","non év","attente")))))))))))))</f>
        <v>Abst</v>
      </c>
      <c r="Y4" s="7" t="str">
        <f>IF('saisie français'!Y4=1,1,(IF('saisie français'!Y4=3,0.5,(IF('saisie français'!Y4=4,0.5,(IF('saisie français'!Y4=9,0,(IF('saisie français'!Y4=0,0,(IF('saisie français'!Y4="A","Abst",(IF('saisie français'!Y4="N","non év","attente")))))))))))))</f>
        <v>Abst</v>
      </c>
      <c r="Z4" s="7" t="str">
        <f>IF('saisie français'!Z4=1,1,(IF('saisie français'!Z4=3,0.5,(IF('saisie français'!Z4=4,0.5,(IF('saisie français'!Z4=9,0,(IF('saisie français'!Z4=0,0,(IF('saisie français'!Z4="A","Abst",(IF('saisie français'!Z4="N","non év","attente")))))))))))))</f>
        <v>Abst</v>
      </c>
      <c r="AA4" s="7" t="str">
        <f>IF('saisie français'!AA4=1,1,(IF('saisie français'!AA4=3,0.5,(IF('saisie français'!AA4=4,0.5,(IF('saisie français'!AA4=9,0,(IF('saisie français'!AA4=0,0,(IF('saisie français'!AA4="A","Abst",(IF('saisie français'!AA4="N","non év","attente")))))))))))))</f>
        <v>Abst</v>
      </c>
      <c r="AB4" s="7" t="str">
        <f>IF('saisie français'!AB4=1,1,(IF('saisie français'!AB4=3,0.5,(IF('saisie français'!AB4=4,0.5,(IF('saisie français'!AB4=9,0,(IF('saisie français'!AB4=0,0,(IF('saisie français'!AB4="A","Abst",(IF('saisie français'!AB4="N","non év","attente")))))))))))))</f>
        <v>Abst</v>
      </c>
      <c r="AC4" s="7" t="str">
        <f>IF('saisie français'!AC4=1,1,(IF('saisie français'!AC4=3,0.5,(IF('saisie français'!AC4=4,0.5,(IF('saisie français'!AC4=9,0,(IF('saisie français'!AC4=0,0,(IF('saisie français'!AC4="A","Abst",(IF('saisie français'!AC4="N","non év","attente")))))))))))))</f>
        <v>Abst</v>
      </c>
      <c r="AD4" s="7" t="str">
        <f>IF('saisie français'!AD4=1,1,(IF('saisie français'!AD4=3,0.5,(IF('saisie français'!AD4=4,0.5,(IF('saisie français'!AD4=9,0,(IF('saisie français'!AD4=0,0,(IF('saisie français'!AD4="A","Abst",(IF('saisie français'!AD4="N","non év","attente")))))))))))))</f>
        <v>Abst</v>
      </c>
      <c r="AE4" s="7" t="str">
        <f>IF('saisie français'!AE4=1,1,(IF('saisie français'!AE4=3,0.5,(IF('saisie français'!AE4=4,0.5,(IF('saisie français'!AE4=9,0,(IF('saisie français'!AE4=0,0,(IF('saisie français'!AE4="A","Abst",(IF('saisie français'!AE4="N","non év","attente")))))))))))))</f>
        <v>Abst</v>
      </c>
      <c r="AF4" s="7" t="str">
        <f>IF('saisie français'!AF4=1,1,(IF('saisie français'!AF4=3,0.5,(IF('saisie français'!AF4=4,0.5,(IF('saisie français'!AF4=9,0,(IF('saisie français'!AF4=0,0,(IF('saisie français'!AF4="A","Abst",(IF('saisie français'!AF4="N","non év","attente")))))))))))))</f>
        <v>Abst</v>
      </c>
      <c r="AG4" s="7" t="str">
        <f>IF('saisie français'!AG4=1,1,(IF('saisie français'!AG4=3,0.5,(IF('saisie français'!AG4=4,0.5,(IF('saisie français'!AG4=9,0,(IF('saisie français'!AG4=0,0,(IF('saisie français'!AG4="A","Abst",(IF('saisie français'!AG4="N","non év","attente")))))))))))))</f>
        <v>Abst</v>
      </c>
      <c r="AH4" s="7" t="str">
        <f>IF('saisie français'!AH4=1,1,(IF('saisie français'!AH4=3,0.5,(IF('saisie français'!AH4=4,0.5,(IF('saisie français'!AH4=9,0,(IF('saisie français'!AH4=0,0,(IF('saisie français'!AH4="A","Abst",(IF('saisie français'!AH4="N","non év","attente")))))))))))))</f>
        <v>Abst</v>
      </c>
      <c r="AI4" s="7" t="str">
        <f>IF('saisie français'!AI4=1,1,(IF('saisie français'!AI4=3,0.5,(IF('saisie français'!AI4=4,0.5,(IF('saisie français'!AI4=9,0,(IF('saisie français'!AI4=0,0,(IF('saisie français'!AI4="A","Abst",(IF('saisie français'!AI4="N","non év","attente")))))))))))))</f>
        <v>Abst</v>
      </c>
      <c r="AJ4" s="7" t="str">
        <f>IF('saisie français'!AJ4=1,1,(IF('saisie français'!AJ4=3,0.5,(IF('saisie français'!AJ4=4,0.5,(IF('saisie français'!AJ4=9,0,(IF('saisie français'!AJ4=0,0,(IF('saisie français'!AJ4="A","Abst",(IF('saisie français'!AJ4="N","non év","attente")))))))))))))</f>
        <v>Abst</v>
      </c>
      <c r="AK4" s="7" t="str">
        <f>IF('saisie français'!AK4=1,1,(IF('saisie français'!AK4=3,0.5,(IF('saisie français'!AK4=4,0.5,(IF('saisie français'!AK4=9,0,(IF('saisie français'!AK4=0,0,(IF('saisie français'!AK4="A","Abst",(IF('saisie français'!AK4="N","non év","attente")))))))))))))</f>
        <v>Abst</v>
      </c>
      <c r="AL4" s="7" t="str">
        <f>IF('saisie français'!AL4=1,1,(IF('saisie français'!AL4=3,0.5,(IF('saisie français'!AL4=4,0.5,(IF('saisie français'!AL4=9,0,(IF('saisie français'!AL4=0,0,(IF('saisie français'!AL4="A","Abst",(IF('saisie français'!AL4="N","non év","attente")))))))))))))</f>
        <v>Abst</v>
      </c>
      <c r="AM4" s="7" t="str">
        <f>IF('saisie français'!AM4=1,1,(IF('saisie français'!AM4=3,0.5,(IF('saisie français'!AM4=4,0.5,(IF('saisie français'!AM4=9,0,(IF('saisie français'!AM4=0,0,(IF('saisie français'!AM4="A","Abst",(IF('saisie français'!AM4="N","non év","attente")))))))))))))</f>
        <v>Abst</v>
      </c>
      <c r="AN4" s="7" t="str">
        <f>IF('saisie français'!AN4=1,1,(IF('saisie français'!AN4=3,0.5,(IF('saisie français'!AN4=4,0.5,(IF('saisie français'!AN4=9,0,(IF('saisie français'!AN4=0,0,(IF('saisie français'!AN4="A","Abst",(IF('saisie français'!AN4="N","non év","attente")))))))))))))</f>
        <v>Abst</v>
      </c>
      <c r="AO4" s="7" t="str">
        <f>IF('saisie français'!AO4=1,1,(IF('saisie français'!AO4=3,0.5,(IF('saisie français'!AO4=4,0.5,(IF('saisie français'!AO4=9,0,(IF('saisie français'!AO4=0,0,(IF('saisie français'!AO4="A","Abst",(IF('saisie français'!AO4="N","non év","attente")))))))))))))</f>
        <v>Abst</v>
      </c>
      <c r="AP4" s="7" t="str">
        <f>IF('saisie français'!AP4=1,1,(IF('saisie français'!AP4=3,0.5,(IF('saisie français'!AP4=4,0.5,(IF('saisie français'!AP4=9,0,(IF('saisie français'!AP4=0,0,(IF('saisie français'!AP4="A","Abst",(IF('saisie français'!AP4="N","non év","attente")))))))))))))</f>
        <v>Abst</v>
      </c>
      <c r="AQ4" s="7" t="str">
        <f>IF('saisie français'!AQ4=1,1,(IF('saisie français'!AQ4=3,0.5,(IF('saisie français'!AQ4=4,0.5,(IF('saisie français'!AQ4=9,0,(IF('saisie français'!AQ4=0,0,(IF('saisie français'!AQ4="A","Abst",(IF('saisie français'!AQ4="N","non év","attente")))))))))))))</f>
        <v>Abst</v>
      </c>
      <c r="AR4" s="7" t="str">
        <f>IF('saisie français'!AR4=1,1,(IF('saisie français'!AR4=3,0.5,(IF('saisie français'!AR4=4,0.5,(IF('saisie français'!AR4=9,0,(IF('saisie français'!AR4=0,0,(IF('saisie français'!AR4="A","Abst",(IF('saisie français'!AR4="N","non év","attente")))))))))))))</f>
        <v>Abst</v>
      </c>
      <c r="AS4" s="7" t="str">
        <f>IF('saisie français'!AS4=1,1,(IF('saisie français'!AS4=3,0.5,(IF('saisie français'!AS4=4,0.5,(IF('saisie français'!AS4=9,0,(IF('saisie français'!AS4=0,0,(IF('saisie français'!AS4="A","Abst",(IF('saisie français'!AS4="N","non év","attente")))))))))))))</f>
        <v>Abst</v>
      </c>
      <c r="AT4" s="7" t="str">
        <f>IF('saisie français'!AT4=1,1,(IF('saisie français'!AT4=3,0.5,(IF('saisie français'!AT4=4,0.5,(IF('saisie français'!AT4=9,0,(IF('saisie français'!AT4=0,0,(IF('saisie français'!AT4="A","Abst",(IF('saisie français'!AT4="N","non év","attente")))))))))))))</f>
        <v>Abst</v>
      </c>
      <c r="AU4" s="7" t="str">
        <f>IF('saisie français'!AU4=1,1,(IF('saisie français'!AU4=3,0.5,(IF('saisie français'!AU4=4,0.5,(IF('saisie français'!AU4=9,0,(IF('saisie français'!AU4=0,0,(IF('saisie français'!AU4="A","Abst",(IF('saisie français'!AU4="N","non év","attente")))))))))))))</f>
        <v>Abst</v>
      </c>
      <c r="AV4" s="7" t="str">
        <f>IF('saisie français'!AV4=1,1,(IF('saisie français'!AV4=3,0.5,(IF('saisie français'!AV4=4,0.5,(IF('saisie français'!AV4=9,0,(IF('saisie français'!AV4=0,0,(IF('saisie français'!AV4="A","Abst",(IF('saisie français'!AV4="N","non év","attente")))))))))))))</f>
        <v>Abst</v>
      </c>
      <c r="AW4" s="7" t="str">
        <f>IF('saisie français'!AW4=1,1,(IF('saisie français'!AW4=3,0.5,(IF('saisie français'!AW4=4,0.5,(IF('saisie français'!AW4=9,0,(IF('saisie français'!AW4=0,0,(IF('saisie français'!AW4="A","Abst",(IF('saisie français'!AW4="N","non év","attente")))))))))))))</f>
        <v>Abst</v>
      </c>
      <c r="AX4" s="7" t="str">
        <f>IF('saisie français'!AX4=1,1,(IF('saisie français'!AX4=3,0.5,(IF('saisie français'!AX4=4,0.5,(IF('saisie français'!AX4=9,0,(IF('saisie français'!AX4=0,0,(IF('saisie français'!AX4="A","Abst",(IF('saisie français'!AX4="N","non év","attente")))))))))))))</f>
        <v>Abst</v>
      </c>
      <c r="AY4" s="7" t="str">
        <f>IF('saisie français'!AY4=1,1,(IF('saisie français'!AY4=3,0.5,(IF('saisie français'!AY4=4,0.5,(IF('saisie français'!AY4=9,0,(IF('saisie français'!AY4=0,0,(IF('saisie français'!AY4="A","Abst",(IF('saisie français'!AY4="N","non év","attente")))))))))))))</f>
        <v>Abst</v>
      </c>
      <c r="AZ4" s="7" t="str">
        <f>IF('saisie français'!AZ4=1,1,(IF('saisie français'!AZ4=3,0.5,(IF('saisie français'!AZ4=4,0.5,(IF('saisie français'!AZ4=9,0,(IF('saisie français'!AZ4=0,0,(IF('saisie français'!AZ4="A","Abst",(IF('saisie français'!AZ4="N","non év","attente")))))))))))))</f>
        <v>Abst</v>
      </c>
      <c r="BA4" s="7" t="str">
        <f>IF('saisie français'!BA4=1,1,(IF('saisie français'!BA4=3,0.5,(IF('saisie français'!BA4=4,0.5,(IF('saisie français'!BA4=9,0,(IF('saisie français'!BA4=0,0,(IF('saisie français'!BA4="A","Abst",(IF('saisie français'!BA4="N","non év","attente")))))))))))))</f>
        <v>Abst</v>
      </c>
      <c r="BB4" s="7" t="str">
        <f>IF('saisie français'!BB4=1,1,(IF('saisie français'!BB4=3,0.5,(IF('saisie français'!BB4=4,0.5,(IF('saisie français'!BB4=9,0,(IF('saisie français'!BB4=0,0,(IF('saisie français'!BB4="A","Abst",(IF('saisie français'!BB4="N","non év","attente")))))))))))))</f>
        <v>Abst</v>
      </c>
      <c r="BC4" s="7" t="str">
        <f>IF('saisie français'!BC4=1,1,(IF('saisie français'!BC4=3,0.5,(IF('saisie français'!BC4=4,0.5,(IF('saisie français'!BC4=9,0,(IF('saisie français'!BC4=0,0,(IF('saisie français'!BC4="A","Abst",(IF('saisie français'!BC4="N","non év","attente")))))))))))))</f>
        <v>Abst</v>
      </c>
      <c r="BD4" s="7" t="str">
        <f>IF('saisie français'!BD4=1,1,(IF('saisie français'!BD4=3,0.5,(IF('saisie français'!BD4=4,0.5,(IF('saisie français'!BD4=9,0,(IF('saisie français'!BD4=0,0,(IF('saisie français'!BD4="A","Abst",(IF('saisie français'!BD4="N","non év","attente")))))))))))))</f>
        <v>Abst</v>
      </c>
      <c r="BE4" s="7" t="str">
        <f>IF('saisie français'!BE4=1,1,(IF('saisie français'!BE4=3,0.5,(IF('saisie français'!BE4=4,0.5,(IF('saisie français'!BE4=9,0,(IF('saisie français'!BE4=0,0,(IF('saisie français'!BE4="A","Abst",(IF('saisie français'!BE4="N","non év","attente")))))))))))))</f>
        <v>Abst</v>
      </c>
      <c r="BF4" s="7" t="str">
        <f>IF('saisie français'!BF4=1,1,(IF('saisie français'!BF4=3,0.5,(IF('saisie français'!BF4=4,0.5,(IF('saisie français'!BF4=9,0,(IF('saisie français'!BF4=0,0,(IF('saisie français'!BF4="A","Abst",(IF('saisie français'!BF4="N","non év","attente")))))))))))))</f>
        <v>Abst</v>
      </c>
      <c r="BG4" s="7" t="str">
        <f>IF('saisie français'!BG4=1,1,(IF('saisie français'!BG4=3,0.5,(IF('saisie français'!BG4=4,0.5,(IF('saisie français'!BG4=9,0,(IF('saisie français'!BG4=0,0,(IF('saisie français'!BG4="A","Abst",(IF('saisie français'!BG4="N","non év","attente")))))))))))))</f>
        <v>Abst</v>
      </c>
      <c r="BH4" s="7" t="str">
        <f>IF('saisie français'!BH4=1,1,(IF('saisie français'!BH4=3,0.5,(IF('saisie français'!BH4=4,0.5,(IF('saisie français'!BH4=9,0,(IF('saisie français'!BH4=0,0,(IF('saisie français'!BH4="A","Abst",(IF('saisie français'!BH4="N","non év","attente")))))))))))))</f>
        <v>Abst</v>
      </c>
      <c r="BI4" s="7" t="str">
        <f>IF('saisie français'!BI4=1,1,(IF('saisie français'!BI4=3,0.5,(IF('saisie français'!BI4=4,0.5,(IF('saisie français'!BI4=9,0,(IF('saisie français'!BI4=0,0,(IF('saisie français'!BI4="A","Abst",(IF('saisie français'!BI4="N","non év","attente")))))))))))))</f>
        <v>Abst</v>
      </c>
      <c r="BJ4" s="7" t="str">
        <f>IF('saisie français'!BJ4=1,1,(IF('saisie français'!BJ4=3,0.5,(IF('saisie français'!BJ4=4,0.5,(IF('saisie français'!BJ4=9,0,(IF('saisie français'!BJ4=0,0,(IF('saisie français'!BJ4="A","Abst",(IF('saisie français'!BJ4="N","non év","attente")))))))))))))</f>
        <v>Abst</v>
      </c>
      <c r="BK4" s="7" t="str">
        <f>IF('saisie français'!BK4=1,1,(IF('saisie français'!BK4=3,0.5,(IF('saisie français'!BK4=4,0.5,(IF('saisie français'!BK4=9,0,(IF('saisie français'!BK4=0,0,(IF('saisie français'!BK4="A","Abst",(IF('saisie français'!BK4="N","non év","attente")))))))))))))</f>
        <v>Abst</v>
      </c>
    </row>
    <row r="5" spans="2:63">
      <c r="B5" s="2" t="str">
        <f>IF('Ma classe'!B4&lt;&gt;0,'Ma classe'!B4,"aucun élève")</f>
        <v>aucun élève</v>
      </c>
      <c r="C5" s="2" t="str">
        <f>IF('Ma classe'!C4&lt;&gt;0,'Ma classe'!C4,"aucun élève")</f>
        <v>aucun élève</v>
      </c>
      <c r="D5" s="7" t="str">
        <f>IF('saisie français'!D5=1,1,(IF('saisie français'!D5=3,0.5,(IF('saisie français'!D5=4,0.5,(IF('saisie français'!D5=9,0,(IF('saisie français'!D5=0,0,(IF('saisie français'!D5="A","Abst",(IF('saisie français'!D5="N","non év","attente")))))))))))))</f>
        <v>Abst</v>
      </c>
      <c r="E5" s="7" t="str">
        <f>IF('saisie français'!E5=1,1,(IF('saisie français'!E5=3,0.5,(IF('saisie français'!E5=4,0.5,(IF('saisie français'!E5=9,0,(IF('saisie français'!E5=0,0,(IF('saisie français'!E5="A","Abst",(IF('saisie français'!E5="N","non év","attente")))))))))))))</f>
        <v>Abst</v>
      </c>
      <c r="F5" s="7" t="str">
        <f>IF('saisie français'!F5=1,1,(IF('saisie français'!F5=3,0.5,(IF('saisie français'!F5=4,0.5,(IF('saisie français'!F5=9,0,(IF('saisie français'!F5=0,0,(IF('saisie français'!F5="A","Abst",(IF('saisie français'!F5="N","non év","attente")))))))))))))</f>
        <v>Abst</v>
      </c>
      <c r="G5" s="7" t="str">
        <f>IF('saisie français'!G5=1,1,(IF('saisie français'!G5=3,0.5,(IF('saisie français'!G5=4,0.5,(IF('saisie français'!G5=9,0,(IF('saisie français'!G5=0,0,(IF('saisie français'!G5="A","Abst",(IF('saisie français'!G5="N","non év","attente")))))))))))))</f>
        <v>Abst</v>
      </c>
      <c r="H5" s="7" t="str">
        <f>IF('saisie français'!H5=1,1,(IF('saisie français'!H5=3,0.5,(IF('saisie français'!H5=4,0.5,(IF('saisie français'!H5=9,0,(IF('saisie français'!H5=0,0,(IF('saisie français'!H5="A","Abst",(IF('saisie français'!H5="N","non év","attente")))))))))))))</f>
        <v>Abst</v>
      </c>
      <c r="I5" s="7" t="str">
        <f>IF('saisie français'!I5=1,1,(IF('saisie français'!I5=3,0.5,(IF('saisie français'!I5=4,0.5,(IF('saisie français'!I5=9,0,(IF('saisie français'!I5=0,0,(IF('saisie français'!I5="A","Abst",(IF('saisie français'!I5="N","non év","attente")))))))))))))</f>
        <v>Abst</v>
      </c>
      <c r="J5" s="7" t="str">
        <f>IF('saisie français'!J5=1,1,(IF('saisie français'!J5=3,0.5,(IF('saisie français'!J5=4,0.5,(IF('saisie français'!J5=9,0,(IF('saisie français'!J5=0,0,(IF('saisie français'!J5="A","Abst",(IF('saisie français'!J5="N","non év","attente")))))))))))))</f>
        <v>Abst</v>
      </c>
      <c r="K5" s="7" t="str">
        <f>IF('saisie français'!K5=1,1,(IF('saisie français'!K5=3,0.5,(IF('saisie français'!K5=4,0.5,(IF('saisie français'!K5=9,0,(IF('saisie français'!K5=0,0,(IF('saisie français'!K5="A","Abst",(IF('saisie français'!K5="N","non év","attente")))))))))))))</f>
        <v>Abst</v>
      </c>
      <c r="L5" s="7" t="str">
        <f>IF('saisie français'!L5=1,1,(IF('saisie français'!L5=3,0.5,(IF('saisie français'!L5=4,0.5,(IF('saisie français'!L5=9,0,(IF('saisie français'!L5=0,0,(IF('saisie français'!L5="A","Abst",(IF('saisie français'!L5="N","non év","attente")))))))))))))</f>
        <v>Abst</v>
      </c>
      <c r="M5" s="7" t="str">
        <f>IF('saisie français'!M5=1,1,(IF('saisie français'!M5=3,0.5,(IF('saisie français'!M5=4,0.5,(IF('saisie français'!M5=9,0,(IF('saisie français'!M5=0,0,(IF('saisie français'!M5="A","Abst",(IF('saisie français'!M5="N","non év","attente")))))))))))))</f>
        <v>Abst</v>
      </c>
      <c r="N5" s="7" t="str">
        <f>IF('saisie français'!N5=1,1,(IF('saisie français'!N5=3,0.5,(IF('saisie français'!N5=4,0.5,(IF('saisie français'!N5=9,0,(IF('saisie français'!N5=0,0,(IF('saisie français'!N5="A","Abst",(IF('saisie français'!N5="N","non év","attente")))))))))))))</f>
        <v>Abst</v>
      </c>
      <c r="O5" s="7" t="str">
        <f>IF('saisie français'!O5=1,1,(IF('saisie français'!O5=3,0.5,(IF('saisie français'!O5=4,0.5,(IF('saisie français'!O5=9,0,(IF('saisie français'!O5=0,0,(IF('saisie français'!O5="A","Abst",(IF('saisie français'!O5="N","non év","attente")))))))))))))</f>
        <v>Abst</v>
      </c>
      <c r="P5" s="7" t="str">
        <f>IF('saisie français'!P5=1,1,(IF('saisie français'!P5=3,0.5,(IF('saisie français'!P5=4,0.5,(IF('saisie français'!P5=9,0,(IF('saisie français'!P5=0,0,(IF('saisie français'!P5="A","Abst",(IF('saisie français'!P5="N","non év","attente")))))))))))))</f>
        <v>Abst</v>
      </c>
      <c r="Q5" s="7" t="str">
        <f>IF('saisie français'!Q5=1,1,(IF('saisie français'!Q5=3,0.5,(IF('saisie français'!Q5=4,0.5,(IF('saisie français'!Q5=9,0,(IF('saisie français'!Q5=0,0,(IF('saisie français'!Q5="A","Abst",(IF('saisie français'!Q5="N","non év","attente")))))))))))))</f>
        <v>Abst</v>
      </c>
      <c r="R5" s="7" t="str">
        <f>IF('saisie français'!R5=1,1,(IF('saisie français'!R5=3,0.5,(IF('saisie français'!R5=4,0.5,(IF('saisie français'!R5=9,0,(IF('saisie français'!R5=0,0,(IF('saisie français'!R5="A","Abst",(IF('saisie français'!R5="N","non év","attente")))))))))))))</f>
        <v>Abst</v>
      </c>
      <c r="S5" s="7" t="str">
        <f>IF('saisie français'!S5=1,1,(IF('saisie français'!S5=3,0.5,(IF('saisie français'!S5=4,0.5,(IF('saisie français'!S5=9,0,(IF('saisie français'!S5=0,0,(IF('saisie français'!S5="A","Abst",(IF('saisie français'!S5="N","non év","attente")))))))))))))</f>
        <v>Abst</v>
      </c>
      <c r="T5" s="7" t="str">
        <f>IF('saisie français'!T5=1,1,(IF('saisie français'!T5=3,0.5,(IF('saisie français'!T5=4,0.5,(IF('saisie français'!T5=9,0,(IF('saisie français'!T5=0,0,(IF('saisie français'!T5="A","Abst",(IF('saisie français'!T5="N","non év","attente")))))))))))))</f>
        <v>Abst</v>
      </c>
      <c r="U5" s="7" t="str">
        <f>IF('saisie français'!U5=1,1,(IF('saisie français'!U5=3,0.5,(IF('saisie français'!U5=4,0.5,(IF('saisie français'!U5=9,0,(IF('saisie français'!U5=0,0,(IF('saisie français'!U5="A","Abst",(IF('saisie français'!U5="N","non év","attente")))))))))))))</f>
        <v>Abst</v>
      </c>
      <c r="V5" s="7" t="str">
        <f>IF('saisie français'!V5=1,1,(IF('saisie français'!V5=3,0.5,(IF('saisie français'!V5=4,0.5,(IF('saisie français'!V5=9,0,(IF('saisie français'!V5=0,0,(IF('saisie français'!V5="A","Abst",(IF('saisie français'!V5="N","non év","attente")))))))))))))</f>
        <v>Abst</v>
      </c>
      <c r="W5" s="7" t="str">
        <f>IF('saisie français'!W5=1,1,(IF('saisie français'!W5=3,0.5,(IF('saisie français'!W5=4,0.5,(IF('saisie français'!W5=9,0,(IF('saisie français'!W5=0,0,(IF('saisie français'!W5="A","Abst",(IF('saisie français'!W5="N","non év","attente")))))))))))))</f>
        <v>Abst</v>
      </c>
      <c r="X5" s="7" t="str">
        <f>IF('saisie français'!X5=1,1,(IF('saisie français'!X5=3,0.5,(IF('saisie français'!X5=4,0.5,(IF('saisie français'!X5=9,0,(IF('saisie français'!X5=0,0,(IF('saisie français'!X5="A","Abst",(IF('saisie français'!X5="N","non év","attente")))))))))))))</f>
        <v>Abst</v>
      </c>
      <c r="Y5" s="7" t="str">
        <f>IF('saisie français'!Y5=1,1,(IF('saisie français'!Y5=3,0.5,(IF('saisie français'!Y5=4,0.5,(IF('saisie français'!Y5=9,0,(IF('saisie français'!Y5=0,0,(IF('saisie français'!Y5="A","Abst",(IF('saisie français'!Y5="N","non év","attente")))))))))))))</f>
        <v>Abst</v>
      </c>
      <c r="Z5" s="7" t="str">
        <f>IF('saisie français'!Z5=1,1,(IF('saisie français'!Z5=3,0.5,(IF('saisie français'!Z5=4,0.5,(IF('saisie français'!Z5=9,0,(IF('saisie français'!Z5=0,0,(IF('saisie français'!Z5="A","Abst",(IF('saisie français'!Z5="N","non év","attente")))))))))))))</f>
        <v>Abst</v>
      </c>
      <c r="AA5" s="7" t="str">
        <f>IF('saisie français'!AA5=1,1,(IF('saisie français'!AA5=3,0.5,(IF('saisie français'!AA5=4,0.5,(IF('saisie français'!AA5=9,0,(IF('saisie français'!AA5=0,0,(IF('saisie français'!AA5="A","Abst",(IF('saisie français'!AA5="N","non év","attente")))))))))))))</f>
        <v>Abst</v>
      </c>
      <c r="AB5" s="7" t="str">
        <f>IF('saisie français'!AB5=1,1,(IF('saisie français'!AB5=3,0.5,(IF('saisie français'!AB5=4,0.5,(IF('saisie français'!AB5=9,0,(IF('saisie français'!AB5=0,0,(IF('saisie français'!AB5="A","Abst",(IF('saisie français'!AB5="N","non év","attente")))))))))))))</f>
        <v>Abst</v>
      </c>
      <c r="AC5" s="7" t="str">
        <f>IF('saisie français'!AC5=1,1,(IF('saisie français'!AC5=3,0.5,(IF('saisie français'!AC5=4,0.5,(IF('saisie français'!AC5=9,0,(IF('saisie français'!AC5=0,0,(IF('saisie français'!AC5="A","Abst",(IF('saisie français'!AC5="N","non év","attente")))))))))))))</f>
        <v>Abst</v>
      </c>
      <c r="AD5" s="7" t="str">
        <f>IF('saisie français'!AD5=1,1,(IF('saisie français'!AD5=3,0.5,(IF('saisie français'!AD5=4,0.5,(IF('saisie français'!AD5=9,0,(IF('saisie français'!AD5=0,0,(IF('saisie français'!AD5="A","Abst",(IF('saisie français'!AD5="N","non év","attente")))))))))))))</f>
        <v>Abst</v>
      </c>
      <c r="AE5" s="7" t="str">
        <f>IF('saisie français'!AE5=1,1,(IF('saisie français'!AE5=3,0.5,(IF('saisie français'!AE5=4,0.5,(IF('saisie français'!AE5=9,0,(IF('saisie français'!AE5=0,0,(IF('saisie français'!AE5="A","Abst",(IF('saisie français'!AE5="N","non év","attente")))))))))))))</f>
        <v>Abst</v>
      </c>
      <c r="AF5" s="7" t="str">
        <f>IF('saisie français'!AF5=1,1,(IF('saisie français'!AF5=3,0.5,(IF('saisie français'!AF5=4,0.5,(IF('saisie français'!AF5=9,0,(IF('saisie français'!AF5=0,0,(IF('saisie français'!AF5="A","Abst",(IF('saisie français'!AF5="N","non év","attente")))))))))))))</f>
        <v>Abst</v>
      </c>
      <c r="AG5" s="7" t="str">
        <f>IF('saisie français'!AG5=1,1,(IF('saisie français'!AG5=3,0.5,(IF('saisie français'!AG5=4,0.5,(IF('saisie français'!AG5=9,0,(IF('saisie français'!AG5=0,0,(IF('saisie français'!AG5="A","Abst",(IF('saisie français'!AG5="N","non év","attente")))))))))))))</f>
        <v>Abst</v>
      </c>
      <c r="AH5" s="7" t="str">
        <f>IF('saisie français'!AH5=1,1,(IF('saisie français'!AH5=3,0.5,(IF('saisie français'!AH5=4,0.5,(IF('saisie français'!AH5=9,0,(IF('saisie français'!AH5=0,0,(IF('saisie français'!AH5="A","Abst",(IF('saisie français'!AH5="N","non év","attente")))))))))))))</f>
        <v>Abst</v>
      </c>
      <c r="AI5" s="7" t="str">
        <f>IF('saisie français'!AI5=1,1,(IF('saisie français'!AI5=3,0.5,(IF('saisie français'!AI5=4,0.5,(IF('saisie français'!AI5=9,0,(IF('saisie français'!AI5=0,0,(IF('saisie français'!AI5="A","Abst",(IF('saisie français'!AI5="N","non év","attente")))))))))))))</f>
        <v>Abst</v>
      </c>
      <c r="AJ5" s="7" t="str">
        <f>IF('saisie français'!AJ5=1,1,(IF('saisie français'!AJ5=3,0.5,(IF('saisie français'!AJ5=4,0.5,(IF('saisie français'!AJ5=9,0,(IF('saisie français'!AJ5=0,0,(IF('saisie français'!AJ5="A","Abst",(IF('saisie français'!AJ5="N","non év","attente")))))))))))))</f>
        <v>Abst</v>
      </c>
      <c r="AK5" s="7" t="str">
        <f>IF('saisie français'!AK5=1,1,(IF('saisie français'!AK5=3,0.5,(IF('saisie français'!AK5=4,0.5,(IF('saisie français'!AK5=9,0,(IF('saisie français'!AK5=0,0,(IF('saisie français'!AK5="A","Abst",(IF('saisie français'!AK5="N","non év","attente")))))))))))))</f>
        <v>Abst</v>
      </c>
      <c r="AL5" s="7" t="str">
        <f>IF('saisie français'!AL5=1,1,(IF('saisie français'!AL5=3,0.5,(IF('saisie français'!AL5=4,0.5,(IF('saisie français'!AL5=9,0,(IF('saisie français'!AL5=0,0,(IF('saisie français'!AL5="A","Abst",(IF('saisie français'!AL5="N","non év","attente")))))))))))))</f>
        <v>Abst</v>
      </c>
      <c r="AM5" s="7" t="str">
        <f>IF('saisie français'!AM5=1,1,(IF('saisie français'!AM5=3,0.5,(IF('saisie français'!AM5=4,0.5,(IF('saisie français'!AM5=9,0,(IF('saisie français'!AM5=0,0,(IF('saisie français'!AM5="A","Abst",(IF('saisie français'!AM5="N","non év","attente")))))))))))))</f>
        <v>Abst</v>
      </c>
      <c r="AN5" s="7" t="str">
        <f>IF('saisie français'!AN5=1,1,(IF('saisie français'!AN5=3,0.5,(IF('saisie français'!AN5=4,0.5,(IF('saisie français'!AN5=9,0,(IF('saisie français'!AN5=0,0,(IF('saisie français'!AN5="A","Abst",(IF('saisie français'!AN5="N","non év","attente")))))))))))))</f>
        <v>Abst</v>
      </c>
      <c r="AO5" s="7" t="str">
        <f>IF('saisie français'!AO5=1,1,(IF('saisie français'!AO5=3,0.5,(IF('saisie français'!AO5=4,0.5,(IF('saisie français'!AO5=9,0,(IF('saisie français'!AO5=0,0,(IF('saisie français'!AO5="A","Abst",(IF('saisie français'!AO5="N","non év","attente")))))))))))))</f>
        <v>Abst</v>
      </c>
      <c r="AP5" s="7" t="str">
        <f>IF('saisie français'!AP5=1,1,(IF('saisie français'!AP5=3,0.5,(IF('saisie français'!AP5=4,0.5,(IF('saisie français'!AP5=9,0,(IF('saisie français'!AP5=0,0,(IF('saisie français'!AP5="A","Abst",(IF('saisie français'!AP5="N","non év","attente")))))))))))))</f>
        <v>Abst</v>
      </c>
      <c r="AQ5" s="7" t="str">
        <f>IF('saisie français'!AQ5=1,1,(IF('saisie français'!AQ5=3,0.5,(IF('saisie français'!AQ5=4,0.5,(IF('saisie français'!AQ5=9,0,(IF('saisie français'!AQ5=0,0,(IF('saisie français'!AQ5="A","Abst",(IF('saisie français'!AQ5="N","non év","attente")))))))))))))</f>
        <v>Abst</v>
      </c>
      <c r="AR5" s="7" t="str">
        <f>IF('saisie français'!AR5=1,1,(IF('saisie français'!AR5=3,0.5,(IF('saisie français'!AR5=4,0.5,(IF('saisie français'!AR5=9,0,(IF('saisie français'!AR5=0,0,(IF('saisie français'!AR5="A","Abst",(IF('saisie français'!AR5="N","non év","attente")))))))))))))</f>
        <v>Abst</v>
      </c>
      <c r="AS5" s="7" t="str">
        <f>IF('saisie français'!AS5=1,1,(IF('saisie français'!AS5=3,0.5,(IF('saisie français'!AS5=4,0.5,(IF('saisie français'!AS5=9,0,(IF('saisie français'!AS5=0,0,(IF('saisie français'!AS5="A","Abst",(IF('saisie français'!AS5="N","non év","attente")))))))))))))</f>
        <v>Abst</v>
      </c>
      <c r="AT5" s="7" t="str">
        <f>IF('saisie français'!AT5=1,1,(IF('saisie français'!AT5=3,0.5,(IF('saisie français'!AT5=4,0.5,(IF('saisie français'!AT5=9,0,(IF('saisie français'!AT5=0,0,(IF('saisie français'!AT5="A","Abst",(IF('saisie français'!AT5="N","non év","attente")))))))))))))</f>
        <v>Abst</v>
      </c>
      <c r="AU5" s="7" t="str">
        <f>IF('saisie français'!AU5=1,1,(IF('saisie français'!AU5=3,0.5,(IF('saisie français'!AU5=4,0.5,(IF('saisie français'!AU5=9,0,(IF('saisie français'!AU5=0,0,(IF('saisie français'!AU5="A","Abst",(IF('saisie français'!AU5="N","non év","attente")))))))))))))</f>
        <v>Abst</v>
      </c>
      <c r="AV5" s="7" t="str">
        <f>IF('saisie français'!AV5=1,1,(IF('saisie français'!AV5=3,0.5,(IF('saisie français'!AV5=4,0.5,(IF('saisie français'!AV5=9,0,(IF('saisie français'!AV5=0,0,(IF('saisie français'!AV5="A","Abst",(IF('saisie français'!AV5="N","non év","attente")))))))))))))</f>
        <v>Abst</v>
      </c>
      <c r="AW5" s="7" t="str">
        <f>IF('saisie français'!AW5=1,1,(IF('saisie français'!AW5=3,0.5,(IF('saisie français'!AW5=4,0.5,(IF('saisie français'!AW5=9,0,(IF('saisie français'!AW5=0,0,(IF('saisie français'!AW5="A","Abst",(IF('saisie français'!AW5="N","non év","attente")))))))))))))</f>
        <v>Abst</v>
      </c>
      <c r="AX5" s="7" t="str">
        <f>IF('saisie français'!AX5=1,1,(IF('saisie français'!AX5=3,0.5,(IF('saisie français'!AX5=4,0.5,(IF('saisie français'!AX5=9,0,(IF('saisie français'!AX5=0,0,(IF('saisie français'!AX5="A","Abst",(IF('saisie français'!AX5="N","non év","attente")))))))))))))</f>
        <v>Abst</v>
      </c>
      <c r="AY5" s="7" t="str">
        <f>IF('saisie français'!AY5=1,1,(IF('saisie français'!AY5=3,0.5,(IF('saisie français'!AY5=4,0.5,(IF('saisie français'!AY5=9,0,(IF('saisie français'!AY5=0,0,(IF('saisie français'!AY5="A","Abst",(IF('saisie français'!AY5="N","non év","attente")))))))))))))</f>
        <v>Abst</v>
      </c>
      <c r="AZ5" s="7" t="str">
        <f>IF('saisie français'!AZ5=1,1,(IF('saisie français'!AZ5=3,0.5,(IF('saisie français'!AZ5=4,0.5,(IF('saisie français'!AZ5=9,0,(IF('saisie français'!AZ5=0,0,(IF('saisie français'!AZ5="A","Abst",(IF('saisie français'!AZ5="N","non év","attente")))))))))))))</f>
        <v>Abst</v>
      </c>
      <c r="BA5" s="7" t="str">
        <f>IF('saisie français'!BA5=1,1,(IF('saisie français'!BA5=3,0.5,(IF('saisie français'!BA5=4,0.5,(IF('saisie français'!BA5=9,0,(IF('saisie français'!BA5=0,0,(IF('saisie français'!BA5="A","Abst",(IF('saisie français'!BA5="N","non év","attente")))))))))))))</f>
        <v>Abst</v>
      </c>
      <c r="BB5" s="7" t="str">
        <f>IF('saisie français'!BB5=1,1,(IF('saisie français'!BB5=3,0.5,(IF('saisie français'!BB5=4,0.5,(IF('saisie français'!BB5=9,0,(IF('saisie français'!BB5=0,0,(IF('saisie français'!BB5="A","Abst",(IF('saisie français'!BB5="N","non év","attente")))))))))))))</f>
        <v>Abst</v>
      </c>
      <c r="BC5" s="7" t="str">
        <f>IF('saisie français'!BC5=1,1,(IF('saisie français'!BC5=3,0.5,(IF('saisie français'!BC5=4,0.5,(IF('saisie français'!BC5=9,0,(IF('saisie français'!BC5=0,0,(IF('saisie français'!BC5="A","Abst",(IF('saisie français'!BC5="N","non év","attente")))))))))))))</f>
        <v>Abst</v>
      </c>
      <c r="BD5" s="7" t="str">
        <f>IF('saisie français'!BD5=1,1,(IF('saisie français'!BD5=3,0.5,(IF('saisie français'!BD5=4,0.5,(IF('saisie français'!BD5=9,0,(IF('saisie français'!BD5=0,0,(IF('saisie français'!BD5="A","Abst",(IF('saisie français'!BD5="N","non év","attente")))))))))))))</f>
        <v>Abst</v>
      </c>
      <c r="BE5" s="7" t="str">
        <f>IF('saisie français'!BE5=1,1,(IF('saisie français'!BE5=3,0.5,(IF('saisie français'!BE5=4,0.5,(IF('saisie français'!BE5=9,0,(IF('saisie français'!BE5=0,0,(IF('saisie français'!BE5="A","Abst",(IF('saisie français'!BE5="N","non év","attente")))))))))))))</f>
        <v>Abst</v>
      </c>
      <c r="BF5" s="7" t="str">
        <f>IF('saisie français'!BF5=1,1,(IF('saisie français'!BF5=3,0.5,(IF('saisie français'!BF5=4,0.5,(IF('saisie français'!BF5=9,0,(IF('saisie français'!BF5=0,0,(IF('saisie français'!BF5="A","Abst",(IF('saisie français'!BF5="N","non év","attente")))))))))))))</f>
        <v>Abst</v>
      </c>
      <c r="BG5" s="7" t="str">
        <f>IF('saisie français'!BG5=1,1,(IF('saisie français'!BG5=3,0.5,(IF('saisie français'!BG5=4,0.5,(IF('saisie français'!BG5=9,0,(IF('saisie français'!BG5=0,0,(IF('saisie français'!BG5="A","Abst",(IF('saisie français'!BG5="N","non év","attente")))))))))))))</f>
        <v>Abst</v>
      </c>
      <c r="BH5" s="7" t="str">
        <f>IF('saisie français'!BH5=1,1,(IF('saisie français'!BH5=3,0.5,(IF('saisie français'!BH5=4,0.5,(IF('saisie français'!BH5=9,0,(IF('saisie français'!BH5=0,0,(IF('saisie français'!BH5="A","Abst",(IF('saisie français'!BH5="N","non év","attente")))))))))))))</f>
        <v>Abst</v>
      </c>
      <c r="BI5" s="7" t="str">
        <f>IF('saisie français'!BI5=1,1,(IF('saisie français'!BI5=3,0.5,(IF('saisie français'!BI5=4,0.5,(IF('saisie français'!BI5=9,0,(IF('saisie français'!BI5=0,0,(IF('saisie français'!BI5="A","Abst",(IF('saisie français'!BI5="N","non év","attente")))))))))))))</f>
        <v>Abst</v>
      </c>
      <c r="BJ5" s="7" t="str">
        <f>IF('saisie français'!BJ5=1,1,(IF('saisie français'!BJ5=3,0.5,(IF('saisie français'!BJ5=4,0.5,(IF('saisie français'!BJ5=9,0,(IF('saisie français'!BJ5=0,0,(IF('saisie français'!BJ5="A","Abst",(IF('saisie français'!BJ5="N","non év","attente")))))))))))))</f>
        <v>Abst</v>
      </c>
      <c r="BK5" s="7" t="str">
        <f>IF('saisie français'!BK5=1,1,(IF('saisie français'!BK5=3,0.5,(IF('saisie français'!BK5=4,0.5,(IF('saisie français'!BK5=9,0,(IF('saisie français'!BK5=0,0,(IF('saisie français'!BK5="A","Abst",(IF('saisie français'!BK5="N","non év","attente")))))))))))))</f>
        <v>Abst</v>
      </c>
    </row>
    <row r="6" spans="2:63">
      <c r="B6" s="2" t="str">
        <f>IF('Ma classe'!B5&lt;&gt;0,'Ma classe'!B5,"aucun élève")</f>
        <v>aucun élève</v>
      </c>
      <c r="C6" s="2" t="str">
        <f>IF('Ma classe'!C5&lt;&gt;0,'Ma classe'!C5,"aucun élève")</f>
        <v>aucun élève</v>
      </c>
      <c r="D6" s="7" t="str">
        <f>IF('saisie français'!D6=1,1,(IF('saisie français'!D6=3,0.5,(IF('saisie français'!D6=4,0.5,(IF('saisie français'!D6=9,0,(IF('saisie français'!D6=0,0,(IF('saisie français'!D6="A","Abst",(IF('saisie français'!D6="N","non év","attente")))))))))))))</f>
        <v>Abst</v>
      </c>
      <c r="E6" s="7" t="str">
        <f>IF('saisie français'!E6=1,1,(IF('saisie français'!E6=3,0.5,(IF('saisie français'!E6=4,0.5,(IF('saisie français'!E6=9,0,(IF('saisie français'!E6=0,0,(IF('saisie français'!E6="A","Abst",(IF('saisie français'!E6="N","non év","attente")))))))))))))</f>
        <v>Abst</v>
      </c>
      <c r="F6" s="7" t="str">
        <f>IF('saisie français'!F6=1,1,(IF('saisie français'!F6=3,0.5,(IF('saisie français'!F6=4,0.5,(IF('saisie français'!F6=9,0,(IF('saisie français'!F6=0,0,(IF('saisie français'!F6="A","Abst",(IF('saisie français'!F6="N","non év","attente")))))))))))))</f>
        <v>Abst</v>
      </c>
      <c r="G6" s="7" t="str">
        <f>IF('saisie français'!G6=1,1,(IF('saisie français'!G6=3,0.5,(IF('saisie français'!G6=4,0.5,(IF('saisie français'!G6=9,0,(IF('saisie français'!G6=0,0,(IF('saisie français'!G6="A","Abst",(IF('saisie français'!G6="N","non év","attente")))))))))))))</f>
        <v>Abst</v>
      </c>
      <c r="H6" s="7" t="str">
        <f>IF('saisie français'!H6=1,1,(IF('saisie français'!H6=3,0.5,(IF('saisie français'!H6=4,0.5,(IF('saisie français'!H6=9,0,(IF('saisie français'!H6=0,0,(IF('saisie français'!H6="A","Abst",(IF('saisie français'!H6="N","non év","attente")))))))))))))</f>
        <v>Abst</v>
      </c>
      <c r="I6" s="7" t="str">
        <f>IF('saisie français'!I6=1,1,(IF('saisie français'!I6=3,0.5,(IF('saisie français'!I6=4,0.5,(IF('saisie français'!I6=9,0,(IF('saisie français'!I6=0,0,(IF('saisie français'!I6="A","Abst",(IF('saisie français'!I6="N","non év","attente")))))))))))))</f>
        <v>Abst</v>
      </c>
      <c r="J6" s="7" t="str">
        <f>IF('saisie français'!J6=1,1,(IF('saisie français'!J6=3,0.5,(IF('saisie français'!J6=4,0.5,(IF('saisie français'!J6=9,0,(IF('saisie français'!J6=0,0,(IF('saisie français'!J6="A","Abst",(IF('saisie français'!J6="N","non év","attente")))))))))))))</f>
        <v>Abst</v>
      </c>
      <c r="K6" s="7" t="str">
        <f>IF('saisie français'!K6=1,1,(IF('saisie français'!K6=3,0.5,(IF('saisie français'!K6=4,0.5,(IF('saisie français'!K6=9,0,(IF('saisie français'!K6=0,0,(IF('saisie français'!K6="A","Abst",(IF('saisie français'!K6="N","non év","attente")))))))))))))</f>
        <v>Abst</v>
      </c>
      <c r="L6" s="7" t="str">
        <f>IF('saisie français'!L6=1,1,(IF('saisie français'!L6=3,0.5,(IF('saisie français'!L6=4,0.5,(IF('saisie français'!L6=9,0,(IF('saisie français'!L6=0,0,(IF('saisie français'!L6="A","Abst",(IF('saisie français'!L6="N","non év","attente")))))))))))))</f>
        <v>Abst</v>
      </c>
      <c r="M6" s="7" t="str">
        <f>IF('saisie français'!M6=1,1,(IF('saisie français'!M6=3,0.5,(IF('saisie français'!M6=4,0.5,(IF('saisie français'!M6=9,0,(IF('saisie français'!M6=0,0,(IF('saisie français'!M6="A","Abst",(IF('saisie français'!M6="N","non év","attente")))))))))))))</f>
        <v>Abst</v>
      </c>
      <c r="N6" s="7" t="str">
        <f>IF('saisie français'!N6=1,1,(IF('saisie français'!N6=3,0.5,(IF('saisie français'!N6=4,0.5,(IF('saisie français'!N6=9,0,(IF('saisie français'!N6=0,0,(IF('saisie français'!N6="A","Abst",(IF('saisie français'!N6="N","non év","attente")))))))))))))</f>
        <v>Abst</v>
      </c>
      <c r="O6" s="7" t="str">
        <f>IF('saisie français'!O6=1,1,(IF('saisie français'!O6=3,0.5,(IF('saisie français'!O6=4,0.5,(IF('saisie français'!O6=9,0,(IF('saisie français'!O6=0,0,(IF('saisie français'!O6="A","Abst",(IF('saisie français'!O6="N","non év","attente")))))))))))))</f>
        <v>Abst</v>
      </c>
      <c r="P6" s="7" t="str">
        <f>IF('saisie français'!P6=1,1,(IF('saisie français'!P6=3,0.5,(IF('saisie français'!P6=4,0.5,(IF('saisie français'!P6=9,0,(IF('saisie français'!P6=0,0,(IF('saisie français'!P6="A","Abst",(IF('saisie français'!P6="N","non év","attente")))))))))))))</f>
        <v>Abst</v>
      </c>
      <c r="Q6" s="7" t="str">
        <f>IF('saisie français'!Q6=1,1,(IF('saisie français'!Q6=3,0.5,(IF('saisie français'!Q6=4,0.5,(IF('saisie français'!Q6=9,0,(IF('saisie français'!Q6=0,0,(IF('saisie français'!Q6="A","Abst",(IF('saisie français'!Q6="N","non év","attente")))))))))))))</f>
        <v>Abst</v>
      </c>
      <c r="R6" s="7" t="str">
        <f>IF('saisie français'!R6=1,1,(IF('saisie français'!R6=3,0.5,(IF('saisie français'!R6=4,0.5,(IF('saisie français'!R6=9,0,(IF('saisie français'!R6=0,0,(IF('saisie français'!R6="A","Abst",(IF('saisie français'!R6="N","non év","attente")))))))))))))</f>
        <v>Abst</v>
      </c>
      <c r="S6" s="7" t="str">
        <f>IF('saisie français'!S6=1,1,(IF('saisie français'!S6=3,0.5,(IF('saisie français'!S6=4,0.5,(IF('saisie français'!S6=9,0,(IF('saisie français'!S6=0,0,(IF('saisie français'!S6="A","Abst",(IF('saisie français'!S6="N","non év","attente")))))))))))))</f>
        <v>Abst</v>
      </c>
      <c r="T6" s="7" t="str">
        <f>IF('saisie français'!T6=1,1,(IF('saisie français'!T6=3,0.5,(IF('saisie français'!T6=4,0.5,(IF('saisie français'!T6=9,0,(IF('saisie français'!T6=0,0,(IF('saisie français'!T6="A","Abst",(IF('saisie français'!T6="N","non év","attente")))))))))))))</f>
        <v>Abst</v>
      </c>
      <c r="U6" s="7" t="str">
        <f>IF('saisie français'!U6=1,1,(IF('saisie français'!U6=3,0.5,(IF('saisie français'!U6=4,0.5,(IF('saisie français'!U6=9,0,(IF('saisie français'!U6=0,0,(IF('saisie français'!U6="A","Abst",(IF('saisie français'!U6="N","non év","attente")))))))))))))</f>
        <v>Abst</v>
      </c>
      <c r="V6" s="7" t="str">
        <f>IF('saisie français'!V6=1,1,(IF('saisie français'!V6=3,0.5,(IF('saisie français'!V6=4,0.5,(IF('saisie français'!V6=9,0,(IF('saisie français'!V6=0,0,(IF('saisie français'!V6="A","Abst",(IF('saisie français'!V6="N","non év","attente")))))))))))))</f>
        <v>Abst</v>
      </c>
      <c r="W6" s="7" t="str">
        <f>IF('saisie français'!W6=1,1,(IF('saisie français'!W6=3,0.5,(IF('saisie français'!W6=4,0.5,(IF('saisie français'!W6=9,0,(IF('saisie français'!W6=0,0,(IF('saisie français'!W6="A","Abst",(IF('saisie français'!W6="N","non év","attente")))))))))))))</f>
        <v>Abst</v>
      </c>
      <c r="X6" s="7" t="str">
        <f>IF('saisie français'!X6=1,1,(IF('saisie français'!X6=3,0.5,(IF('saisie français'!X6=4,0.5,(IF('saisie français'!X6=9,0,(IF('saisie français'!X6=0,0,(IF('saisie français'!X6="A","Abst",(IF('saisie français'!X6="N","non év","attente")))))))))))))</f>
        <v>Abst</v>
      </c>
      <c r="Y6" s="7" t="str">
        <f>IF('saisie français'!Y6=1,1,(IF('saisie français'!Y6=3,0.5,(IF('saisie français'!Y6=4,0.5,(IF('saisie français'!Y6=9,0,(IF('saisie français'!Y6=0,0,(IF('saisie français'!Y6="A","Abst",(IF('saisie français'!Y6="N","non év","attente")))))))))))))</f>
        <v>Abst</v>
      </c>
      <c r="Z6" s="7" t="str">
        <f>IF('saisie français'!Z6=1,1,(IF('saisie français'!Z6=3,0.5,(IF('saisie français'!Z6=4,0.5,(IF('saisie français'!Z6=9,0,(IF('saisie français'!Z6=0,0,(IF('saisie français'!Z6="A","Abst",(IF('saisie français'!Z6="N","non év","attente")))))))))))))</f>
        <v>Abst</v>
      </c>
      <c r="AA6" s="7" t="str">
        <f>IF('saisie français'!AA6=1,1,(IF('saisie français'!AA6=3,0.5,(IF('saisie français'!AA6=4,0.5,(IF('saisie français'!AA6=9,0,(IF('saisie français'!AA6=0,0,(IF('saisie français'!AA6="A","Abst",(IF('saisie français'!AA6="N","non év","attente")))))))))))))</f>
        <v>Abst</v>
      </c>
      <c r="AB6" s="7" t="str">
        <f>IF('saisie français'!AB6=1,1,(IF('saisie français'!AB6=3,0.5,(IF('saisie français'!AB6=4,0.5,(IF('saisie français'!AB6=9,0,(IF('saisie français'!AB6=0,0,(IF('saisie français'!AB6="A","Abst",(IF('saisie français'!AB6="N","non év","attente")))))))))))))</f>
        <v>Abst</v>
      </c>
      <c r="AC6" s="7" t="str">
        <f>IF('saisie français'!AC6=1,1,(IF('saisie français'!AC6=3,0.5,(IF('saisie français'!AC6=4,0.5,(IF('saisie français'!AC6=9,0,(IF('saisie français'!AC6=0,0,(IF('saisie français'!AC6="A","Abst",(IF('saisie français'!AC6="N","non év","attente")))))))))))))</f>
        <v>Abst</v>
      </c>
      <c r="AD6" s="7" t="str">
        <f>IF('saisie français'!AD6=1,1,(IF('saisie français'!AD6=3,0.5,(IF('saisie français'!AD6=4,0.5,(IF('saisie français'!AD6=9,0,(IF('saisie français'!AD6=0,0,(IF('saisie français'!AD6="A","Abst",(IF('saisie français'!AD6="N","non év","attente")))))))))))))</f>
        <v>Abst</v>
      </c>
      <c r="AE6" s="7" t="str">
        <f>IF('saisie français'!AE6=1,1,(IF('saisie français'!AE6=3,0.5,(IF('saisie français'!AE6=4,0.5,(IF('saisie français'!AE6=9,0,(IF('saisie français'!AE6=0,0,(IF('saisie français'!AE6="A","Abst",(IF('saisie français'!AE6="N","non év","attente")))))))))))))</f>
        <v>Abst</v>
      </c>
      <c r="AF6" s="7" t="str">
        <f>IF('saisie français'!AF6=1,1,(IF('saisie français'!AF6=3,0.5,(IF('saisie français'!AF6=4,0.5,(IF('saisie français'!AF6=9,0,(IF('saisie français'!AF6=0,0,(IF('saisie français'!AF6="A","Abst",(IF('saisie français'!AF6="N","non év","attente")))))))))))))</f>
        <v>Abst</v>
      </c>
      <c r="AG6" s="7" t="str">
        <f>IF('saisie français'!AG6=1,1,(IF('saisie français'!AG6=3,0.5,(IF('saisie français'!AG6=4,0.5,(IF('saisie français'!AG6=9,0,(IF('saisie français'!AG6=0,0,(IF('saisie français'!AG6="A","Abst",(IF('saisie français'!AG6="N","non év","attente")))))))))))))</f>
        <v>Abst</v>
      </c>
      <c r="AH6" s="7" t="str">
        <f>IF('saisie français'!AH6=1,1,(IF('saisie français'!AH6=3,0.5,(IF('saisie français'!AH6=4,0.5,(IF('saisie français'!AH6=9,0,(IF('saisie français'!AH6=0,0,(IF('saisie français'!AH6="A","Abst",(IF('saisie français'!AH6="N","non év","attente")))))))))))))</f>
        <v>Abst</v>
      </c>
      <c r="AI6" s="7" t="str">
        <f>IF('saisie français'!AI6=1,1,(IF('saisie français'!AI6=3,0.5,(IF('saisie français'!AI6=4,0.5,(IF('saisie français'!AI6=9,0,(IF('saisie français'!AI6=0,0,(IF('saisie français'!AI6="A","Abst",(IF('saisie français'!AI6="N","non év","attente")))))))))))))</f>
        <v>Abst</v>
      </c>
      <c r="AJ6" s="7" t="str">
        <f>IF('saisie français'!AJ6=1,1,(IF('saisie français'!AJ6=3,0.5,(IF('saisie français'!AJ6=4,0.5,(IF('saisie français'!AJ6=9,0,(IF('saisie français'!AJ6=0,0,(IF('saisie français'!AJ6="A","Abst",(IF('saisie français'!AJ6="N","non év","attente")))))))))))))</f>
        <v>Abst</v>
      </c>
      <c r="AK6" s="7" t="str">
        <f>IF('saisie français'!AK6=1,1,(IF('saisie français'!AK6=3,0.5,(IF('saisie français'!AK6=4,0.5,(IF('saisie français'!AK6=9,0,(IF('saisie français'!AK6=0,0,(IF('saisie français'!AK6="A","Abst",(IF('saisie français'!AK6="N","non év","attente")))))))))))))</f>
        <v>Abst</v>
      </c>
      <c r="AL6" s="7" t="str">
        <f>IF('saisie français'!AL6=1,1,(IF('saisie français'!AL6=3,0.5,(IF('saisie français'!AL6=4,0.5,(IF('saisie français'!AL6=9,0,(IF('saisie français'!AL6=0,0,(IF('saisie français'!AL6="A","Abst",(IF('saisie français'!AL6="N","non év","attente")))))))))))))</f>
        <v>Abst</v>
      </c>
      <c r="AM6" s="7" t="str">
        <f>IF('saisie français'!AM6=1,1,(IF('saisie français'!AM6=3,0.5,(IF('saisie français'!AM6=4,0.5,(IF('saisie français'!AM6=9,0,(IF('saisie français'!AM6=0,0,(IF('saisie français'!AM6="A","Abst",(IF('saisie français'!AM6="N","non év","attente")))))))))))))</f>
        <v>Abst</v>
      </c>
      <c r="AN6" s="7" t="str">
        <f>IF('saisie français'!AN6=1,1,(IF('saisie français'!AN6=3,0.5,(IF('saisie français'!AN6=4,0.5,(IF('saisie français'!AN6=9,0,(IF('saisie français'!AN6=0,0,(IF('saisie français'!AN6="A","Abst",(IF('saisie français'!AN6="N","non év","attente")))))))))))))</f>
        <v>Abst</v>
      </c>
      <c r="AO6" s="7" t="str">
        <f>IF('saisie français'!AO6=1,1,(IF('saisie français'!AO6=3,0.5,(IF('saisie français'!AO6=4,0.5,(IF('saisie français'!AO6=9,0,(IF('saisie français'!AO6=0,0,(IF('saisie français'!AO6="A","Abst",(IF('saisie français'!AO6="N","non év","attente")))))))))))))</f>
        <v>Abst</v>
      </c>
      <c r="AP6" s="7" t="str">
        <f>IF('saisie français'!AP6=1,1,(IF('saisie français'!AP6=3,0.5,(IF('saisie français'!AP6=4,0.5,(IF('saisie français'!AP6=9,0,(IF('saisie français'!AP6=0,0,(IF('saisie français'!AP6="A","Abst",(IF('saisie français'!AP6="N","non év","attente")))))))))))))</f>
        <v>Abst</v>
      </c>
      <c r="AQ6" s="7" t="str">
        <f>IF('saisie français'!AQ6=1,1,(IF('saisie français'!AQ6=3,0.5,(IF('saisie français'!AQ6=4,0.5,(IF('saisie français'!AQ6=9,0,(IF('saisie français'!AQ6=0,0,(IF('saisie français'!AQ6="A","Abst",(IF('saisie français'!AQ6="N","non év","attente")))))))))))))</f>
        <v>Abst</v>
      </c>
      <c r="AR6" s="7" t="str">
        <f>IF('saisie français'!AR6=1,1,(IF('saisie français'!AR6=3,0.5,(IF('saisie français'!AR6=4,0.5,(IF('saisie français'!AR6=9,0,(IF('saisie français'!AR6=0,0,(IF('saisie français'!AR6="A","Abst",(IF('saisie français'!AR6="N","non év","attente")))))))))))))</f>
        <v>Abst</v>
      </c>
      <c r="AS6" s="7" t="str">
        <f>IF('saisie français'!AS6=1,1,(IF('saisie français'!AS6=3,0.5,(IF('saisie français'!AS6=4,0.5,(IF('saisie français'!AS6=9,0,(IF('saisie français'!AS6=0,0,(IF('saisie français'!AS6="A","Abst",(IF('saisie français'!AS6="N","non év","attente")))))))))))))</f>
        <v>Abst</v>
      </c>
      <c r="AT6" s="7" t="str">
        <f>IF('saisie français'!AT6=1,1,(IF('saisie français'!AT6=3,0.5,(IF('saisie français'!AT6=4,0.5,(IF('saisie français'!AT6=9,0,(IF('saisie français'!AT6=0,0,(IF('saisie français'!AT6="A","Abst",(IF('saisie français'!AT6="N","non év","attente")))))))))))))</f>
        <v>Abst</v>
      </c>
      <c r="AU6" s="7" t="str">
        <f>IF('saisie français'!AU6=1,1,(IF('saisie français'!AU6=3,0.5,(IF('saisie français'!AU6=4,0.5,(IF('saisie français'!AU6=9,0,(IF('saisie français'!AU6=0,0,(IF('saisie français'!AU6="A","Abst",(IF('saisie français'!AU6="N","non év","attente")))))))))))))</f>
        <v>Abst</v>
      </c>
      <c r="AV6" s="7" t="str">
        <f>IF('saisie français'!AV6=1,1,(IF('saisie français'!AV6=3,0.5,(IF('saisie français'!AV6=4,0.5,(IF('saisie français'!AV6=9,0,(IF('saisie français'!AV6=0,0,(IF('saisie français'!AV6="A","Abst",(IF('saisie français'!AV6="N","non év","attente")))))))))))))</f>
        <v>Abst</v>
      </c>
      <c r="AW6" s="7" t="str">
        <f>IF('saisie français'!AW6=1,1,(IF('saisie français'!AW6=3,0.5,(IF('saisie français'!AW6=4,0.5,(IF('saisie français'!AW6=9,0,(IF('saisie français'!AW6=0,0,(IF('saisie français'!AW6="A","Abst",(IF('saisie français'!AW6="N","non év","attente")))))))))))))</f>
        <v>Abst</v>
      </c>
      <c r="AX6" s="7" t="str">
        <f>IF('saisie français'!AX6=1,1,(IF('saisie français'!AX6=3,0.5,(IF('saisie français'!AX6=4,0.5,(IF('saisie français'!AX6=9,0,(IF('saisie français'!AX6=0,0,(IF('saisie français'!AX6="A","Abst",(IF('saisie français'!AX6="N","non év","attente")))))))))))))</f>
        <v>Abst</v>
      </c>
      <c r="AY6" s="7" t="str">
        <f>IF('saisie français'!AY6=1,1,(IF('saisie français'!AY6=3,0.5,(IF('saisie français'!AY6=4,0.5,(IF('saisie français'!AY6=9,0,(IF('saisie français'!AY6=0,0,(IF('saisie français'!AY6="A","Abst",(IF('saisie français'!AY6="N","non év","attente")))))))))))))</f>
        <v>Abst</v>
      </c>
      <c r="AZ6" s="7" t="str">
        <f>IF('saisie français'!AZ6=1,1,(IF('saisie français'!AZ6=3,0.5,(IF('saisie français'!AZ6=4,0.5,(IF('saisie français'!AZ6=9,0,(IF('saisie français'!AZ6=0,0,(IF('saisie français'!AZ6="A","Abst",(IF('saisie français'!AZ6="N","non év","attente")))))))))))))</f>
        <v>Abst</v>
      </c>
      <c r="BA6" s="7" t="str">
        <f>IF('saisie français'!BA6=1,1,(IF('saisie français'!BA6=3,0.5,(IF('saisie français'!BA6=4,0.5,(IF('saisie français'!BA6=9,0,(IF('saisie français'!BA6=0,0,(IF('saisie français'!BA6="A","Abst",(IF('saisie français'!BA6="N","non év","attente")))))))))))))</f>
        <v>Abst</v>
      </c>
      <c r="BB6" s="7" t="str">
        <f>IF('saisie français'!BB6=1,1,(IF('saisie français'!BB6=3,0.5,(IF('saisie français'!BB6=4,0.5,(IF('saisie français'!BB6=9,0,(IF('saisie français'!BB6=0,0,(IF('saisie français'!BB6="A","Abst",(IF('saisie français'!BB6="N","non év","attente")))))))))))))</f>
        <v>Abst</v>
      </c>
      <c r="BC6" s="7" t="str">
        <f>IF('saisie français'!BC6=1,1,(IF('saisie français'!BC6=3,0.5,(IF('saisie français'!BC6=4,0.5,(IF('saisie français'!BC6=9,0,(IF('saisie français'!BC6=0,0,(IF('saisie français'!BC6="A","Abst",(IF('saisie français'!BC6="N","non év","attente")))))))))))))</f>
        <v>Abst</v>
      </c>
      <c r="BD6" s="7" t="str">
        <f>IF('saisie français'!BD6=1,1,(IF('saisie français'!BD6=3,0.5,(IF('saisie français'!BD6=4,0.5,(IF('saisie français'!BD6=9,0,(IF('saisie français'!BD6=0,0,(IF('saisie français'!BD6="A","Abst",(IF('saisie français'!BD6="N","non év","attente")))))))))))))</f>
        <v>Abst</v>
      </c>
      <c r="BE6" s="7" t="str">
        <f>IF('saisie français'!BE6=1,1,(IF('saisie français'!BE6=3,0.5,(IF('saisie français'!BE6=4,0.5,(IF('saisie français'!BE6=9,0,(IF('saisie français'!BE6=0,0,(IF('saisie français'!BE6="A","Abst",(IF('saisie français'!BE6="N","non év","attente")))))))))))))</f>
        <v>Abst</v>
      </c>
      <c r="BF6" s="7" t="str">
        <f>IF('saisie français'!BF6=1,1,(IF('saisie français'!BF6=3,0.5,(IF('saisie français'!BF6=4,0.5,(IF('saisie français'!BF6=9,0,(IF('saisie français'!BF6=0,0,(IF('saisie français'!BF6="A","Abst",(IF('saisie français'!BF6="N","non év","attente")))))))))))))</f>
        <v>Abst</v>
      </c>
      <c r="BG6" s="7" t="str">
        <f>IF('saisie français'!BG6=1,1,(IF('saisie français'!BG6=3,0.5,(IF('saisie français'!BG6=4,0.5,(IF('saisie français'!BG6=9,0,(IF('saisie français'!BG6=0,0,(IF('saisie français'!BG6="A","Abst",(IF('saisie français'!BG6="N","non év","attente")))))))))))))</f>
        <v>Abst</v>
      </c>
      <c r="BH6" s="7" t="str">
        <f>IF('saisie français'!BH6=1,1,(IF('saisie français'!BH6=3,0.5,(IF('saisie français'!BH6=4,0.5,(IF('saisie français'!BH6=9,0,(IF('saisie français'!BH6=0,0,(IF('saisie français'!BH6="A","Abst",(IF('saisie français'!BH6="N","non év","attente")))))))))))))</f>
        <v>Abst</v>
      </c>
      <c r="BI6" s="7" t="str">
        <f>IF('saisie français'!BI6=1,1,(IF('saisie français'!BI6=3,0.5,(IF('saisie français'!BI6=4,0.5,(IF('saisie français'!BI6=9,0,(IF('saisie français'!BI6=0,0,(IF('saisie français'!BI6="A","Abst",(IF('saisie français'!BI6="N","non év","attente")))))))))))))</f>
        <v>Abst</v>
      </c>
      <c r="BJ6" s="7" t="str">
        <f>IF('saisie français'!BJ6=1,1,(IF('saisie français'!BJ6=3,0.5,(IF('saisie français'!BJ6=4,0.5,(IF('saisie français'!BJ6=9,0,(IF('saisie français'!BJ6=0,0,(IF('saisie français'!BJ6="A","Abst",(IF('saisie français'!BJ6="N","non év","attente")))))))))))))</f>
        <v>Abst</v>
      </c>
      <c r="BK6" s="7" t="str">
        <f>IF('saisie français'!BK6=1,1,(IF('saisie français'!BK6=3,0.5,(IF('saisie français'!BK6=4,0.5,(IF('saisie français'!BK6=9,0,(IF('saisie français'!BK6=0,0,(IF('saisie français'!BK6="A","Abst",(IF('saisie français'!BK6="N","non év","attente")))))))))))))</f>
        <v>Abst</v>
      </c>
    </row>
    <row r="7" spans="2:63">
      <c r="B7" s="2" t="str">
        <f>IF('Ma classe'!B6&lt;&gt;0,'Ma classe'!B6,"aucun élève")</f>
        <v>aucun élève</v>
      </c>
      <c r="C7" s="2" t="str">
        <f>IF('Ma classe'!C6&lt;&gt;0,'Ma classe'!C6,"aucun élève")</f>
        <v>aucun élève</v>
      </c>
      <c r="D7" s="7" t="str">
        <f>IF('saisie français'!D7=1,1,(IF('saisie français'!D7=3,0.5,(IF('saisie français'!D7=4,0.5,(IF('saisie français'!D7=9,0,(IF('saisie français'!D7=0,0,(IF('saisie français'!D7="A","Abst",(IF('saisie français'!D7="N","non év","attente")))))))))))))</f>
        <v>Abst</v>
      </c>
      <c r="E7" s="7" t="str">
        <f>IF('saisie français'!E7=1,1,(IF('saisie français'!E7=3,0.5,(IF('saisie français'!E7=4,0.5,(IF('saisie français'!E7=9,0,(IF('saisie français'!E7=0,0,(IF('saisie français'!E7="A","Abst",(IF('saisie français'!E7="N","non év","attente")))))))))))))</f>
        <v>Abst</v>
      </c>
      <c r="F7" s="7" t="str">
        <f>IF('saisie français'!F7=1,1,(IF('saisie français'!F7=3,0.5,(IF('saisie français'!F7=4,0.5,(IF('saisie français'!F7=9,0,(IF('saisie français'!F7=0,0,(IF('saisie français'!F7="A","Abst",(IF('saisie français'!F7="N","non év","attente")))))))))))))</f>
        <v>Abst</v>
      </c>
      <c r="G7" s="7" t="str">
        <f>IF('saisie français'!G7=1,1,(IF('saisie français'!G7=3,0.5,(IF('saisie français'!G7=4,0.5,(IF('saisie français'!G7=9,0,(IF('saisie français'!G7=0,0,(IF('saisie français'!G7="A","Abst",(IF('saisie français'!G7="N","non év","attente")))))))))))))</f>
        <v>Abst</v>
      </c>
      <c r="H7" s="7" t="str">
        <f>IF('saisie français'!H7=1,1,(IF('saisie français'!H7=3,0.5,(IF('saisie français'!H7=4,0.5,(IF('saisie français'!H7=9,0,(IF('saisie français'!H7=0,0,(IF('saisie français'!H7="A","Abst",(IF('saisie français'!H7="N","non év","attente")))))))))))))</f>
        <v>Abst</v>
      </c>
      <c r="I7" s="7" t="str">
        <f>IF('saisie français'!I7=1,1,(IF('saisie français'!I7=3,0.5,(IF('saisie français'!I7=4,0.5,(IF('saisie français'!I7=9,0,(IF('saisie français'!I7=0,0,(IF('saisie français'!I7="A","Abst",(IF('saisie français'!I7="N","non év","attente")))))))))))))</f>
        <v>Abst</v>
      </c>
      <c r="J7" s="7" t="str">
        <f>IF('saisie français'!J7=1,1,(IF('saisie français'!J7=3,0.5,(IF('saisie français'!J7=4,0.5,(IF('saisie français'!J7=9,0,(IF('saisie français'!J7=0,0,(IF('saisie français'!J7="A","Abst",(IF('saisie français'!J7="N","non év","attente")))))))))))))</f>
        <v>Abst</v>
      </c>
      <c r="K7" s="7" t="str">
        <f>IF('saisie français'!K7=1,1,(IF('saisie français'!K7=3,0.5,(IF('saisie français'!K7=4,0.5,(IF('saisie français'!K7=9,0,(IF('saisie français'!K7=0,0,(IF('saisie français'!K7="A","Abst",(IF('saisie français'!K7="N","non év","attente")))))))))))))</f>
        <v>Abst</v>
      </c>
      <c r="L7" s="7" t="str">
        <f>IF('saisie français'!L7=1,1,(IF('saisie français'!L7=3,0.5,(IF('saisie français'!L7=4,0.5,(IF('saisie français'!L7=9,0,(IF('saisie français'!L7=0,0,(IF('saisie français'!L7="A","Abst",(IF('saisie français'!L7="N","non év","attente")))))))))))))</f>
        <v>Abst</v>
      </c>
      <c r="M7" s="7" t="str">
        <f>IF('saisie français'!M7=1,1,(IF('saisie français'!M7=3,0.5,(IF('saisie français'!M7=4,0.5,(IF('saisie français'!M7=9,0,(IF('saisie français'!M7=0,0,(IF('saisie français'!M7="A","Abst",(IF('saisie français'!M7="N","non év","attente")))))))))))))</f>
        <v>Abst</v>
      </c>
      <c r="N7" s="7" t="str">
        <f>IF('saisie français'!N7=1,1,(IF('saisie français'!N7=3,0.5,(IF('saisie français'!N7=4,0.5,(IF('saisie français'!N7=9,0,(IF('saisie français'!N7=0,0,(IF('saisie français'!N7="A","Abst",(IF('saisie français'!N7="N","non év","attente")))))))))))))</f>
        <v>Abst</v>
      </c>
      <c r="O7" s="7" t="str">
        <f>IF('saisie français'!O7=1,1,(IF('saisie français'!O7=3,0.5,(IF('saisie français'!O7=4,0.5,(IF('saisie français'!O7=9,0,(IF('saisie français'!O7=0,0,(IF('saisie français'!O7="A","Abst",(IF('saisie français'!O7="N","non év","attente")))))))))))))</f>
        <v>Abst</v>
      </c>
      <c r="P7" s="7" t="str">
        <f>IF('saisie français'!P7=1,1,(IF('saisie français'!P7=3,0.5,(IF('saisie français'!P7=4,0.5,(IF('saisie français'!P7=9,0,(IF('saisie français'!P7=0,0,(IF('saisie français'!P7="A","Abst",(IF('saisie français'!P7="N","non év","attente")))))))))))))</f>
        <v>Abst</v>
      </c>
      <c r="Q7" s="7" t="str">
        <f>IF('saisie français'!Q7=1,1,(IF('saisie français'!Q7=3,0.5,(IF('saisie français'!Q7=4,0.5,(IF('saisie français'!Q7=9,0,(IF('saisie français'!Q7=0,0,(IF('saisie français'!Q7="A","Abst",(IF('saisie français'!Q7="N","non év","attente")))))))))))))</f>
        <v>Abst</v>
      </c>
      <c r="R7" s="7" t="str">
        <f>IF('saisie français'!R7=1,1,(IF('saisie français'!R7=3,0.5,(IF('saisie français'!R7=4,0.5,(IF('saisie français'!R7=9,0,(IF('saisie français'!R7=0,0,(IF('saisie français'!R7="A","Abst",(IF('saisie français'!R7="N","non év","attente")))))))))))))</f>
        <v>Abst</v>
      </c>
      <c r="S7" s="7" t="str">
        <f>IF('saisie français'!S7=1,1,(IF('saisie français'!S7=3,0.5,(IF('saisie français'!S7=4,0.5,(IF('saisie français'!S7=9,0,(IF('saisie français'!S7=0,0,(IF('saisie français'!S7="A","Abst",(IF('saisie français'!S7="N","non év","attente")))))))))))))</f>
        <v>Abst</v>
      </c>
      <c r="T7" s="7" t="str">
        <f>IF('saisie français'!T7=1,1,(IF('saisie français'!T7=3,0.5,(IF('saisie français'!T7=4,0.5,(IF('saisie français'!T7=9,0,(IF('saisie français'!T7=0,0,(IF('saisie français'!T7="A","Abst",(IF('saisie français'!T7="N","non év","attente")))))))))))))</f>
        <v>Abst</v>
      </c>
      <c r="U7" s="7" t="str">
        <f>IF('saisie français'!U7=1,1,(IF('saisie français'!U7=3,0.5,(IF('saisie français'!U7=4,0.5,(IF('saisie français'!U7=9,0,(IF('saisie français'!U7=0,0,(IF('saisie français'!U7="A","Abst",(IF('saisie français'!U7="N","non év","attente")))))))))))))</f>
        <v>Abst</v>
      </c>
      <c r="V7" s="7" t="str">
        <f>IF('saisie français'!V7=1,1,(IF('saisie français'!V7=3,0.5,(IF('saisie français'!V7=4,0.5,(IF('saisie français'!V7=9,0,(IF('saisie français'!V7=0,0,(IF('saisie français'!V7="A","Abst",(IF('saisie français'!V7="N","non év","attente")))))))))))))</f>
        <v>Abst</v>
      </c>
      <c r="W7" s="7" t="str">
        <f>IF('saisie français'!W7=1,1,(IF('saisie français'!W7=3,0.5,(IF('saisie français'!W7=4,0.5,(IF('saisie français'!W7=9,0,(IF('saisie français'!W7=0,0,(IF('saisie français'!W7="A","Abst",(IF('saisie français'!W7="N","non év","attente")))))))))))))</f>
        <v>Abst</v>
      </c>
      <c r="X7" s="7" t="str">
        <f>IF('saisie français'!X7=1,1,(IF('saisie français'!X7=3,0.5,(IF('saisie français'!X7=4,0.5,(IF('saisie français'!X7=9,0,(IF('saisie français'!X7=0,0,(IF('saisie français'!X7="A","Abst",(IF('saisie français'!X7="N","non év","attente")))))))))))))</f>
        <v>Abst</v>
      </c>
      <c r="Y7" s="7" t="str">
        <f>IF('saisie français'!Y7=1,1,(IF('saisie français'!Y7=3,0.5,(IF('saisie français'!Y7=4,0.5,(IF('saisie français'!Y7=9,0,(IF('saisie français'!Y7=0,0,(IF('saisie français'!Y7="A","Abst",(IF('saisie français'!Y7="N","non év","attente")))))))))))))</f>
        <v>Abst</v>
      </c>
      <c r="Z7" s="7" t="str">
        <f>IF('saisie français'!Z7=1,1,(IF('saisie français'!Z7=3,0.5,(IF('saisie français'!Z7=4,0.5,(IF('saisie français'!Z7=9,0,(IF('saisie français'!Z7=0,0,(IF('saisie français'!Z7="A","Abst",(IF('saisie français'!Z7="N","non év","attente")))))))))))))</f>
        <v>Abst</v>
      </c>
      <c r="AA7" s="7" t="str">
        <f>IF('saisie français'!AA7=1,1,(IF('saisie français'!AA7=3,0.5,(IF('saisie français'!AA7=4,0.5,(IF('saisie français'!AA7=9,0,(IF('saisie français'!AA7=0,0,(IF('saisie français'!AA7="A","Abst",(IF('saisie français'!AA7="N","non év","attente")))))))))))))</f>
        <v>Abst</v>
      </c>
      <c r="AB7" s="7" t="str">
        <f>IF('saisie français'!AB7=1,1,(IF('saisie français'!AB7=3,0.5,(IF('saisie français'!AB7=4,0.5,(IF('saisie français'!AB7=9,0,(IF('saisie français'!AB7=0,0,(IF('saisie français'!AB7="A","Abst",(IF('saisie français'!AB7="N","non év","attente")))))))))))))</f>
        <v>Abst</v>
      </c>
      <c r="AC7" s="7" t="str">
        <f>IF('saisie français'!AC7=1,1,(IF('saisie français'!AC7=3,0.5,(IF('saisie français'!AC7=4,0.5,(IF('saisie français'!AC7=9,0,(IF('saisie français'!AC7=0,0,(IF('saisie français'!AC7="A","Abst",(IF('saisie français'!AC7="N","non év","attente")))))))))))))</f>
        <v>Abst</v>
      </c>
      <c r="AD7" s="7" t="str">
        <f>IF('saisie français'!AD7=1,1,(IF('saisie français'!AD7=3,0.5,(IF('saisie français'!AD7=4,0.5,(IF('saisie français'!AD7=9,0,(IF('saisie français'!AD7=0,0,(IF('saisie français'!AD7="A","Abst",(IF('saisie français'!AD7="N","non év","attente")))))))))))))</f>
        <v>Abst</v>
      </c>
      <c r="AE7" s="7" t="str">
        <f>IF('saisie français'!AE7=1,1,(IF('saisie français'!AE7=3,0.5,(IF('saisie français'!AE7=4,0.5,(IF('saisie français'!AE7=9,0,(IF('saisie français'!AE7=0,0,(IF('saisie français'!AE7="A","Abst",(IF('saisie français'!AE7="N","non év","attente")))))))))))))</f>
        <v>Abst</v>
      </c>
      <c r="AF7" s="7" t="str">
        <f>IF('saisie français'!AF7=1,1,(IF('saisie français'!AF7=3,0.5,(IF('saisie français'!AF7=4,0.5,(IF('saisie français'!AF7=9,0,(IF('saisie français'!AF7=0,0,(IF('saisie français'!AF7="A","Abst",(IF('saisie français'!AF7="N","non év","attente")))))))))))))</f>
        <v>Abst</v>
      </c>
      <c r="AG7" s="7" t="str">
        <f>IF('saisie français'!AG7=1,1,(IF('saisie français'!AG7=3,0.5,(IF('saisie français'!AG7=4,0.5,(IF('saisie français'!AG7=9,0,(IF('saisie français'!AG7=0,0,(IF('saisie français'!AG7="A","Abst",(IF('saisie français'!AG7="N","non év","attente")))))))))))))</f>
        <v>Abst</v>
      </c>
      <c r="AH7" s="7" t="str">
        <f>IF('saisie français'!AH7=1,1,(IF('saisie français'!AH7=3,0.5,(IF('saisie français'!AH7=4,0.5,(IF('saisie français'!AH7=9,0,(IF('saisie français'!AH7=0,0,(IF('saisie français'!AH7="A","Abst",(IF('saisie français'!AH7="N","non év","attente")))))))))))))</f>
        <v>Abst</v>
      </c>
      <c r="AI7" s="7" t="str">
        <f>IF('saisie français'!AI7=1,1,(IF('saisie français'!AI7=3,0.5,(IF('saisie français'!AI7=4,0.5,(IF('saisie français'!AI7=9,0,(IF('saisie français'!AI7=0,0,(IF('saisie français'!AI7="A","Abst",(IF('saisie français'!AI7="N","non év","attente")))))))))))))</f>
        <v>Abst</v>
      </c>
      <c r="AJ7" s="7" t="str">
        <f>IF('saisie français'!AJ7=1,1,(IF('saisie français'!AJ7=3,0.5,(IF('saisie français'!AJ7=4,0.5,(IF('saisie français'!AJ7=9,0,(IF('saisie français'!AJ7=0,0,(IF('saisie français'!AJ7="A","Abst",(IF('saisie français'!AJ7="N","non év","attente")))))))))))))</f>
        <v>Abst</v>
      </c>
      <c r="AK7" s="7" t="str">
        <f>IF('saisie français'!AK7=1,1,(IF('saisie français'!AK7=3,0.5,(IF('saisie français'!AK7=4,0.5,(IF('saisie français'!AK7=9,0,(IF('saisie français'!AK7=0,0,(IF('saisie français'!AK7="A","Abst",(IF('saisie français'!AK7="N","non év","attente")))))))))))))</f>
        <v>Abst</v>
      </c>
      <c r="AL7" s="7" t="str">
        <f>IF('saisie français'!AL7=1,1,(IF('saisie français'!AL7=3,0.5,(IF('saisie français'!AL7=4,0.5,(IF('saisie français'!AL7=9,0,(IF('saisie français'!AL7=0,0,(IF('saisie français'!AL7="A","Abst",(IF('saisie français'!AL7="N","non év","attente")))))))))))))</f>
        <v>Abst</v>
      </c>
      <c r="AM7" s="7" t="str">
        <f>IF('saisie français'!AM7=1,1,(IF('saisie français'!AM7=3,0.5,(IF('saisie français'!AM7=4,0.5,(IF('saisie français'!AM7=9,0,(IF('saisie français'!AM7=0,0,(IF('saisie français'!AM7="A","Abst",(IF('saisie français'!AM7="N","non év","attente")))))))))))))</f>
        <v>Abst</v>
      </c>
      <c r="AN7" s="7" t="str">
        <f>IF('saisie français'!AN7=1,1,(IF('saisie français'!AN7=3,0.5,(IF('saisie français'!AN7=4,0.5,(IF('saisie français'!AN7=9,0,(IF('saisie français'!AN7=0,0,(IF('saisie français'!AN7="A","Abst",(IF('saisie français'!AN7="N","non év","attente")))))))))))))</f>
        <v>Abst</v>
      </c>
      <c r="AO7" s="7" t="str">
        <f>IF('saisie français'!AO7=1,1,(IF('saisie français'!AO7=3,0.5,(IF('saisie français'!AO7=4,0.5,(IF('saisie français'!AO7=9,0,(IF('saisie français'!AO7=0,0,(IF('saisie français'!AO7="A","Abst",(IF('saisie français'!AO7="N","non év","attente")))))))))))))</f>
        <v>Abst</v>
      </c>
      <c r="AP7" s="7" t="str">
        <f>IF('saisie français'!AP7=1,1,(IF('saisie français'!AP7=3,0.5,(IF('saisie français'!AP7=4,0.5,(IF('saisie français'!AP7=9,0,(IF('saisie français'!AP7=0,0,(IF('saisie français'!AP7="A","Abst",(IF('saisie français'!AP7="N","non év","attente")))))))))))))</f>
        <v>Abst</v>
      </c>
      <c r="AQ7" s="7" t="str">
        <f>IF('saisie français'!AQ7=1,1,(IF('saisie français'!AQ7=3,0.5,(IF('saisie français'!AQ7=4,0.5,(IF('saisie français'!AQ7=9,0,(IF('saisie français'!AQ7=0,0,(IF('saisie français'!AQ7="A","Abst",(IF('saisie français'!AQ7="N","non év","attente")))))))))))))</f>
        <v>Abst</v>
      </c>
      <c r="AR7" s="7" t="str">
        <f>IF('saisie français'!AR7=1,1,(IF('saisie français'!AR7=3,0.5,(IF('saisie français'!AR7=4,0.5,(IF('saisie français'!AR7=9,0,(IF('saisie français'!AR7=0,0,(IF('saisie français'!AR7="A","Abst",(IF('saisie français'!AR7="N","non év","attente")))))))))))))</f>
        <v>Abst</v>
      </c>
      <c r="AS7" s="7" t="str">
        <f>IF('saisie français'!AS7=1,1,(IF('saisie français'!AS7=3,0.5,(IF('saisie français'!AS7=4,0.5,(IF('saisie français'!AS7=9,0,(IF('saisie français'!AS7=0,0,(IF('saisie français'!AS7="A","Abst",(IF('saisie français'!AS7="N","non év","attente")))))))))))))</f>
        <v>Abst</v>
      </c>
      <c r="AT7" s="7" t="str">
        <f>IF('saisie français'!AT7=1,1,(IF('saisie français'!AT7=3,0.5,(IF('saisie français'!AT7=4,0.5,(IF('saisie français'!AT7=9,0,(IF('saisie français'!AT7=0,0,(IF('saisie français'!AT7="A","Abst",(IF('saisie français'!AT7="N","non év","attente")))))))))))))</f>
        <v>Abst</v>
      </c>
      <c r="AU7" s="7" t="str">
        <f>IF('saisie français'!AU7=1,1,(IF('saisie français'!AU7=3,0.5,(IF('saisie français'!AU7=4,0.5,(IF('saisie français'!AU7=9,0,(IF('saisie français'!AU7=0,0,(IF('saisie français'!AU7="A","Abst",(IF('saisie français'!AU7="N","non év","attente")))))))))))))</f>
        <v>Abst</v>
      </c>
      <c r="AV7" s="7" t="str">
        <f>IF('saisie français'!AV7=1,1,(IF('saisie français'!AV7=3,0.5,(IF('saisie français'!AV7=4,0.5,(IF('saisie français'!AV7=9,0,(IF('saisie français'!AV7=0,0,(IF('saisie français'!AV7="A","Abst",(IF('saisie français'!AV7="N","non év","attente")))))))))))))</f>
        <v>Abst</v>
      </c>
      <c r="AW7" s="7" t="str">
        <f>IF('saisie français'!AW7=1,1,(IF('saisie français'!AW7=3,0.5,(IF('saisie français'!AW7=4,0.5,(IF('saisie français'!AW7=9,0,(IF('saisie français'!AW7=0,0,(IF('saisie français'!AW7="A","Abst",(IF('saisie français'!AW7="N","non év","attente")))))))))))))</f>
        <v>Abst</v>
      </c>
      <c r="AX7" s="7" t="str">
        <f>IF('saisie français'!AX7=1,1,(IF('saisie français'!AX7=3,0.5,(IF('saisie français'!AX7=4,0.5,(IF('saisie français'!AX7=9,0,(IF('saisie français'!AX7=0,0,(IF('saisie français'!AX7="A","Abst",(IF('saisie français'!AX7="N","non év","attente")))))))))))))</f>
        <v>Abst</v>
      </c>
      <c r="AY7" s="7" t="str">
        <f>IF('saisie français'!AY7=1,1,(IF('saisie français'!AY7=3,0.5,(IF('saisie français'!AY7=4,0.5,(IF('saisie français'!AY7=9,0,(IF('saisie français'!AY7=0,0,(IF('saisie français'!AY7="A","Abst",(IF('saisie français'!AY7="N","non év","attente")))))))))))))</f>
        <v>Abst</v>
      </c>
      <c r="AZ7" s="7" t="str">
        <f>IF('saisie français'!AZ7=1,1,(IF('saisie français'!AZ7=3,0.5,(IF('saisie français'!AZ7=4,0.5,(IF('saisie français'!AZ7=9,0,(IF('saisie français'!AZ7=0,0,(IF('saisie français'!AZ7="A","Abst",(IF('saisie français'!AZ7="N","non év","attente")))))))))))))</f>
        <v>Abst</v>
      </c>
      <c r="BA7" s="7" t="str">
        <f>IF('saisie français'!BA7=1,1,(IF('saisie français'!BA7=3,0.5,(IF('saisie français'!BA7=4,0.5,(IF('saisie français'!BA7=9,0,(IF('saisie français'!BA7=0,0,(IF('saisie français'!BA7="A","Abst",(IF('saisie français'!BA7="N","non év","attente")))))))))))))</f>
        <v>Abst</v>
      </c>
      <c r="BB7" s="7" t="str">
        <f>IF('saisie français'!BB7=1,1,(IF('saisie français'!BB7=3,0.5,(IF('saisie français'!BB7=4,0.5,(IF('saisie français'!BB7=9,0,(IF('saisie français'!BB7=0,0,(IF('saisie français'!BB7="A","Abst",(IF('saisie français'!BB7="N","non év","attente")))))))))))))</f>
        <v>Abst</v>
      </c>
      <c r="BC7" s="7" t="str">
        <f>IF('saisie français'!BC7=1,1,(IF('saisie français'!BC7=3,0.5,(IF('saisie français'!BC7=4,0.5,(IF('saisie français'!BC7=9,0,(IF('saisie français'!BC7=0,0,(IF('saisie français'!BC7="A","Abst",(IF('saisie français'!BC7="N","non év","attente")))))))))))))</f>
        <v>Abst</v>
      </c>
      <c r="BD7" s="7" t="str">
        <f>IF('saisie français'!BD7=1,1,(IF('saisie français'!BD7=3,0.5,(IF('saisie français'!BD7=4,0.5,(IF('saisie français'!BD7=9,0,(IF('saisie français'!BD7=0,0,(IF('saisie français'!BD7="A","Abst",(IF('saisie français'!BD7="N","non év","attente")))))))))))))</f>
        <v>Abst</v>
      </c>
      <c r="BE7" s="7" t="str">
        <f>IF('saisie français'!BE7=1,1,(IF('saisie français'!BE7=3,0.5,(IF('saisie français'!BE7=4,0.5,(IF('saisie français'!BE7=9,0,(IF('saisie français'!BE7=0,0,(IF('saisie français'!BE7="A","Abst",(IF('saisie français'!BE7="N","non év","attente")))))))))))))</f>
        <v>Abst</v>
      </c>
      <c r="BF7" s="7" t="str">
        <f>IF('saisie français'!BF7=1,1,(IF('saisie français'!BF7=3,0.5,(IF('saisie français'!BF7=4,0.5,(IF('saisie français'!BF7=9,0,(IF('saisie français'!BF7=0,0,(IF('saisie français'!BF7="A","Abst",(IF('saisie français'!BF7="N","non év","attente")))))))))))))</f>
        <v>Abst</v>
      </c>
      <c r="BG7" s="7" t="str">
        <f>IF('saisie français'!BG7=1,1,(IF('saisie français'!BG7=3,0.5,(IF('saisie français'!BG7=4,0.5,(IF('saisie français'!BG7=9,0,(IF('saisie français'!BG7=0,0,(IF('saisie français'!BG7="A","Abst",(IF('saisie français'!BG7="N","non év","attente")))))))))))))</f>
        <v>Abst</v>
      </c>
      <c r="BH7" s="7" t="str">
        <f>IF('saisie français'!BH7=1,1,(IF('saisie français'!BH7=3,0.5,(IF('saisie français'!BH7=4,0.5,(IF('saisie français'!BH7=9,0,(IF('saisie français'!BH7=0,0,(IF('saisie français'!BH7="A","Abst",(IF('saisie français'!BH7="N","non év","attente")))))))))))))</f>
        <v>Abst</v>
      </c>
      <c r="BI7" s="7" t="str">
        <f>IF('saisie français'!BI7=1,1,(IF('saisie français'!BI7=3,0.5,(IF('saisie français'!BI7=4,0.5,(IF('saisie français'!BI7=9,0,(IF('saisie français'!BI7=0,0,(IF('saisie français'!BI7="A","Abst",(IF('saisie français'!BI7="N","non év","attente")))))))))))))</f>
        <v>Abst</v>
      </c>
      <c r="BJ7" s="7" t="str">
        <f>IF('saisie français'!BJ7=1,1,(IF('saisie français'!BJ7=3,0.5,(IF('saisie français'!BJ7=4,0.5,(IF('saisie français'!BJ7=9,0,(IF('saisie français'!BJ7=0,0,(IF('saisie français'!BJ7="A","Abst",(IF('saisie français'!BJ7="N","non év","attente")))))))))))))</f>
        <v>Abst</v>
      </c>
      <c r="BK7" s="7" t="str">
        <f>IF('saisie français'!BK7=1,1,(IF('saisie français'!BK7=3,0.5,(IF('saisie français'!BK7=4,0.5,(IF('saisie français'!BK7=9,0,(IF('saisie français'!BK7=0,0,(IF('saisie français'!BK7="A","Abst",(IF('saisie français'!BK7="N","non év","attente")))))))))))))</f>
        <v>Abst</v>
      </c>
    </row>
    <row r="8" spans="2:63">
      <c r="B8" s="2" t="str">
        <f>IF('Ma classe'!B7&lt;&gt;0,'Ma classe'!B7,"aucun élève")</f>
        <v>aucun élève</v>
      </c>
      <c r="C8" s="2" t="str">
        <f>IF('Ma classe'!C7&lt;&gt;0,'Ma classe'!C7,"aucun élève")</f>
        <v>aucun élève</v>
      </c>
      <c r="D8" s="7" t="str">
        <f>IF('saisie français'!D8=1,1,(IF('saisie français'!D8=3,0.5,(IF('saisie français'!D8=4,0.5,(IF('saisie français'!D8=9,0,(IF('saisie français'!D8=0,0,(IF('saisie français'!D8="A","Abst",(IF('saisie français'!D8="N","non év","attente")))))))))))))</f>
        <v>Abst</v>
      </c>
      <c r="E8" s="7" t="str">
        <f>IF('saisie français'!E8=1,1,(IF('saisie français'!E8=3,0.5,(IF('saisie français'!E8=4,0.5,(IF('saisie français'!E8=9,0,(IF('saisie français'!E8=0,0,(IF('saisie français'!E8="A","Abst",(IF('saisie français'!E8="N","non év","attente")))))))))))))</f>
        <v>Abst</v>
      </c>
      <c r="F8" s="7" t="str">
        <f>IF('saisie français'!F8=1,1,(IF('saisie français'!F8=3,0.5,(IF('saisie français'!F8=4,0.5,(IF('saisie français'!F8=9,0,(IF('saisie français'!F8=0,0,(IF('saisie français'!F8="A","Abst",(IF('saisie français'!F8="N","non év","attente")))))))))))))</f>
        <v>Abst</v>
      </c>
      <c r="G8" s="7" t="str">
        <f>IF('saisie français'!G8=1,1,(IF('saisie français'!G8=3,0.5,(IF('saisie français'!G8=4,0.5,(IF('saisie français'!G8=9,0,(IF('saisie français'!G8=0,0,(IF('saisie français'!G8="A","Abst",(IF('saisie français'!G8="N","non év","attente")))))))))))))</f>
        <v>Abst</v>
      </c>
      <c r="H8" s="7" t="str">
        <f>IF('saisie français'!H8=1,1,(IF('saisie français'!H8=3,0.5,(IF('saisie français'!H8=4,0.5,(IF('saisie français'!H8=9,0,(IF('saisie français'!H8=0,0,(IF('saisie français'!H8="A","Abst",(IF('saisie français'!H8="N","non év","attente")))))))))))))</f>
        <v>Abst</v>
      </c>
      <c r="I8" s="7" t="str">
        <f>IF('saisie français'!I8=1,1,(IF('saisie français'!I8=3,0.5,(IF('saisie français'!I8=4,0.5,(IF('saisie français'!I8=9,0,(IF('saisie français'!I8=0,0,(IF('saisie français'!I8="A","Abst",(IF('saisie français'!I8="N","non év","attente")))))))))))))</f>
        <v>Abst</v>
      </c>
      <c r="J8" s="7" t="str">
        <f>IF('saisie français'!J8=1,1,(IF('saisie français'!J8=3,0.5,(IF('saisie français'!J8=4,0.5,(IF('saisie français'!J8=9,0,(IF('saisie français'!J8=0,0,(IF('saisie français'!J8="A","Abst",(IF('saisie français'!J8="N","non év","attente")))))))))))))</f>
        <v>Abst</v>
      </c>
      <c r="K8" s="7" t="str">
        <f>IF('saisie français'!K8=1,1,(IF('saisie français'!K8=3,0.5,(IF('saisie français'!K8=4,0.5,(IF('saisie français'!K8=9,0,(IF('saisie français'!K8=0,0,(IF('saisie français'!K8="A","Abst",(IF('saisie français'!K8="N","non év","attente")))))))))))))</f>
        <v>Abst</v>
      </c>
      <c r="L8" s="7" t="str">
        <f>IF('saisie français'!L8=1,1,(IF('saisie français'!L8=3,0.5,(IF('saisie français'!L8=4,0.5,(IF('saisie français'!L8=9,0,(IF('saisie français'!L8=0,0,(IF('saisie français'!L8="A","Abst",(IF('saisie français'!L8="N","non év","attente")))))))))))))</f>
        <v>Abst</v>
      </c>
      <c r="M8" s="7" t="str">
        <f>IF('saisie français'!M8=1,1,(IF('saisie français'!M8=3,0.5,(IF('saisie français'!M8=4,0.5,(IF('saisie français'!M8=9,0,(IF('saisie français'!M8=0,0,(IF('saisie français'!M8="A","Abst",(IF('saisie français'!M8="N","non év","attente")))))))))))))</f>
        <v>Abst</v>
      </c>
      <c r="N8" s="7" t="str">
        <f>IF('saisie français'!N8=1,1,(IF('saisie français'!N8=3,0.5,(IF('saisie français'!N8=4,0.5,(IF('saisie français'!N8=9,0,(IF('saisie français'!N8=0,0,(IF('saisie français'!N8="A","Abst",(IF('saisie français'!N8="N","non év","attente")))))))))))))</f>
        <v>Abst</v>
      </c>
      <c r="O8" s="7" t="str">
        <f>IF('saisie français'!O8=1,1,(IF('saisie français'!O8=3,0.5,(IF('saisie français'!O8=4,0.5,(IF('saisie français'!O8=9,0,(IF('saisie français'!O8=0,0,(IF('saisie français'!O8="A","Abst",(IF('saisie français'!O8="N","non év","attente")))))))))))))</f>
        <v>Abst</v>
      </c>
      <c r="P8" s="7" t="str">
        <f>IF('saisie français'!P8=1,1,(IF('saisie français'!P8=3,0.5,(IF('saisie français'!P8=4,0.5,(IF('saisie français'!P8=9,0,(IF('saisie français'!P8=0,0,(IF('saisie français'!P8="A","Abst",(IF('saisie français'!P8="N","non év","attente")))))))))))))</f>
        <v>Abst</v>
      </c>
      <c r="Q8" s="7" t="str">
        <f>IF('saisie français'!Q8=1,1,(IF('saisie français'!Q8=3,0.5,(IF('saisie français'!Q8=4,0.5,(IF('saisie français'!Q8=9,0,(IF('saisie français'!Q8=0,0,(IF('saisie français'!Q8="A","Abst",(IF('saisie français'!Q8="N","non év","attente")))))))))))))</f>
        <v>Abst</v>
      </c>
      <c r="R8" s="7" t="str">
        <f>IF('saisie français'!R8=1,1,(IF('saisie français'!R8=3,0.5,(IF('saisie français'!R8=4,0.5,(IF('saisie français'!R8=9,0,(IF('saisie français'!R8=0,0,(IF('saisie français'!R8="A","Abst",(IF('saisie français'!R8="N","non év","attente")))))))))))))</f>
        <v>Abst</v>
      </c>
      <c r="S8" s="7" t="str">
        <f>IF('saisie français'!S8=1,1,(IF('saisie français'!S8=3,0.5,(IF('saisie français'!S8=4,0.5,(IF('saisie français'!S8=9,0,(IF('saisie français'!S8=0,0,(IF('saisie français'!S8="A","Abst",(IF('saisie français'!S8="N","non év","attente")))))))))))))</f>
        <v>Abst</v>
      </c>
      <c r="T8" s="7" t="str">
        <f>IF('saisie français'!T8=1,1,(IF('saisie français'!T8=3,0.5,(IF('saisie français'!T8=4,0.5,(IF('saisie français'!T8=9,0,(IF('saisie français'!T8=0,0,(IF('saisie français'!T8="A","Abst",(IF('saisie français'!T8="N","non év","attente")))))))))))))</f>
        <v>Abst</v>
      </c>
      <c r="U8" s="7" t="str">
        <f>IF('saisie français'!U8=1,1,(IF('saisie français'!U8=3,0.5,(IF('saisie français'!U8=4,0.5,(IF('saisie français'!U8=9,0,(IF('saisie français'!U8=0,0,(IF('saisie français'!U8="A","Abst",(IF('saisie français'!U8="N","non év","attente")))))))))))))</f>
        <v>Abst</v>
      </c>
      <c r="V8" s="7" t="str">
        <f>IF('saisie français'!V8=1,1,(IF('saisie français'!V8=3,0.5,(IF('saisie français'!V8=4,0.5,(IF('saisie français'!V8=9,0,(IF('saisie français'!V8=0,0,(IF('saisie français'!V8="A","Abst",(IF('saisie français'!V8="N","non év","attente")))))))))))))</f>
        <v>Abst</v>
      </c>
      <c r="W8" s="7" t="str">
        <f>IF('saisie français'!W8=1,1,(IF('saisie français'!W8=3,0.5,(IF('saisie français'!W8=4,0.5,(IF('saisie français'!W8=9,0,(IF('saisie français'!W8=0,0,(IF('saisie français'!W8="A","Abst",(IF('saisie français'!W8="N","non év","attente")))))))))))))</f>
        <v>Abst</v>
      </c>
      <c r="X8" s="7" t="str">
        <f>IF('saisie français'!X8=1,1,(IF('saisie français'!X8=3,0.5,(IF('saisie français'!X8=4,0.5,(IF('saisie français'!X8=9,0,(IF('saisie français'!X8=0,0,(IF('saisie français'!X8="A","Abst",(IF('saisie français'!X8="N","non év","attente")))))))))))))</f>
        <v>Abst</v>
      </c>
      <c r="Y8" s="7" t="str">
        <f>IF('saisie français'!Y8=1,1,(IF('saisie français'!Y8=3,0.5,(IF('saisie français'!Y8=4,0.5,(IF('saisie français'!Y8=9,0,(IF('saisie français'!Y8=0,0,(IF('saisie français'!Y8="A","Abst",(IF('saisie français'!Y8="N","non év","attente")))))))))))))</f>
        <v>Abst</v>
      </c>
      <c r="Z8" s="7" t="str">
        <f>IF('saisie français'!Z8=1,1,(IF('saisie français'!Z8=3,0.5,(IF('saisie français'!Z8=4,0.5,(IF('saisie français'!Z8=9,0,(IF('saisie français'!Z8=0,0,(IF('saisie français'!Z8="A","Abst",(IF('saisie français'!Z8="N","non év","attente")))))))))))))</f>
        <v>Abst</v>
      </c>
      <c r="AA8" s="7" t="str">
        <f>IF('saisie français'!AA8=1,1,(IF('saisie français'!AA8=3,0.5,(IF('saisie français'!AA8=4,0.5,(IF('saisie français'!AA8=9,0,(IF('saisie français'!AA8=0,0,(IF('saisie français'!AA8="A","Abst",(IF('saisie français'!AA8="N","non év","attente")))))))))))))</f>
        <v>Abst</v>
      </c>
      <c r="AB8" s="7" t="str">
        <f>IF('saisie français'!AB8=1,1,(IF('saisie français'!AB8=3,0.5,(IF('saisie français'!AB8=4,0.5,(IF('saisie français'!AB8=9,0,(IF('saisie français'!AB8=0,0,(IF('saisie français'!AB8="A","Abst",(IF('saisie français'!AB8="N","non év","attente")))))))))))))</f>
        <v>Abst</v>
      </c>
      <c r="AC8" s="7" t="str">
        <f>IF('saisie français'!AC8=1,1,(IF('saisie français'!AC8=3,0.5,(IF('saisie français'!AC8=4,0.5,(IF('saisie français'!AC8=9,0,(IF('saisie français'!AC8=0,0,(IF('saisie français'!AC8="A","Abst",(IF('saisie français'!AC8="N","non év","attente")))))))))))))</f>
        <v>Abst</v>
      </c>
      <c r="AD8" s="7" t="str">
        <f>IF('saisie français'!AD8=1,1,(IF('saisie français'!AD8=3,0.5,(IF('saisie français'!AD8=4,0.5,(IF('saisie français'!AD8=9,0,(IF('saisie français'!AD8=0,0,(IF('saisie français'!AD8="A","Abst",(IF('saisie français'!AD8="N","non év","attente")))))))))))))</f>
        <v>Abst</v>
      </c>
      <c r="AE8" s="7" t="str">
        <f>IF('saisie français'!AE8=1,1,(IF('saisie français'!AE8=3,0.5,(IF('saisie français'!AE8=4,0.5,(IF('saisie français'!AE8=9,0,(IF('saisie français'!AE8=0,0,(IF('saisie français'!AE8="A","Abst",(IF('saisie français'!AE8="N","non év","attente")))))))))))))</f>
        <v>Abst</v>
      </c>
      <c r="AF8" s="7" t="str">
        <f>IF('saisie français'!AF8=1,1,(IF('saisie français'!AF8=3,0.5,(IF('saisie français'!AF8=4,0.5,(IF('saisie français'!AF8=9,0,(IF('saisie français'!AF8=0,0,(IF('saisie français'!AF8="A","Abst",(IF('saisie français'!AF8="N","non év","attente")))))))))))))</f>
        <v>Abst</v>
      </c>
      <c r="AG8" s="7" t="str">
        <f>IF('saisie français'!AG8=1,1,(IF('saisie français'!AG8=3,0.5,(IF('saisie français'!AG8=4,0.5,(IF('saisie français'!AG8=9,0,(IF('saisie français'!AG8=0,0,(IF('saisie français'!AG8="A","Abst",(IF('saisie français'!AG8="N","non év","attente")))))))))))))</f>
        <v>Abst</v>
      </c>
      <c r="AH8" s="7" t="str">
        <f>IF('saisie français'!AH8=1,1,(IF('saisie français'!AH8=3,0.5,(IF('saisie français'!AH8=4,0.5,(IF('saisie français'!AH8=9,0,(IF('saisie français'!AH8=0,0,(IF('saisie français'!AH8="A","Abst",(IF('saisie français'!AH8="N","non év","attente")))))))))))))</f>
        <v>Abst</v>
      </c>
      <c r="AI8" s="7" t="str">
        <f>IF('saisie français'!AI8=1,1,(IF('saisie français'!AI8=3,0.5,(IF('saisie français'!AI8=4,0.5,(IF('saisie français'!AI8=9,0,(IF('saisie français'!AI8=0,0,(IF('saisie français'!AI8="A","Abst",(IF('saisie français'!AI8="N","non év","attente")))))))))))))</f>
        <v>Abst</v>
      </c>
      <c r="AJ8" s="7" t="str">
        <f>IF('saisie français'!AJ8=1,1,(IF('saisie français'!AJ8=3,0.5,(IF('saisie français'!AJ8=4,0.5,(IF('saisie français'!AJ8=9,0,(IF('saisie français'!AJ8=0,0,(IF('saisie français'!AJ8="A","Abst",(IF('saisie français'!AJ8="N","non év","attente")))))))))))))</f>
        <v>Abst</v>
      </c>
      <c r="AK8" s="7" t="str">
        <f>IF('saisie français'!AK8=1,1,(IF('saisie français'!AK8=3,0.5,(IF('saisie français'!AK8=4,0.5,(IF('saisie français'!AK8=9,0,(IF('saisie français'!AK8=0,0,(IF('saisie français'!AK8="A","Abst",(IF('saisie français'!AK8="N","non év","attente")))))))))))))</f>
        <v>Abst</v>
      </c>
      <c r="AL8" s="7" t="str">
        <f>IF('saisie français'!AL8=1,1,(IF('saisie français'!AL8=3,0.5,(IF('saisie français'!AL8=4,0.5,(IF('saisie français'!AL8=9,0,(IF('saisie français'!AL8=0,0,(IF('saisie français'!AL8="A","Abst",(IF('saisie français'!AL8="N","non év","attente")))))))))))))</f>
        <v>Abst</v>
      </c>
      <c r="AM8" s="7" t="str">
        <f>IF('saisie français'!AM8=1,1,(IF('saisie français'!AM8=3,0.5,(IF('saisie français'!AM8=4,0.5,(IF('saisie français'!AM8=9,0,(IF('saisie français'!AM8=0,0,(IF('saisie français'!AM8="A","Abst",(IF('saisie français'!AM8="N","non év","attente")))))))))))))</f>
        <v>Abst</v>
      </c>
      <c r="AN8" s="7" t="str">
        <f>IF('saisie français'!AN8=1,1,(IF('saisie français'!AN8=3,0.5,(IF('saisie français'!AN8=4,0.5,(IF('saisie français'!AN8=9,0,(IF('saisie français'!AN8=0,0,(IF('saisie français'!AN8="A","Abst",(IF('saisie français'!AN8="N","non év","attente")))))))))))))</f>
        <v>Abst</v>
      </c>
      <c r="AO8" s="7" t="str">
        <f>IF('saisie français'!AO8=1,1,(IF('saisie français'!AO8=3,0.5,(IF('saisie français'!AO8=4,0.5,(IF('saisie français'!AO8=9,0,(IF('saisie français'!AO8=0,0,(IF('saisie français'!AO8="A","Abst",(IF('saisie français'!AO8="N","non év","attente")))))))))))))</f>
        <v>Abst</v>
      </c>
      <c r="AP8" s="7" t="str">
        <f>IF('saisie français'!AP8=1,1,(IF('saisie français'!AP8=3,0.5,(IF('saisie français'!AP8=4,0.5,(IF('saisie français'!AP8=9,0,(IF('saisie français'!AP8=0,0,(IF('saisie français'!AP8="A","Abst",(IF('saisie français'!AP8="N","non év","attente")))))))))))))</f>
        <v>Abst</v>
      </c>
      <c r="AQ8" s="7" t="str">
        <f>IF('saisie français'!AQ8=1,1,(IF('saisie français'!AQ8=3,0.5,(IF('saisie français'!AQ8=4,0.5,(IF('saisie français'!AQ8=9,0,(IF('saisie français'!AQ8=0,0,(IF('saisie français'!AQ8="A","Abst",(IF('saisie français'!AQ8="N","non év","attente")))))))))))))</f>
        <v>Abst</v>
      </c>
      <c r="AR8" s="7" t="str">
        <f>IF('saisie français'!AR8=1,1,(IF('saisie français'!AR8=3,0.5,(IF('saisie français'!AR8=4,0.5,(IF('saisie français'!AR8=9,0,(IF('saisie français'!AR8=0,0,(IF('saisie français'!AR8="A","Abst",(IF('saisie français'!AR8="N","non év","attente")))))))))))))</f>
        <v>Abst</v>
      </c>
      <c r="AS8" s="7" t="str">
        <f>IF('saisie français'!AS8=1,1,(IF('saisie français'!AS8=3,0.5,(IF('saisie français'!AS8=4,0.5,(IF('saisie français'!AS8=9,0,(IF('saisie français'!AS8=0,0,(IF('saisie français'!AS8="A","Abst",(IF('saisie français'!AS8="N","non év","attente")))))))))))))</f>
        <v>Abst</v>
      </c>
      <c r="AT8" s="7" t="str">
        <f>IF('saisie français'!AT8=1,1,(IF('saisie français'!AT8=3,0.5,(IF('saisie français'!AT8=4,0.5,(IF('saisie français'!AT8=9,0,(IF('saisie français'!AT8=0,0,(IF('saisie français'!AT8="A","Abst",(IF('saisie français'!AT8="N","non év","attente")))))))))))))</f>
        <v>Abst</v>
      </c>
      <c r="AU8" s="7" t="str">
        <f>IF('saisie français'!AU8=1,1,(IF('saisie français'!AU8=3,0.5,(IF('saisie français'!AU8=4,0.5,(IF('saisie français'!AU8=9,0,(IF('saisie français'!AU8=0,0,(IF('saisie français'!AU8="A","Abst",(IF('saisie français'!AU8="N","non év","attente")))))))))))))</f>
        <v>Abst</v>
      </c>
      <c r="AV8" s="7" t="str">
        <f>IF('saisie français'!AV8=1,1,(IF('saisie français'!AV8=3,0.5,(IF('saisie français'!AV8=4,0.5,(IF('saisie français'!AV8=9,0,(IF('saisie français'!AV8=0,0,(IF('saisie français'!AV8="A","Abst",(IF('saisie français'!AV8="N","non év","attente")))))))))))))</f>
        <v>Abst</v>
      </c>
      <c r="AW8" s="7" t="str">
        <f>IF('saisie français'!AW8=1,1,(IF('saisie français'!AW8=3,0.5,(IF('saisie français'!AW8=4,0.5,(IF('saisie français'!AW8=9,0,(IF('saisie français'!AW8=0,0,(IF('saisie français'!AW8="A","Abst",(IF('saisie français'!AW8="N","non év","attente")))))))))))))</f>
        <v>Abst</v>
      </c>
      <c r="AX8" s="7" t="str">
        <f>IF('saisie français'!AX8=1,1,(IF('saisie français'!AX8=3,0.5,(IF('saisie français'!AX8=4,0.5,(IF('saisie français'!AX8=9,0,(IF('saisie français'!AX8=0,0,(IF('saisie français'!AX8="A","Abst",(IF('saisie français'!AX8="N","non év","attente")))))))))))))</f>
        <v>Abst</v>
      </c>
      <c r="AY8" s="7" t="str">
        <f>IF('saisie français'!AY8=1,1,(IF('saisie français'!AY8=3,0.5,(IF('saisie français'!AY8=4,0.5,(IF('saisie français'!AY8=9,0,(IF('saisie français'!AY8=0,0,(IF('saisie français'!AY8="A","Abst",(IF('saisie français'!AY8="N","non év","attente")))))))))))))</f>
        <v>Abst</v>
      </c>
      <c r="AZ8" s="7" t="str">
        <f>IF('saisie français'!AZ8=1,1,(IF('saisie français'!AZ8=3,0.5,(IF('saisie français'!AZ8=4,0.5,(IF('saisie français'!AZ8=9,0,(IF('saisie français'!AZ8=0,0,(IF('saisie français'!AZ8="A","Abst",(IF('saisie français'!AZ8="N","non év","attente")))))))))))))</f>
        <v>Abst</v>
      </c>
      <c r="BA8" s="7" t="str">
        <f>IF('saisie français'!BA8=1,1,(IF('saisie français'!BA8=3,0.5,(IF('saisie français'!BA8=4,0.5,(IF('saisie français'!BA8=9,0,(IF('saisie français'!BA8=0,0,(IF('saisie français'!BA8="A","Abst",(IF('saisie français'!BA8="N","non év","attente")))))))))))))</f>
        <v>Abst</v>
      </c>
      <c r="BB8" s="7" t="str">
        <f>IF('saisie français'!BB8=1,1,(IF('saisie français'!BB8=3,0.5,(IF('saisie français'!BB8=4,0.5,(IF('saisie français'!BB8=9,0,(IF('saisie français'!BB8=0,0,(IF('saisie français'!BB8="A","Abst",(IF('saisie français'!BB8="N","non év","attente")))))))))))))</f>
        <v>Abst</v>
      </c>
      <c r="BC8" s="7" t="str">
        <f>IF('saisie français'!BC8=1,1,(IF('saisie français'!BC8=3,0.5,(IF('saisie français'!BC8=4,0.5,(IF('saisie français'!BC8=9,0,(IF('saisie français'!BC8=0,0,(IF('saisie français'!BC8="A","Abst",(IF('saisie français'!BC8="N","non év","attente")))))))))))))</f>
        <v>Abst</v>
      </c>
      <c r="BD8" s="7" t="str">
        <f>IF('saisie français'!BD8=1,1,(IF('saisie français'!BD8=3,0.5,(IF('saisie français'!BD8=4,0.5,(IF('saisie français'!BD8=9,0,(IF('saisie français'!BD8=0,0,(IF('saisie français'!BD8="A","Abst",(IF('saisie français'!BD8="N","non év","attente")))))))))))))</f>
        <v>Abst</v>
      </c>
      <c r="BE8" s="7" t="str">
        <f>IF('saisie français'!BE8=1,1,(IF('saisie français'!BE8=3,0.5,(IF('saisie français'!BE8=4,0.5,(IF('saisie français'!BE8=9,0,(IF('saisie français'!BE8=0,0,(IF('saisie français'!BE8="A","Abst",(IF('saisie français'!BE8="N","non év","attente")))))))))))))</f>
        <v>Abst</v>
      </c>
      <c r="BF8" s="7" t="str">
        <f>IF('saisie français'!BF8=1,1,(IF('saisie français'!BF8=3,0.5,(IF('saisie français'!BF8=4,0.5,(IF('saisie français'!BF8=9,0,(IF('saisie français'!BF8=0,0,(IF('saisie français'!BF8="A","Abst",(IF('saisie français'!BF8="N","non év","attente")))))))))))))</f>
        <v>Abst</v>
      </c>
      <c r="BG8" s="7" t="str">
        <f>IF('saisie français'!BG8=1,1,(IF('saisie français'!BG8=3,0.5,(IF('saisie français'!BG8=4,0.5,(IF('saisie français'!BG8=9,0,(IF('saisie français'!BG8=0,0,(IF('saisie français'!BG8="A","Abst",(IF('saisie français'!BG8="N","non év","attente")))))))))))))</f>
        <v>Abst</v>
      </c>
      <c r="BH8" s="7" t="str">
        <f>IF('saisie français'!BH8=1,1,(IF('saisie français'!BH8=3,0.5,(IF('saisie français'!BH8=4,0.5,(IF('saisie français'!BH8=9,0,(IF('saisie français'!BH8=0,0,(IF('saisie français'!BH8="A","Abst",(IF('saisie français'!BH8="N","non év","attente")))))))))))))</f>
        <v>Abst</v>
      </c>
      <c r="BI8" s="7" t="str">
        <f>IF('saisie français'!BI8=1,1,(IF('saisie français'!BI8=3,0.5,(IF('saisie français'!BI8=4,0.5,(IF('saisie français'!BI8=9,0,(IF('saisie français'!BI8=0,0,(IF('saisie français'!BI8="A","Abst",(IF('saisie français'!BI8="N","non év","attente")))))))))))))</f>
        <v>Abst</v>
      </c>
      <c r="BJ8" s="7" t="str">
        <f>IF('saisie français'!BJ8=1,1,(IF('saisie français'!BJ8=3,0.5,(IF('saisie français'!BJ8=4,0.5,(IF('saisie français'!BJ8=9,0,(IF('saisie français'!BJ8=0,0,(IF('saisie français'!BJ8="A","Abst",(IF('saisie français'!BJ8="N","non év","attente")))))))))))))</f>
        <v>Abst</v>
      </c>
      <c r="BK8" s="7" t="str">
        <f>IF('saisie français'!BK8=1,1,(IF('saisie français'!BK8=3,0.5,(IF('saisie français'!BK8=4,0.5,(IF('saisie français'!BK8=9,0,(IF('saisie français'!BK8=0,0,(IF('saisie français'!BK8="A","Abst",(IF('saisie français'!BK8="N","non év","attente")))))))))))))</f>
        <v>Abst</v>
      </c>
    </row>
    <row r="9" spans="2:63">
      <c r="B9" s="2" t="str">
        <f>IF('Ma classe'!B8&lt;&gt;0,'Ma classe'!B8,"aucun élève")</f>
        <v>aucun élève</v>
      </c>
      <c r="C9" s="2" t="str">
        <f>IF('Ma classe'!C8&lt;&gt;0,'Ma classe'!C8,"aucun élève")</f>
        <v>aucun élève</v>
      </c>
      <c r="D9" s="7" t="str">
        <f>IF('saisie français'!D9=1,1,(IF('saisie français'!D9=3,0.5,(IF('saisie français'!D9=4,0.5,(IF('saisie français'!D9=9,0,(IF('saisie français'!D9=0,0,(IF('saisie français'!D9="A","Abst",(IF('saisie français'!D9="N","non év","attente")))))))))))))</f>
        <v>Abst</v>
      </c>
      <c r="E9" s="7" t="str">
        <f>IF('saisie français'!E9=1,1,(IF('saisie français'!E9=3,0.5,(IF('saisie français'!E9=4,0.5,(IF('saisie français'!E9=9,0,(IF('saisie français'!E9=0,0,(IF('saisie français'!E9="A","Abst",(IF('saisie français'!E9="N","non év","attente")))))))))))))</f>
        <v>Abst</v>
      </c>
      <c r="F9" s="7" t="str">
        <f>IF('saisie français'!F9=1,1,(IF('saisie français'!F9=3,0.5,(IF('saisie français'!F9=4,0.5,(IF('saisie français'!F9=9,0,(IF('saisie français'!F9=0,0,(IF('saisie français'!F9="A","Abst",(IF('saisie français'!F9="N","non év","attente")))))))))))))</f>
        <v>Abst</v>
      </c>
      <c r="G9" s="7" t="str">
        <f>IF('saisie français'!G9=1,1,(IF('saisie français'!G9=3,0.5,(IF('saisie français'!G9=4,0.5,(IF('saisie français'!G9=9,0,(IF('saisie français'!G9=0,0,(IF('saisie français'!G9="A","Abst",(IF('saisie français'!G9="N","non év","attente")))))))))))))</f>
        <v>Abst</v>
      </c>
      <c r="H9" s="7" t="str">
        <f>IF('saisie français'!H9=1,1,(IF('saisie français'!H9=3,0.5,(IF('saisie français'!H9=4,0.5,(IF('saisie français'!H9=9,0,(IF('saisie français'!H9=0,0,(IF('saisie français'!H9="A","Abst",(IF('saisie français'!H9="N","non év","attente")))))))))))))</f>
        <v>Abst</v>
      </c>
      <c r="I9" s="7" t="str">
        <f>IF('saisie français'!I9=1,1,(IF('saisie français'!I9=3,0.5,(IF('saisie français'!I9=4,0.5,(IF('saisie français'!I9=9,0,(IF('saisie français'!I9=0,0,(IF('saisie français'!I9="A","Abst",(IF('saisie français'!I9="N","non év","attente")))))))))))))</f>
        <v>Abst</v>
      </c>
      <c r="J9" s="7" t="str">
        <f>IF('saisie français'!J9=1,1,(IF('saisie français'!J9=3,0.5,(IF('saisie français'!J9=4,0.5,(IF('saisie français'!J9=9,0,(IF('saisie français'!J9=0,0,(IF('saisie français'!J9="A","Abst",(IF('saisie français'!J9="N","non év","attente")))))))))))))</f>
        <v>Abst</v>
      </c>
      <c r="K9" s="7" t="str">
        <f>IF('saisie français'!K9=1,1,(IF('saisie français'!K9=3,0.5,(IF('saisie français'!K9=4,0.5,(IF('saisie français'!K9=9,0,(IF('saisie français'!K9=0,0,(IF('saisie français'!K9="A","Abst",(IF('saisie français'!K9="N","non év","attente")))))))))))))</f>
        <v>Abst</v>
      </c>
      <c r="L9" s="7" t="str">
        <f>IF('saisie français'!L9=1,1,(IF('saisie français'!L9=3,0.5,(IF('saisie français'!L9=4,0.5,(IF('saisie français'!L9=9,0,(IF('saisie français'!L9=0,0,(IF('saisie français'!L9="A","Abst",(IF('saisie français'!L9="N","non év","attente")))))))))))))</f>
        <v>Abst</v>
      </c>
      <c r="M9" s="7" t="str">
        <f>IF('saisie français'!M9=1,1,(IF('saisie français'!M9=3,0.5,(IF('saisie français'!M9=4,0.5,(IF('saisie français'!M9=9,0,(IF('saisie français'!M9=0,0,(IF('saisie français'!M9="A","Abst",(IF('saisie français'!M9="N","non év","attente")))))))))))))</f>
        <v>Abst</v>
      </c>
      <c r="N9" s="7" t="str">
        <f>IF('saisie français'!N9=1,1,(IF('saisie français'!N9=3,0.5,(IF('saisie français'!N9=4,0.5,(IF('saisie français'!N9=9,0,(IF('saisie français'!N9=0,0,(IF('saisie français'!N9="A","Abst",(IF('saisie français'!N9="N","non év","attente")))))))))))))</f>
        <v>Abst</v>
      </c>
      <c r="O9" s="7" t="str">
        <f>IF('saisie français'!O9=1,1,(IF('saisie français'!O9=3,0.5,(IF('saisie français'!O9=4,0.5,(IF('saisie français'!O9=9,0,(IF('saisie français'!O9=0,0,(IF('saisie français'!O9="A","Abst",(IF('saisie français'!O9="N","non év","attente")))))))))))))</f>
        <v>Abst</v>
      </c>
      <c r="P9" s="7" t="str">
        <f>IF('saisie français'!P9=1,1,(IF('saisie français'!P9=3,0.5,(IF('saisie français'!P9=4,0.5,(IF('saisie français'!P9=9,0,(IF('saisie français'!P9=0,0,(IF('saisie français'!P9="A","Abst",(IF('saisie français'!P9="N","non év","attente")))))))))))))</f>
        <v>Abst</v>
      </c>
      <c r="Q9" s="7" t="str">
        <f>IF('saisie français'!Q9=1,1,(IF('saisie français'!Q9=3,0.5,(IF('saisie français'!Q9=4,0.5,(IF('saisie français'!Q9=9,0,(IF('saisie français'!Q9=0,0,(IF('saisie français'!Q9="A","Abst",(IF('saisie français'!Q9="N","non év","attente")))))))))))))</f>
        <v>Abst</v>
      </c>
      <c r="R9" s="7" t="str">
        <f>IF('saisie français'!R9=1,1,(IF('saisie français'!R9=3,0.5,(IF('saisie français'!R9=4,0.5,(IF('saisie français'!R9=9,0,(IF('saisie français'!R9=0,0,(IF('saisie français'!R9="A","Abst",(IF('saisie français'!R9="N","non év","attente")))))))))))))</f>
        <v>Abst</v>
      </c>
      <c r="S9" s="7" t="str">
        <f>IF('saisie français'!S9=1,1,(IF('saisie français'!S9=3,0.5,(IF('saisie français'!S9=4,0.5,(IF('saisie français'!S9=9,0,(IF('saisie français'!S9=0,0,(IF('saisie français'!S9="A","Abst",(IF('saisie français'!S9="N","non év","attente")))))))))))))</f>
        <v>Abst</v>
      </c>
      <c r="T9" s="7" t="str">
        <f>IF('saisie français'!T9=1,1,(IF('saisie français'!T9=3,0.5,(IF('saisie français'!T9=4,0.5,(IF('saisie français'!T9=9,0,(IF('saisie français'!T9=0,0,(IF('saisie français'!T9="A","Abst",(IF('saisie français'!T9="N","non év","attente")))))))))))))</f>
        <v>Abst</v>
      </c>
      <c r="U9" s="7" t="str">
        <f>IF('saisie français'!U9=1,1,(IF('saisie français'!U9=3,0.5,(IF('saisie français'!U9=4,0.5,(IF('saisie français'!U9=9,0,(IF('saisie français'!U9=0,0,(IF('saisie français'!U9="A","Abst",(IF('saisie français'!U9="N","non év","attente")))))))))))))</f>
        <v>Abst</v>
      </c>
      <c r="V9" s="7" t="str">
        <f>IF('saisie français'!V9=1,1,(IF('saisie français'!V9=3,0.5,(IF('saisie français'!V9=4,0.5,(IF('saisie français'!V9=9,0,(IF('saisie français'!V9=0,0,(IF('saisie français'!V9="A","Abst",(IF('saisie français'!V9="N","non év","attente")))))))))))))</f>
        <v>Abst</v>
      </c>
      <c r="W9" s="7" t="str">
        <f>IF('saisie français'!W9=1,1,(IF('saisie français'!W9=3,0.5,(IF('saisie français'!W9=4,0.5,(IF('saisie français'!W9=9,0,(IF('saisie français'!W9=0,0,(IF('saisie français'!W9="A","Abst",(IF('saisie français'!W9="N","non év","attente")))))))))))))</f>
        <v>Abst</v>
      </c>
      <c r="X9" s="7" t="str">
        <f>IF('saisie français'!X9=1,1,(IF('saisie français'!X9=3,0.5,(IF('saisie français'!X9=4,0.5,(IF('saisie français'!X9=9,0,(IF('saisie français'!X9=0,0,(IF('saisie français'!X9="A","Abst",(IF('saisie français'!X9="N","non év","attente")))))))))))))</f>
        <v>Abst</v>
      </c>
      <c r="Y9" s="7" t="str">
        <f>IF('saisie français'!Y9=1,1,(IF('saisie français'!Y9=3,0.5,(IF('saisie français'!Y9=4,0.5,(IF('saisie français'!Y9=9,0,(IF('saisie français'!Y9=0,0,(IF('saisie français'!Y9="A","Abst",(IF('saisie français'!Y9="N","non év","attente")))))))))))))</f>
        <v>Abst</v>
      </c>
      <c r="Z9" s="7" t="str">
        <f>IF('saisie français'!Z9=1,1,(IF('saisie français'!Z9=3,0.5,(IF('saisie français'!Z9=4,0.5,(IF('saisie français'!Z9=9,0,(IF('saisie français'!Z9=0,0,(IF('saisie français'!Z9="A","Abst",(IF('saisie français'!Z9="N","non év","attente")))))))))))))</f>
        <v>Abst</v>
      </c>
      <c r="AA9" s="7" t="str">
        <f>IF('saisie français'!AA9=1,1,(IF('saisie français'!AA9=3,0.5,(IF('saisie français'!AA9=4,0.5,(IF('saisie français'!AA9=9,0,(IF('saisie français'!AA9=0,0,(IF('saisie français'!AA9="A","Abst",(IF('saisie français'!AA9="N","non év","attente")))))))))))))</f>
        <v>Abst</v>
      </c>
      <c r="AB9" s="7" t="str">
        <f>IF('saisie français'!AB9=1,1,(IF('saisie français'!AB9=3,0.5,(IF('saisie français'!AB9=4,0.5,(IF('saisie français'!AB9=9,0,(IF('saisie français'!AB9=0,0,(IF('saisie français'!AB9="A","Abst",(IF('saisie français'!AB9="N","non év","attente")))))))))))))</f>
        <v>Abst</v>
      </c>
      <c r="AC9" s="7" t="str">
        <f>IF('saisie français'!AC9=1,1,(IF('saisie français'!AC9=3,0.5,(IF('saisie français'!AC9=4,0.5,(IF('saisie français'!AC9=9,0,(IF('saisie français'!AC9=0,0,(IF('saisie français'!AC9="A","Abst",(IF('saisie français'!AC9="N","non év","attente")))))))))))))</f>
        <v>Abst</v>
      </c>
      <c r="AD9" s="7" t="str">
        <f>IF('saisie français'!AD9=1,1,(IF('saisie français'!AD9=3,0.5,(IF('saisie français'!AD9=4,0.5,(IF('saisie français'!AD9=9,0,(IF('saisie français'!AD9=0,0,(IF('saisie français'!AD9="A","Abst",(IF('saisie français'!AD9="N","non év","attente")))))))))))))</f>
        <v>Abst</v>
      </c>
      <c r="AE9" s="7" t="str">
        <f>IF('saisie français'!AE9=1,1,(IF('saisie français'!AE9=3,0.5,(IF('saisie français'!AE9=4,0.5,(IF('saisie français'!AE9=9,0,(IF('saisie français'!AE9=0,0,(IF('saisie français'!AE9="A","Abst",(IF('saisie français'!AE9="N","non év","attente")))))))))))))</f>
        <v>Abst</v>
      </c>
      <c r="AF9" s="7" t="str">
        <f>IF('saisie français'!AF9=1,1,(IF('saisie français'!AF9=3,0.5,(IF('saisie français'!AF9=4,0.5,(IF('saisie français'!AF9=9,0,(IF('saisie français'!AF9=0,0,(IF('saisie français'!AF9="A","Abst",(IF('saisie français'!AF9="N","non év","attente")))))))))))))</f>
        <v>Abst</v>
      </c>
      <c r="AG9" s="7" t="str">
        <f>IF('saisie français'!AG9=1,1,(IF('saisie français'!AG9=3,0.5,(IF('saisie français'!AG9=4,0.5,(IF('saisie français'!AG9=9,0,(IF('saisie français'!AG9=0,0,(IF('saisie français'!AG9="A","Abst",(IF('saisie français'!AG9="N","non év","attente")))))))))))))</f>
        <v>Abst</v>
      </c>
      <c r="AH9" s="7" t="str">
        <f>IF('saisie français'!AH9=1,1,(IF('saisie français'!AH9=3,0.5,(IF('saisie français'!AH9=4,0.5,(IF('saisie français'!AH9=9,0,(IF('saisie français'!AH9=0,0,(IF('saisie français'!AH9="A","Abst",(IF('saisie français'!AH9="N","non év","attente")))))))))))))</f>
        <v>Abst</v>
      </c>
      <c r="AI9" s="7" t="str">
        <f>IF('saisie français'!AI9=1,1,(IF('saisie français'!AI9=3,0.5,(IF('saisie français'!AI9=4,0.5,(IF('saisie français'!AI9=9,0,(IF('saisie français'!AI9=0,0,(IF('saisie français'!AI9="A","Abst",(IF('saisie français'!AI9="N","non év","attente")))))))))))))</f>
        <v>Abst</v>
      </c>
      <c r="AJ9" s="7" t="str">
        <f>IF('saisie français'!AJ9=1,1,(IF('saisie français'!AJ9=3,0.5,(IF('saisie français'!AJ9=4,0.5,(IF('saisie français'!AJ9=9,0,(IF('saisie français'!AJ9=0,0,(IF('saisie français'!AJ9="A","Abst",(IF('saisie français'!AJ9="N","non év","attente")))))))))))))</f>
        <v>Abst</v>
      </c>
      <c r="AK9" s="7" t="str">
        <f>IF('saisie français'!AK9=1,1,(IF('saisie français'!AK9=3,0.5,(IF('saisie français'!AK9=4,0.5,(IF('saisie français'!AK9=9,0,(IF('saisie français'!AK9=0,0,(IF('saisie français'!AK9="A","Abst",(IF('saisie français'!AK9="N","non év","attente")))))))))))))</f>
        <v>Abst</v>
      </c>
      <c r="AL9" s="7" t="str">
        <f>IF('saisie français'!AL9=1,1,(IF('saisie français'!AL9=3,0.5,(IF('saisie français'!AL9=4,0.5,(IF('saisie français'!AL9=9,0,(IF('saisie français'!AL9=0,0,(IF('saisie français'!AL9="A","Abst",(IF('saisie français'!AL9="N","non év","attente")))))))))))))</f>
        <v>Abst</v>
      </c>
      <c r="AM9" s="7" t="str">
        <f>IF('saisie français'!AM9=1,1,(IF('saisie français'!AM9=3,0.5,(IF('saisie français'!AM9=4,0.5,(IF('saisie français'!AM9=9,0,(IF('saisie français'!AM9=0,0,(IF('saisie français'!AM9="A","Abst",(IF('saisie français'!AM9="N","non év","attente")))))))))))))</f>
        <v>Abst</v>
      </c>
      <c r="AN9" s="7" t="str">
        <f>IF('saisie français'!AN9=1,1,(IF('saisie français'!AN9=3,0.5,(IF('saisie français'!AN9=4,0.5,(IF('saisie français'!AN9=9,0,(IF('saisie français'!AN9=0,0,(IF('saisie français'!AN9="A","Abst",(IF('saisie français'!AN9="N","non év","attente")))))))))))))</f>
        <v>Abst</v>
      </c>
      <c r="AO9" s="7" t="str">
        <f>IF('saisie français'!AO9=1,1,(IF('saisie français'!AO9=3,0.5,(IF('saisie français'!AO9=4,0.5,(IF('saisie français'!AO9=9,0,(IF('saisie français'!AO9=0,0,(IF('saisie français'!AO9="A","Abst",(IF('saisie français'!AO9="N","non év","attente")))))))))))))</f>
        <v>Abst</v>
      </c>
      <c r="AP9" s="7" t="str">
        <f>IF('saisie français'!AP9=1,1,(IF('saisie français'!AP9=3,0.5,(IF('saisie français'!AP9=4,0.5,(IF('saisie français'!AP9=9,0,(IF('saisie français'!AP9=0,0,(IF('saisie français'!AP9="A","Abst",(IF('saisie français'!AP9="N","non év","attente")))))))))))))</f>
        <v>Abst</v>
      </c>
      <c r="AQ9" s="7" t="str">
        <f>IF('saisie français'!AQ9=1,1,(IF('saisie français'!AQ9=3,0.5,(IF('saisie français'!AQ9=4,0.5,(IF('saisie français'!AQ9=9,0,(IF('saisie français'!AQ9=0,0,(IF('saisie français'!AQ9="A","Abst",(IF('saisie français'!AQ9="N","non év","attente")))))))))))))</f>
        <v>Abst</v>
      </c>
      <c r="AR9" s="7" t="str">
        <f>IF('saisie français'!AR9=1,1,(IF('saisie français'!AR9=3,0.5,(IF('saisie français'!AR9=4,0.5,(IF('saisie français'!AR9=9,0,(IF('saisie français'!AR9=0,0,(IF('saisie français'!AR9="A","Abst",(IF('saisie français'!AR9="N","non év","attente")))))))))))))</f>
        <v>Abst</v>
      </c>
      <c r="AS9" s="7" t="str">
        <f>IF('saisie français'!AS9=1,1,(IF('saisie français'!AS9=3,0.5,(IF('saisie français'!AS9=4,0.5,(IF('saisie français'!AS9=9,0,(IF('saisie français'!AS9=0,0,(IF('saisie français'!AS9="A","Abst",(IF('saisie français'!AS9="N","non év","attente")))))))))))))</f>
        <v>Abst</v>
      </c>
      <c r="AT9" s="7" t="str">
        <f>IF('saisie français'!AT9=1,1,(IF('saisie français'!AT9=3,0.5,(IF('saisie français'!AT9=4,0.5,(IF('saisie français'!AT9=9,0,(IF('saisie français'!AT9=0,0,(IF('saisie français'!AT9="A","Abst",(IF('saisie français'!AT9="N","non év","attente")))))))))))))</f>
        <v>Abst</v>
      </c>
      <c r="AU9" s="7" t="str">
        <f>IF('saisie français'!AU9=1,1,(IF('saisie français'!AU9=3,0.5,(IF('saisie français'!AU9=4,0.5,(IF('saisie français'!AU9=9,0,(IF('saisie français'!AU9=0,0,(IF('saisie français'!AU9="A","Abst",(IF('saisie français'!AU9="N","non év","attente")))))))))))))</f>
        <v>Abst</v>
      </c>
      <c r="AV9" s="7" t="str">
        <f>IF('saisie français'!AV9=1,1,(IF('saisie français'!AV9=3,0.5,(IF('saisie français'!AV9=4,0.5,(IF('saisie français'!AV9=9,0,(IF('saisie français'!AV9=0,0,(IF('saisie français'!AV9="A","Abst",(IF('saisie français'!AV9="N","non év","attente")))))))))))))</f>
        <v>Abst</v>
      </c>
      <c r="AW9" s="7" t="str">
        <f>IF('saisie français'!AW9=1,1,(IF('saisie français'!AW9=3,0.5,(IF('saisie français'!AW9=4,0.5,(IF('saisie français'!AW9=9,0,(IF('saisie français'!AW9=0,0,(IF('saisie français'!AW9="A","Abst",(IF('saisie français'!AW9="N","non év","attente")))))))))))))</f>
        <v>Abst</v>
      </c>
      <c r="AX9" s="7" t="str">
        <f>IF('saisie français'!AX9=1,1,(IF('saisie français'!AX9=3,0.5,(IF('saisie français'!AX9=4,0.5,(IF('saisie français'!AX9=9,0,(IF('saisie français'!AX9=0,0,(IF('saisie français'!AX9="A","Abst",(IF('saisie français'!AX9="N","non év","attente")))))))))))))</f>
        <v>Abst</v>
      </c>
      <c r="AY9" s="7" t="str">
        <f>IF('saisie français'!AY9=1,1,(IF('saisie français'!AY9=3,0.5,(IF('saisie français'!AY9=4,0.5,(IF('saisie français'!AY9=9,0,(IF('saisie français'!AY9=0,0,(IF('saisie français'!AY9="A","Abst",(IF('saisie français'!AY9="N","non év","attente")))))))))))))</f>
        <v>Abst</v>
      </c>
      <c r="AZ9" s="7" t="str">
        <f>IF('saisie français'!AZ9=1,1,(IF('saisie français'!AZ9=3,0.5,(IF('saisie français'!AZ9=4,0.5,(IF('saisie français'!AZ9=9,0,(IF('saisie français'!AZ9=0,0,(IF('saisie français'!AZ9="A","Abst",(IF('saisie français'!AZ9="N","non év","attente")))))))))))))</f>
        <v>Abst</v>
      </c>
      <c r="BA9" s="7" t="str">
        <f>IF('saisie français'!BA9=1,1,(IF('saisie français'!BA9=3,0.5,(IF('saisie français'!BA9=4,0.5,(IF('saisie français'!BA9=9,0,(IF('saisie français'!BA9=0,0,(IF('saisie français'!BA9="A","Abst",(IF('saisie français'!BA9="N","non év","attente")))))))))))))</f>
        <v>Abst</v>
      </c>
      <c r="BB9" s="7" t="str">
        <f>IF('saisie français'!BB9=1,1,(IF('saisie français'!BB9=3,0.5,(IF('saisie français'!BB9=4,0.5,(IF('saisie français'!BB9=9,0,(IF('saisie français'!BB9=0,0,(IF('saisie français'!BB9="A","Abst",(IF('saisie français'!BB9="N","non év","attente")))))))))))))</f>
        <v>Abst</v>
      </c>
      <c r="BC9" s="7" t="str">
        <f>IF('saisie français'!BC9=1,1,(IF('saisie français'!BC9=3,0.5,(IF('saisie français'!BC9=4,0.5,(IF('saisie français'!BC9=9,0,(IF('saisie français'!BC9=0,0,(IF('saisie français'!BC9="A","Abst",(IF('saisie français'!BC9="N","non év","attente")))))))))))))</f>
        <v>Abst</v>
      </c>
      <c r="BD9" s="7" t="str">
        <f>IF('saisie français'!BD9=1,1,(IF('saisie français'!BD9=3,0.5,(IF('saisie français'!BD9=4,0.5,(IF('saisie français'!BD9=9,0,(IF('saisie français'!BD9=0,0,(IF('saisie français'!BD9="A","Abst",(IF('saisie français'!BD9="N","non év","attente")))))))))))))</f>
        <v>Abst</v>
      </c>
      <c r="BE9" s="7" t="str">
        <f>IF('saisie français'!BE9=1,1,(IF('saisie français'!BE9=3,0.5,(IF('saisie français'!BE9=4,0.5,(IF('saisie français'!BE9=9,0,(IF('saisie français'!BE9=0,0,(IF('saisie français'!BE9="A","Abst",(IF('saisie français'!BE9="N","non év","attente")))))))))))))</f>
        <v>Abst</v>
      </c>
      <c r="BF9" s="7" t="str">
        <f>IF('saisie français'!BF9=1,1,(IF('saisie français'!BF9=3,0.5,(IF('saisie français'!BF9=4,0.5,(IF('saisie français'!BF9=9,0,(IF('saisie français'!BF9=0,0,(IF('saisie français'!BF9="A","Abst",(IF('saisie français'!BF9="N","non év","attente")))))))))))))</f>
        <v>Abst</v>
      </c>
      <c r="BG9" s="7" t="str">
        <f>IF('saisie français'!BG9=1,1,(IF('saisie français'!BG9=3,0.5,(IF('saisie français'!BG9=4,0.5,(IF('saisie français'!BG9=9,0,(IF('saisie français'!BG9=0,0,(IF('saisie français'!BG9="A","Abst",(IF('saisie français'!BG9="N","non év","attente")))))))))))))</f>
        <v>Abst</v>
      </c>
      <c r="BH9" s="7" t="str">
        <f>IF('saisie français'!BH9=1,1,(IF('saisie français'!BH9=3,0.5,(IF('saisie français'!BH9=4,0.5,(IF('saisie français'!BH9=9,0,(IF('saisie français'!BH9=0,0,(IF('saisie français'!BH9="A","Abst",(IF('saisie français'!BH9="N","non év","attente")))))))))))))</f>
        <v>Abst</v>
      </c>
      <c r="BI9" s="7" t="str">
        <f>IF('saisie français'!BI9=1,1,(IF('saisie français'!BI9=3,0.5,(IF('saisie français'!BI9=4,0.5,(IF('saisie français'!BI9=9,0,(IF('saisie français'!BI9=0,0,(IF('saisie français'!BI9="A","Abst",(IF('saisie français'!BI9="N","non év","attente")))))))))))))</f>
        <v>Abst</v>
      </c>
      <c r="BJ9" s="7" t="str">
        <f>IF('saisie français'!BJ9=1,1,(IF('saisie français'!BJ9=3,0.5,(IF('saisie français'!BJ9=4,0.5,(IF('saisie français'!BJ9=9,0,(IF('saisie français'!BJ9=0,0,(IF('saisie français'!BJ9="A","Abst",(IF('saisie français'!BJ9="N","non év","attente")))))))))))))</f>
        <v>Abst</v>
      </c>
      <c r="BK9" s="7" t="str">
        <f>IF('saisie français'!BK9=1,1,(IF('saisie français'!BK9=3,0.5,(IF('saisie français'!BK9=4,0.5,(IF('saisie français'!BK9=9,0,(IF('saisie français'!BK9=0,0,(IF('saisie français'!BK9="A","Abst",(IF('saisie français'!BK9="N","non év","attente")))))))))))))</f>
        <v>Abst</v>
      </c>
    </row>
    <row r="10" spans="2:63">
      <c r="B10" s="2" t="str">
        <f>IF('Ma classe'!B9&lt;&gt;0,'Ma classe'!B9,"aucun élève")</f>
        <v>aucun élève</v>
      </c>
      <c r="C10" s="2" t="str">
        <f>IF('Ma classe'!C9&lt;&gt;0,'Ma classe'!C9,"aucun élève")</f>
        <v>aucun élève</v>
      </c>
      <c r="D10" s="7" t="str">
        <f>IF('saisie français'!D10=1,1,(IF('saisie français'!D10=3,0.5,(IF('saisie français'!D10=4,0.5,(IF('saisie français'!D10=9,0,(IF('saisie français'!D10=0,0,(IF('saisie français'!D10="A","Abst",(IF('saisie français'!D10="N","non év","attente")))))))))))))</f>
        <v>Abst</v>
      </c>
      <c r="E10" s="7" t="str">
        <f>IF('saisie français'!E10=1,1,(IF('saisie français'!E10=3,0.5,(IF('saisie français'!E10=4,0.5,(IF('saisie français'!E10=9,0,(IF('saisie français'!E10=0,0,(IF('saisie français'!E10="A","Abst",(IF('saisie français'!E10="N","non év","attente")))))))))))))</f>
        <v>Abst</v>
      </c>
      <c r="F10" s="7" t="str">
        <f>IF('saisie français'!F10=1,1,(IF('saisie français'!F10=3,0.5,(IF('saisie français'!F10=4,0.5,(IF('saisie français'!F10=9,0,(IF('saisie français'!F10=0,0,(IF('saisie français'!F10="A","Abst",(IF('saisie français'!F10="N","non év","attente")))))))))))))</f>
        <v>Abst</v>
      </c>
      <c r="G10" s="7" t="str">
        <f>IF('saisie français'!G10=1,1,(IF('saisie français'!G10=3,0.5,(IF('saisie français'!G10=4,0.5,(IF('saisie français'!G10=9,0,(IF('saisie français'!G10=0,0,(IF('saisie français'!G10="A","Abst",(IF('saisie français'!G10="N","non év","attente")))))))))))))</f>
        <v>Abst</v>
      </c>
      <c r="H10" s="7" t="str">
        <f>IF('saisie français'!H10=1,1,(IF('saisie français'!H10=3,0.5,(IF('saisie français'!H10=4,0.5,(IF('saisie français'!H10=9,0,(IF('saisie français'!H10=0,0,(IF('saisie français'!H10="A","Abst",(IF('saisie français'!H10="N","non év","attente")))))))))))))</f>
        <v>Abst</v>
      </c>
      <c r="I10" s="7" t="str">
        <f>IF('saisie français'!I10=1,1,(IF('saisie français'!I10=3,0.5,(IF('saisie français'!I10=4,0.5,(IF('saisie français'!I10=9,0,(IF('saisie français'!I10=0,0,(IF('saisie français'!I10="A","Abst",(IF('saisie français'!I10="N","non év","attente")))))))))))))</f>
        <v>Abst</v>
      </c>
      <c r="J10" s="7" t="str">
        <f>IF('saisie français'!J10=1,1,(IF('saisie français'!J10=3,0.5,(IF('saisie français'!J10=4,0.5,(IF('saisie français'!J10=9,0,(IF('saisie français'!J10=0,0,(IF('saisie français'!J10="A","Abst",(IF('saisie français'!J10="N","non év","attente")))))))))))))</f>
        <v>Abst</v>
      </c>
      <c r="K10" s="7" t="str">
        <f>IF('saisie français'!K10=1,1,(IF('saisie français'!K10=3,0.5,(IF('saisie français'!K10=4,0.5,(IF('saisie français'!K10=9,0,(IF('saisie français'!K10=0,0,(IF('saisie français'!K10="A","Abst",(IF('saisie français'!K10="N","non év","attente")))))))))))))</f>
        <v>Abst</v>
      </c>
      <c r="L10" s="7" t="str">
        <f>IF('saisie français'!L10=1,1,(IF('saisie français'!L10=3,0.5,(IF('saisie français'!L10=4,0.5,(IF('saisie français'!L10=9,0,(IF('saisie français'!L10=0,0,(IF('saisie français'!L10="A","Abst",(IF('saisie français'!L10="N","non év","attente")))))))))))))</f>
        <v>Abst</v>
      </c>
      <c r="M10" s="7" t="str">
        <f>IF('saisie français'!M10=1,1,(IF('saisie français'!M10=3,0.5,(IF('saisie français'!M10=4,0.5,(IF('saisie français'!M10=9,0,(IF('saisie français'!M10=0,0,(IF('saisie français'!M10="A","Abst",(IF('saisie français'!M10="N","non év","attente")))))))))))))</f>
        <v>Abst</v>
      </c>
      <c r="N10" s="7" t="str">
        <f>IF('saisie français'!N10=1,1,(IF('saisie français'!N10=3,0.5,(IF('saisie français'!N10=4,0.5,(IF('saisie français'!N10=9,0,(IF('saisie français'!N10=0,0,(IF('saisie français'!N10="A","Abst",(IF('saisie français'!N10="N","non év","attente")))))))))))))</f>
        <v>Abst</v>
      </c>
      <c r="O10" s="7" t="str">
        <f>IF('saisie français'!O10=1,1,(IF('saisie français'!O10=3,0.5,(IF('saisie français'!O10=4,0.5,(IF('saisie français'!O10=9,0,(IF('saisie français'!O10=0,0,(IF('saisie français'!O10="A","Abst",(IF('saisie français'!O10="N","non év","attente")))))))))))))</f>
        <v>Abst</v>
      </c>
      <c r="P10" s="7" t="str">
        <f>IF('saisie français'!P10=1,1,(IF('saisie français'!P10=3,0.5,(IF('saisie français'!P10=4,0.5,(IF('saisie français'!P10=9,0,(IF('saisie français'!P10=0,0,(IF('saisie français'!P10="A","Abst",(IF('saisie français'!P10="N","non év","attente")))))))))))))</f>
        <v>Abst</v>
      </c>
      <c r="Q10" s="7" t="str">
        <f>IF('saisie français'!Q10=1,1,(IF('saisie français'!Q10=3,0.5,(IF('saisie français'!Q10=4,0.5,(IF('saisie français'!Q10=9,0,(IF('saisie français'!Q10=0,0,(IF('saisie français'!Q10="A","Abst",(IF('saisie français'!Q10="N","non év","attente")))))))))))))</f>
        <v>Abst</v>
      </c>
      <c r="R10" s="7" t="str">
        <f>IF('saisie français'!R10=1,1,(IF('saisie français'!R10=3,0.5,(IF('saisie français'!R10=4,0.5,(IF('saisie français'!R10=9,0,(IF('saisie français'!R10=0,0,(IF('saisie français'!R10="A","Abst",(IF('saisie français'!R10="N","non év","attente")))))))))))))</f>
        <v>Abst</v>
      </c>
      <c r="S10" s="7" t="str">
        <f>IF('saisie français'!S10=1,1,(IF('saisie français'!S10=3,0.5,(IF('saisie français'!S10=4,0.5,(IF('saisie français'!S10=9,0,(IF('saisie français'!S10=0,0,(IF('saisie français'!S10="A","Abst",(IF('saisie français'!S10="N","non év","attente")))))))))))))</f>
        <v>Abst</v>
      </c>
      <c r="T10" s="7" t="str">
        <f>IF('saisie français'!T10=1,1,(IF('saisie français'!T10=3,0.5,(IF('saisie français'!T10=4,0.5,(IF('saisie français'!T10=9,0,(IF('saisie français'!T10=0,0,(IF('saisie français'!T10="A","Abst",(IF('saisie français'!T10="N","non év","attente")))))))))))))</f>
        <v>Abst</v>
      </c>
      <c r="U10" s="7" t="str">
        <f>IF('saisie français'!U10=1,1,(IF('saisie français'!U10=3,0.5,(IF('saisie français'!U10=4,0.5,(IF('saisie français'!U10=9,0,(IF('saisie français'!U10=0,0,(IF('saisie français'!U10="A","Abst",(IF('saisie français'!U10="N","non év","attente")))))))))))))</f>
        <v>Abst</v>
      </c>
      <c r="V10" s="7" t="str">
        <f>IF('saisie français'!V10=1,1,(IF('saisie français'!V10=3,0.5,(IF('saisie français'!V10=4,0.5,(IF('saisie français'!V10=9,0,(IF('saisie français'!V10=0,0,(IF('saisie français'!V10="A","Abst",(IF('saisie français'!V10="N","non év","attente")))))))))))))</f>
        <v>Abst</v>
      </c>
      <c r="W10" s="7" t="str">
        <f>IF('saisie français'!W10=1,1,(IF('saisie français'!W10=3,0.5,(IF('saisie français'!W10=4,0.5,(IF('saisie français'!W10=9,0,(IF('saisie français'!W10=0,0,(IF('saisie français'!W10="A","Abst",(IF('saisie français'!W10="N","non év","attente")))))))))))))</f>
        <v>Abst</v>
      </c>
      <c r="X10" s="7" t="str">
        <f>IF('saisie français'!X10=1,1,(IF('saisie français'!X10=3,0.5,(IF('saisie français'!X10=4,0.5,(IF('saisie français'!X10=9,0,(IF('saisie français'!X10=0,0,(IF('saisie français'!X10="A","Abst",(IF('saisie français'!X10="N","non év","attente")))))))))))))</f>
        <v>Abst</v>
      </c>
      <c r="Y10" s="7" t="str">
        <f>IF('saisie français'!Y10=1,1,(IF('saisie français'!Y10=3,0.5,(IF('saisie français'!Y10=4,0.5,(IF('saisie français'!Y10=9,0,(IF('saisie français'!Y10=0,0,(IF('saisie français'!Y10="A","Abst",(IF('saisie français'!Y10="N","non év","attente")))))))))))))</f>
        <v>Abst</v>
      </c>
      <c r="Z10" s="7" t="str">
        <f>IF('saisie français'!Z10=1,1,(IF('saisie français'!Z10=3,0.5,(IF('saisie français'!Z10=4,0.5,(IF('saisie français'!Z10=9,0,(IF('saisie français'!Z10=0,0,(IF('saisie français'!Z10="A","Abst",(IF('saisie français'!Z10="N","non év","attente")))))))))))))</f>
        <v>Abst</v>
      </c>
      <c r="AA10" s="7" t="str">
        <f>IF('saisie français'!AA10=1,1,(IF('saisie français'!AA10=3,0.5,(IF('saisie français'!AA10=4,0.5,(IF('saisie français'!AA10=9,0,(IF('saisie français'!AA10=0,0,(IF('saisie français'!AA10="A","Abst",(IF('saisie français'!AA10="N","non év","attente")))))))))))))</f>
        <v>Abst</v>
      </c>
      <c r="AB10" s="7" t="str">
        <f>IF('saisie français'!AB10=1,1,(IF('saisie français'!AB10=3,0.5,(IF('saisie français'!AB10=4,0.5,(IF('saisie français'!AB10=9,0,(IF('saisie français'!AB10=0,0,(IF('saisie français'!AB10="A","Abst",(IF('saisie français'!AB10="N","non év","attente")))))))))))))</f>
        <v>Abst</v>
      </c>
      <c r="AC10" s="7" t="str">
        <f>IF('saisie français'!AC10=1,1,(IF('saisie français'!AC10=3,0.5,(IF('saisie français'!AC10=4,0.5,(IF('saisie français'!AC10=9,0,(IF('saisie français'!AC10=0,0,(IF('saisie français'!AC10="A","Abst",(IF('saisie français'!AC10="N","non év","attente")))))))))))))</f>
        <v>Abst</v>
      </c>
      <c r="AD10" s="7" t="str">
        <f>IF('saisie français'!AD10=1,1,(IF('saisie français'!AD10=3,0.5,(IF('saisie français'!AD10=4,0.5,(IF('saisie français'!AD10=9,0,(IF('saisie français'!AD10=0,0,(IF('saisie français'!AD10="A","Abst",(IF('saisie français'!AD10="N","non év","attente")))))))))))))</f>
        <v>Abst</v>
      </c>
      <c r="AE10" s="7" t="str">
        <f>IF('saisie français'!AE10=1,1,(IF('saisie français'!AE10=3,0.5,(IF('saisie français'!AE10=4,0.5,(IF('saisie français'!AE10=9,0,(IF('saisie français'!AE10=0,0,(IF('saisie français'!AE10="A","Abst",(IF('saisie français'!AE10="N","non év","attente")))))))))))))</f>
        <v>Abst</v>
      </c>
      <c r="AF10" s="7" t="str">
        <f>IF('saisie français'!AF10=1,1,(IF('saisie français'!AF10=3,0.5,(IF('saisie français'!AF10=4,0.5,(IF('saisie français'!AF10=9,0,(IF('saisie français'!AF10=0,0,(IF('saisie français'!AF10="A","Abst",(IF('saisie français'!AF10="N","non év","attente")))))))))))))</f>
        <v>Abst</v>
      </c>
      <c r="AG10" s="7" t="str">
        <f>IF('saisie français'!AG10=1,1,(IF('saisie français'!AG10=3,0.5,(IF('saisie français'!AG10=4,0.5,(IF('saisie français'!AG10=9,0,(IF('saisie français'!AG10=0,0,(IF('saisie français'!AG10="A","Abst",(IF('saisie français'!AG10="N","non év","attente")))))))))))))</f>
        <v>Abst</v>
      </c>
      <c r="AH10" s="7" t="str">
        <f>IF('saisie français'!AH10=1,1,(IF('saisie français'!AH10=3,0.5,(IF('saisie français'!AH10=4,0.5,(IF('saisie français'!AH10=9,0,(IF('saisie français'!AH10=0,0,(IF('saisie français'!AH10="A","Abst",(IF('saisie français'!AH10="N","non év","attente")))))))))))))</f>
        <v>Abst</v>
      </c>
      <c r="AI10" s="7" t="str">
        <f>IF('saisie français'!AI10=1,1,(IF('saisie français'!AI10=3,0.5,(IF('saisie français'!AI10=4,0.5,(IF('saisie français'!AI10=9,0,(IF('saisie français'!AI10=0,0,(IF('saisie français'!AI10="A","Abst",(IF('saisie français'!AI10="N","non év","attente")))))))))))))</f>
        <v>Abst</v>
      </c>
      <c r="AJ10" s="7" t="str">
        <f>IF('saisie français'!AJ10=1,1,(IF('saisie français'!AJ10=3,0.5,(IF('saisie français'!AJ10=4,0.5,(IF('saisie français'!AJ10=9,0,(IF('saisie français'!AJ10=0,0,(IF('saisie français'!AJ10="A","Abst",(IF('saisie français'!AJ10="N","non év","attente")))))))))))))</f>
        <v>Abst</v>
      </c>
      <c r="AK10" s="7" t="str">
        <f>IF('saisie français'!AK10=1,1,(IF('saisie français'!AK10=3,0.5,(IF('saisie français'!AK10=4,0.5,(IF('saisie français'!AK10=9,0,(IF('saisie français'!AK10=0,0,(IF('saisie français'!AK10="A","Abst",(IF('saisie français'!AK10="N","non év","attente")))))))))))))</f>
        <v>Abst</v>
      </c>
      <c r="AL10" s="7" t="str">
        <f>IF('saisie français'!AL10=1,1,(IF('saisie français'!AL10=3,0.5,(IF('saisie français'!AL10=4,0.5,(IF('saisie français'!AL10=9,0,(IF('saisie français'!AL10=0,0,(IF('saisie français'!AL10="A","Abst",(IF('saisie français'!AL10="N","non év","attente")))))))))))))</f>
        <v>Abst</v>
      </c>
      <c r="AM10" s="7" t="str">
        <f>IF('saisie français'!AM10=1,1,(IF('saisie français'!AM10=3,0.5,(IF('saisie français'!AM10=4,0.5,(IF('saisie français'!AM10=9,0,(IF('saisie français'!AM10=0,0,(IF('saisie français'!AM10="A","Abst",(IF('saisie français'!AM10="N","non év","attente")))))))))))))</f>
        <v>Abst</v>
      </c>
      <c r="AN10" s="7" t="str">
        <f>IF('saisie français'!AN10=1,1,(IF('saisie français'!AN10=3,0.5,(IF('saisie français'!AN10=4,0.5,(IF('saisie français'!AN10=9,0,(IF('saisie français'!AN10=0,0,(IF('saisie français'!AN10="A","Abst",(IF('saisie français'!AN10="N","non év","attente")))))))))))))</f>
        <v>Abst</v>
      </c>
      <c r="AO10" s="7" t="str">
        <f>IF('saisie français'!AO10=1,1,(IF('saisie français'!AO10=3,0.5,(IF('saisie français'!AO10=4,0.5,(IF('saisie français'!AO10=9,0,(IF('saisie français'!AO10=0,0,(IF('saisie français'!AO10="A","Abst",(IF('saisie français'!AO10="N","non év","attente")))))))))))))</f>
        <v>Abst</v>
      </c>
      <c r="AP10" s="7" t="str">
        <f>IF('saisie français'!AP10=1,1,(IF('saisie français'!AP10=3,0.5,(IF('saisie français'!AP10=4,0.5,(IF('saisie français'!AP10=9,0,(IF('saisie français'!AP10=0,0,(IF('saisie français'!AP10="A","Abst",(IF('saisie français'!AP10="N","non év","attente")))))))))))))</f>
        <v>Abst</v>
      </c>
      <c r="AQ10" s="7" t="str">
        <f>IF('saisie français'!AQ10=1,1,(IF('saisie français'!AQ10=3,0.5,(IF('saisie français'!AQ10=4,0.5,(IF('saisie français'!AQ10=9,0,(IF('saisie français'!AQ10=0,0,(IF('saisie français'!AQ10="A","Abst",(IF('saisie français'!AQ10="N","non év","attente")))))))))))))</f>
        <v>Abst</v>
      </c>
      <c r="AR10" s="7" t="str">
        <f>IF('saisie français'!AR10=1,1,(IF('saisie français'!AR10=3,0.5,(IF('saisie français'!AR10=4,0.5,(IF('saisie français'!AR10=9,0,(IF('saisie français'!AR10=0,0,(IF('saisie français'!AR10="A","Abst",(IF('saisie français'!AR10="N","non év","attente")))))))))))))</f>
        <v>Abst</v>
      </c>
      <c r="AS10" s="7" t="str">
        <f>IF('saisie français'!AS10=1,1,(IF('saisie français'!AS10=3,0.5,(IF('saisie français'!AS10=4,0.5,(IF('saisie français'!AS10=9,0,(IF('saisie français'!AS10=0,0,(IF('saisie français'!AS10="A","Abst",(IF('saisie français'!AS10="N","non év","attente")))))))))))))</f>
        <v>Abst</v>
      </c>
      <c r="AT10" s="7" t="str">
        <f>IF('saisie français'!AT10=1,1,(IF('saisie français'!AT10=3,0.5,(IF('saisie français'!AT10=4,0.5,(IF('saisie français'!AT10=9,0,(IF('saisie français'!AT10=0,0,(IF('saisie français'!AT10="A","Abst",(IF('saisie français'!AT10="N","non év","attente")))))))))))))</f>
        <v>Abst</v>
      </c>
      <c r="AU10" s="7" t="str">
        <f>IF('saisie français'!AU10=1,1,(IF('saisie français'!AU10=3,0.5,(IF('saisie français'!AU10=4,0.5,(IF('saisie français'!AU10=9,0,(IF('saisie français'!AU10=0,0,(IF('saisie français'!AU10="A","Abst",(IF('saisie français'!AU10="N","non év","attente")))))))))))))</f>
        <v>Abst</v>
      </c>
      <c r="AV10" s="7" t="str">
        <f>IF('saisie français'!AV10=1,1,(IF('saisie français'!AV10=3,0.5,(IF('saisie français'!AV10=4,0.5,(IF('saisie français'!AV10=9,0,(IF('saisie français'!AV10=0,0,(IF('saisie français'!AV10="A","Abst",(IF('saisie français'!AV10="N","non év","attente")))))))))))))</f>
        <v>Abst</v>
      </c>
      <c r="AW10" s="7" t="str">
        <f>IF('saisie français'!AW10=1,1,(IF('saisie français'!AW10=3,0.5,(IF('saisie français'!AW10=4,0.5,(IF('saisie français'!AW10=9,0,(IF('saisie français'!AW10=0,0,(IF('saisie français'!AW10="A","Abst",(IF('saisie français'!AW10="N","non év","attente")))))))))))))</f>
        <v>Abst</v>
      </c>
      <c r="AX10" s="7" t="str">
        <f>IF('saisie français'!AX10=1,1,(IF('saisie français'!AX10=3,0.5,(IF('saisie français'!AX10=4,0.5,(IF('saisie français'!AX10=9,0,(IF('saisie français'!AX10=0,0,(IF('saisie français'!AX10="A","Abst",(IF('saisie français'!AX10="N","non év","attente")))))))))))))</f>
        <v>Abst</v>
      </c>
      <c r="AY10" s="7" t="str">
        <f>IF('saisie français'!AY10=1,1,(IF('saisie français'!AY10=3,0.5,(IF('saisie français'!AY10=4,0.5,(IF('saisie français'!AY10=9,0,(IF('saisie français'!AY10=0,0,(IF('saisie français'!AY10="A","Abst",(IF('saisie français'!AY10="N","non év","attente")))))))))))))</f>
        <v>Abst</v>
      </c>
      <c r="AZ10" s="7" t="str">
        <f>IF('saisie français'!AZ10=1,1,(IF('saisie français'!AZ10=3,0.5,(IF('saisie français'!AZ10=4,0.5,(IF('saisie français'!AZ10=9,0,(IF('saisie français'!AZ10=0,0,(IF('saisie français'!AZ10="A","Abst",(IF('saisie français'!AZ10="N","non év","attente")))))))))))))</f>
        <v>Abst</v>
      </c>
      <c r="BA10" s="7" t="str">
        <f>IF('saisie français'!BA10=1,1,(IF('saisie français'!BA10=3,0.5,(IF('saisie français'!BA10=4,0.5,(IF('saisie français'!BA10=9,0,(IF('saisie français'!BA10=0,0,(IF('saisie français'!BA10="A","Abst",(IF('saisie français'!BA10="N","non év","attente")))))))))))))</f>
        <v>Abst</v>
      </c>
      <c r="BB10" s="7" t="str">
        <f>IF('saisie français'!BB10=1,1,(IF('saisie français'!BB10=3,0.5,(IF('saisie français'!BB10=4,0.5,(IF('saisie français'!BB10=9,0,(IF('saisie français'!BB10=0,0,(IF('saisie français'!BB10="A","Abst",(IF('saisie français'!BB10="N","non év","attente")))))))))))))</f>
        <v>Abst</v>
      </c>
      <c r="BC10" s="7" t="str">
        <f>IF('saisie français'!BC10=1,1,(IF('saisie français'!BC10=3,0.5,(IF('saisie français'!BC10=4,0.5,(IF('saisie français'!BC10=9,0,(IF('saisie français'!BC10=0,0,(IF('saisie français'!BC10="A","Abst",(IF('saisie français'!BC10="N","non év","attente")))))))))))))</f>
        <v>Abst</v>
      </c>
      <c r="BD10" s="7" t="str">
        <f>IF('saisie français'!BD10=1,1,(IF('saisie français'!BD10=3,0.5,(IF('saisie français'!BD10=4,0.5,(IF('saisie français'!BD10=9,0,(IF('saisie français'!BD10=0,0,(IF('saisie français'!BD10="A","Abst",(IF('saisie français'!BD10="N","non év","attente")))))))))))))</f>
        <v>Abst</v>
      </c>
      <c r="BE10" s="7" t="str">
        <f>IF('saisie français'!BE10=1,1,(IF('saisie français'!BE10=3,0.5,(IF('saisie français'!BE10=4,0.5,(IF('saisie français'!BE10=9,0,(IF('saisie français'!BE10=0,0,(IF('saisie français'!BE10="A","Abst",(IF('saisie français'!BE10="N","non év","attente")))))))))))))</f>
        <v>Abst</v>
      </c>
      <c r="BF10" s="7" t="str">
        <f>IF('saisie français'!BF10=1,1,(IF('saisie français'!BF10=3,0.5,(IF('saisie français'!BF10=4,0.5,(IF('saisie français'!BF10=9,0,(IF('saisie français'!BF10=0,0,(IF('saisie français'!BF10="A","Abst",(IF('saisie français'!BF10="N","non év","attente")))))))))))))</f>
        <v>Abst</v>
      </c>
      <c r="BG10" s="7" t="str">
        <f>IF('saisie français'!BG10=1,1,(IF('saisie français'!BG10=3,0.5,(IF('saisie français'!BG10=4,0.5,(IF('saisie français'!BG10=9,0,(IF('saisie français'!BG10=0,0,(IF('saisie français'!BG10="A","Abst",(IF('saisie français'!BG10="N","non év","attente")))))))))))))</f>
        <v>Abst</v>
      </c>
      <c r="BH10" s="7" t="str">
        <f>IF('saisie français'!BH10=1,1,(IF('saisie français'!BH10=3,0.5,(IF('saisie français'!BH10=4,0.5,(IF('saisie français'!BH10=9,0,(IF('saisie français'!BH10=0,0,(IF('saisie français'!BH10="A","Abst",(IF('saisie français'!BH10="N","non év","attente")))))))))))))</f>
        <v>Abst</v>
      </c>
      <c r="BI10" s="7" t="str">
        <f>IF('saisie français'!BI10=1,1,(IF('saisie français'!BI10=3,0.5,(IF('saisie français'!BI10=4,0.5,(IF('saisie français'!BI10=9,0,(IF('saisie français'!BI10=0,0,(IF('saisie français'!BI10="A","Abst",(IF('saisie français'!BI10="N","non év","attente")))))))))))))</f>
        <v>Abst</v>
      </c>
      <c r="BJ10" s="7" t="str">
        <f>IF('saisie français'!BJ10=1,1,(IF('saisie français'!BJ10=3,0.5,(IF('saisie français'!BJ10=4,0.5,(IF('saisie français'!BJ10=9,0,(IF('saisie français'!BJ10=0,0,(IF('saisie français'!BJ10="A","Abst",(IF('saisie français'!BJ10="N","non év","attente")))))))))))))</f>
        <v>Abst</v>
      </c>
      <c r="BK10" s="7" t="str">
        <f>IF('saisie français'!BK10=1,1,(IF('saisie français'!BK10=3,0.5,(IF('saisie français'!BK10=4,0.5,(IF('saisie français'!BK10=9,0,(IF('saisie français'!BK10=0,0,(IF('saisie français'!BK10="A","Abst",(IF('saisie français'!BK10="N","non év","attente")))))))))))))</f>
        <v>Abst</v>
      </c>
    </row>
    <row r="11" spans="2:63">
      <c r="B11" s="2" t="str">
        <f>IF('Ma classe'!B10&lt;&gt;0,'Ma classe'!B10,"aucun élève")</f>
        <v>aucun élève</v>
      </c>
      <c r="C11" s="2" t="str">
        <f>IF('Ma classe'!C10&lt;&gt;0,'Ma classe'!C10,"aucun élève")</f>
        <v>aucun élève</v>
      </c>
      <c r="D11" s="7" t="str">
        <f>IF('saisie français'!D11=1,1,(IF('saisie français'!D11=3,0.5,(IF('saisie français'!D11=4,0.5,(IF('saisie français'!D11=9,0,(IF('saisie français'!D11=0,0,(IF('saisie français'!D11="A","Abst",(IF('saisie français'!D11="N","non év","attente")))))))))))))</f>
        <v>Abst</v>
      </c>
      <c r="E11" s="7" t="str">
        <f>IF('saisie français'!E11=1,1,(IF('saisie français'!E11=3,0.5,(IF('saisie français'!E11=4,0.5,(IF('saisie français'!E11=9,0,(IF('saisie français'!E11=0,0,(IF('saisie français'!E11="A","Abst",(IF('saisie français'!E11="N","non év","attente")))))))))))))</f>
        <v>Abst</v>
      </c>
      <c r="F11" s="7" t="str">
        <f>IF('saisie français'!F11=1,1,(IF('saisie français'!F11=3,0.5,(IF('saisie français'!F11=4,0.5,(IF('saisie français'!F11=9,0,(IF('saisie français'!F11=0,0,(IF('saisie français'!F11="A","Abst",(IF('saisie français'!F11="N","non év","attente")))))))))))))</f>
        <v>Abst</v>
      </c>
      <c r="G11" s="7" t="str">
        <f>IF('saisie français'!G11=1,1,(IF('saisie français'!G11=3,0.5,(IF('saisie français'!G11=4,0.5,(IF('saisie français'!G11=9,0,(IF('saisie français'!G11=0,0,(IF('saisie français'!G11="A","Abst",(IF('saisie français'!G11="N","non év","attente")))))))))))))</f>
        <v>Abst</v>
      </c>
      <c r="H11" s="7" t="str">
        <f>IF('saisie français'!H11=1,1,(IF('saisie français'!H11=3,0.5,(IF('saisie français'!H11=4,0.5,(IF('saisie français'!H11=9,0,(IF('saisie français'!H11=0,0,(IF('saisie français'!H11="A","Abst",(IF('saisie français'!H11="N","non év","attente")))))))))))))</f>
        <v>Abst</v>
      </c>
      <c r="I11" s="7" t="str">
        <f>IF('saisie français'!I11=1,1,(IF('saisie français'!I11=3,0.5,(IF('saisie français'!I11=4,0.5,(IF('saisie français'!I11=9,0,(IF('saisie français'!I11=0,0,(IF('saisie français'!I11="A","Abst",(IF('saisie français'!I11="N","non év","attente")))))))))))))</f>
        <v>Abst</v>
      </c>
      <c r="J11" s="7" t="str">
        <f>IF('saisie français'!J11=1,1,(IF('saisie français'!J11=3,0.5,(IF('saisie français'!J11=4,0.5,(IF('saisie français'!J11=9,0,(IF('saisie français'!J11=0,0,(IF('saisie français'!J11="A","Abst",(IF('saisie français'!J11="N","non év","attente")))))))))))))</f>
        <v>Abst</v>
      </c>
      <c r="K11" s="7" t="str">
        <f>IF('saisie français'!K11=1,1,(IF('saisie français'!K11=3,0.5,(IF('saisie français'!K11=4,0.5,(IF('saisie français'!K11=9,0,(IF('saisie français'!K11=0,0,(IF('saisie français'!K11="A","Abst",(IF('saisie français'!K11="N","non év","attente")))))))))))))</f>
        <v>Abst</v>
      </c>
      <c r="L11" s="7" t="str">
        <f>IF('saisie français'!L11=1,1,(IF('saisie français'!L11=3,0.5,(IF('saisie français'!L11=4,0.5,(IF('saisie français'!L11=9,0,(IF('saisie français'!L11=0,0,(IF('saisie français'!L11="A","Abst",(IF('saisie français'!L11="N","non év","attente")))))))))))))</f>
        <v>Abst</v>
      </c>
      <c r="M11" s="7" t="str">
        <f>IF('saisie français'!M11=1,1,(IF('saisie français'!M11=3,0.5,(IF('saisie français'!M11=4,0.5,(IF('saisie français'!M11=9,0,(IF('saisie français'!M11=0,0,(IF('saisie français'!M11="A","Abst",(IF('saisie français'!M11="N","non év","attente")))))))))))))</f>
        <v>Abst</v>
      </c>
      <c r="N11" s="7" t="str">
        <f>IF('saisie français'!N11=1,1,(IF('saisie français'!N11=3,0.5,(IF('saisie français'!N11=4,0.5,(IF('saisie français'!N11=9,0,(IF('saisie français'!N11=0,0,(IF('saisie français'!N11="A","Abst",(IF('saisie français'!N11="N","non év","attente")))))))))))))</f>
        <v>Abst</v>
      </c>
      <c r="O11" s="7" t="str">
        <f>IF('saisie français'!O11=1,1,(IF('saisie français'!O11=3,0.5,(IF('saisie français'!O11=4,0.5,(IF('saisie français'!O11=9,0,(IF('saisie français'!O11=0,0,(IF('saisie français'!O11="A","Abst",(IF('saisie français'!O11="N","non év","attente")))))))))))))</f>
        <v>Abst</v>
      </c>
      <c r="P11" s="7" t="str">
        <f>IF('saisie français'!P11=1,1,(IF('saisie français'!P11=3,0.5,(IF('saisie français'!P11=4,0.5,(IF('saisie français'!P11=9,0,(IF('saisie français'!P11=0,0,(IF('saisie français'!P11="A","Abst",(IF('saisie français'!P11="N","non év","attente")))))))))))))</f>
        <v>Abst</v>
      </c>
      <c r="Q11" s="7" t="str">
        <f>IF('saisie français'!Q11=1,1,(IF('saisie français'!Q11=3,0.5,(IF('saisie français'!Q11=4,0.5,(IF('saisie français'!Q11=9,0,(IF('saisie français'!Q11=0,0,(IF('saisie français'!Q11="A","Abst",(IF('saisie français'!Q11="N","non év","attente")))))))))))))</f>
        <v>Abst</v>
      </c>
      <c r="R11" s="7" t="str">
        <f>IF('saisie français'!R11=1,1,(IF('saisie français'!R11=3,0.5,(IF('saisie français'!R11=4,0.5,(IF('saisie français'!R11=9,0,(IF('saisie français'!R11=0,0,(IF('saisie français'!R11="A","Abst",(IF('saisie français'!R11="N","non év","attente")))))))))))))</f>
        <v>Abst</v>
      </c>
      <c r="S11" s="7" t="str">
        <f>IF('saisie français'!S11=1,1,(IF('saisie français'!S11=3,0.5,(IF('saisie français'!S11=4,0.5,(IF('saisie français'!S11=9,0,(IF('saisie français'!S11=0,0,(IF('saisie français'!S11="A","Abst",(IF('saisie français'!S11="N","non év","attente")))))))))))))</f>
        <v>Abst</v>
      </c>
      <c r="T11" s="7" t="str">
        <f>IF('saisie français'!T11=1,1,(IF('saisie français'!T11=3,0.5,(IF('saisie français'!T11=4,0.5,(IF('saisie français'!T11=9,0,(IF('saisie français'!T11=0,0,(IF('saisie français'!T11="A","Abst",(IF('saisie français'!T11="N","non év","attente")))))))))))))</f>
        <v>Abst</v>
      </c>
      <c r="U11" s="7" t="str">
        <f>IF('saisie français'!U11=1,1,(IF('saisie français'!U11=3,0.5,(IF('saisie français'!U11=4,0.5,(IF('saisie français'!U11=9,0,(IF('saisie français'!U11=0,0,(IF('saisie français'!U11="A","Abst",(IF('saisie français'!U11="N","non év","attente")))))))))))))</f>
        <v>Abst</v>
      </c>
      <c r="V11" s="7" t="str">
        <f>IF('saisie français'!V11=1,1,(IF('saisie français'!V11=3,0.5,(IF('saisie français'!V11=4,0.5,(IF('saisie français'!V11=9,0,(IF('saisie français'!V11=0,0,(IF('saisie français'!V11="A","Abst",(IF('saisie français'!V11="N","non év","attente")))))))))))))</f>
        <v>Abst</v>
      </c>
      <c r="W11" s="7" t="str">
        <f>IF('saisie français'!W11=1,1,(IF('saisie français'!W11=3,0.5,(IF('saisie français'!W11=4,0.5,(IF('saisie français'!W11=9,0,(IF('saisie français'!W11=0,0,(IF('saisie français'!W11="A","Abst",(IF('saisie français'!W11="N","non év","attente")))))))))))))</f>
        <v>Abst</v>
      </c>
      <c r="X11" s="7" t="str">
        <f>IF('saisie français'!X11=1,1,(IF('saisie français'!X11=3,0.5,(IF('saisie français'!X11=4,0.5,(IF('saisie français'!X11=9,0,(IF('saisie français'!X11=0,0,(IF('saisie français'!X11="A","Abst",(IF('saisie français'!X11="N","non év","attente")))))))))))))</f>
        <v>Abst</v>
      </c>
      <c r="Y11" s="7" t="str">
        <f>IF('saisie français'!Y11=1,1,(IF('saisie français'!Y11=3,0.5,(IF('saisie français'!Y11=4,0.5,(IF('saisie français'!Y11=9,0,(IF('saisie français'!Y11=0,0,(IF('saisie français'!Y11="A","Abst",(IF('saisie français'!Y11="N","non év","attente")))))))))))))</f>
        <v>Abst</v>
      </c>
      <c r="Z11" s="7" t="str">
        <f>IF('saisie français'!Z11=1,1,(IF('saisie français'!Z11=3,0.5,(IF('saisie français'!Z11=4,0.5,(IF('saisie français'!Z11=9,0,(IF('saisie français'!Z11=0,0,(IF('saisie français'!Z11="A","Abst",(IF('saisie français'!Z11="N","non év","attente")))))))))))))</f>
        <v>Abst</v>
      </c>
      <c r="AA11" s="7" t="str">
        <f>IF('saisie français'!AA11=1,1,(IF('saisie français'!AA11=3,0.5,(IF('saisie français'!AA11=4,0.5,(IF('saisie français'!AA11=9,0,(IF('saisie français'!AA11=0,0,(IF('saisie français'!AA11="A","Abst",(IF('saisie français'!AA11="N","non év","attente")))))))))))))</f>
        <v>Abst</v>
      </c>
      <c r="AB11" s="7" t="str">
        <f>IF('saisie français'!AB11=1,1,(IF('saisie français'!AB11=3,0.5,(IF('saisie français'!AB11=4,0.5,(IF('saisie français'!AB11=9,0,(IF('saisie français'!AB11=0,0,(IF('saisie français'!AB11="A","Abst",(IF('saisie français'!AB11="N","non év","attente")))))))))))))</f>
        <v>Abst</v>
      </c>
      <c r="AC11" s="7" t="str">
        <f>IF('saisie français'!AC11=1,1,(IF('saisie français'!AC11=3,0.5,(IF('saisie français'!AC11=4,0.5,(IF('saisie français'!AC11=9,0,(IF('saisie français'!AC11=0,0,(IF('saisie français'!AC11="A","Abst",(IF('saisie français'!AC11="N","non év","attente")))))))))))))</f>
        <v>Abst</v>
      </c>
      <c r="AD11" s="7" t="str">
        <f>IF('saisie français'!AD11=1,1,(IF('saisie français'!AD11=3,0.5,(IF('saisie français'!AD11=4,0.5,(IF('saisie français'!AD11=9,0,(IF('saisie français'!AD11=0,0,(IF('saisie français'!AD11="A","Abst",(IF('saisie français'!AD11="N","non év","attente")))))))))))))</f>
        <v>Abst</v>
      </c>
      <c r="AE11" s="7" t="str">
        <f>IF('saisie français'!AE11=1,1,(IF('saisie français'!AE11=3,0.5,(IF('saisie français'!AE11=4,0.5,(IF('saisie français'!AE11=9,0,(IF('saisie français'!AE11=0,0,(IF('saisie français'!AE11="A","Abst",(IF('saisie français'!AE11="N","non év","attente")))))))))))))</f>
        <v>Abst</v>
      </c>
      <c r="AF11" s="7" t="str">
        <f>IF('saisie français'!AF11=1,1,(IF('saisie français'!AF11=3,0.5,(IF('saisie français'!AF11=4,0.5,(IF('saisie français'!AF11=9,0,(IF('saisie français'!AF11=0,0,(IF('saisie français'!AF11="A","Abst",(IF('saisie français'!AF11="N","non év","attente")))))))))))))</f>
        <v>Abst</v>
      </c>
      <c r="AG11" s="7" t="str">
        <f>IF('saisie français'!AG11=1,1,(IF('saisie français'!AG11=3,0.5,(IF('saisie français'!AG11=4,0.5,(IF('saisie français'!AG11=9,0,(IF('saisie français'!AG11=0,0,(IF('saisie français'!AG11="A","Abst",(IF('saisie français'!AG11="N","non év","attente")))))))))))))</f>
        <v>Abst</v>
      </c>
      <c r="AH11" s="7" t="str">
        <f>IF('saisie français'!AH11=1,1,(IF('saisie français'!AH11=3,0.5,(IF('saisie français'!AH11=4,0.5,(IF('saisie français'!AH11=9,0,(IF('saisie français'!AH11=0,0,(IF('saisie français'!AH11="A","Abst",(IF('saisie français'!AH11="N","non év","attente")))))))))))))</f>
        <v>Abst</v>
      </c>
      <c r="AI11" s="7" t="str">
        <f>IF('saisie français'!AI11=1,1,(IF('saisie français'!AI11=3,0.5,(IF('saisie français'!AI11=4,0.5,(IF('saisie français'!AI11=9,0,(IF('saisie français'!AI11=0,0,(IF('saisie français'!AI11="A","Abst",(IF('saisie français'!AI11="N","non év","attente")))))))))))))</f>
        <v>Abst</v>
      </c>
      <c r="AJ11" s="7" t="str">
        <f>IF('saisie français'!AJ11=1,1,(IF('saisie français'!AJ11=3,0.5,(IF('saisie français'!AJ11=4,0.5,(IF('saisie français'!AJ11=9,0,(IF('saisie français'!AJ11=0,0,(IF('saisie français'!AJ11="A","Abst",(IF('saisie français'!AJ11="N","non év","attente")))))))))))))</f>
        <v>Abst</v>
      </c>
      <c r="AK11" s="7" t="str">
        <f>IF('saisie français'!AK11=1,1,(IF('saisie français'!AK11=3,0.5,(IF('saisie français'!AK11=4,0.5,(IF('saisie français'!AK11=9,0,(IF('saisie français'!AK11=0,0,(IF('saisie français'!AK11="A","Abst",(IF('saisie français'!AK11="N","non év","attente")))))))))))))</f>
        <v>Abst</v>
      </c>
      <c r="AL11" s="7" t="str">
        <f>IF('saisie français'!AL11=1,1,(IF('saisie français'!AL11=3,0.5,(IF('saisie français'!AL11=4,0.5,(IF('saisie français'!AL11=9,0,(IF('saisie français'!AL11=0,0,(IF('saisie français'!AL11="A","Abst",(IF('saisie français'!AL11="N","non év","attente")))))))))))))</f>
        <v>Abst</v>
      </c>
      <c r="AM11" s="7" t="str">
        <f>IF('saisie français'!AM11=1,1,(IF('saisie français'!AM11=3,0.5,(IF('saisie français'!AM11=4,0.5,(IF('saisie français'!AM11=9,0,(IF('saisie français'!AM11=0,0,(IF('saisie français'!AM11="A","Abst",(IF('saisie français'!AM11="N","non év","attente")))))))))))))</f>
        <v>Abst</v>
      </c>
      <c r="AN11" s="7" t="str">
        <f>IF('saisie français'!AN11=1,1,(IF('saisie français'!AN11=3,0.5,(IF('saisie français'!AN11=4,0.5,(IF('saisie français'!AN11=9,0,(IF('saisie français'!AN11=0,0,(IF('saisie français'!AN11="A","Abst",(IF('saisie français'!AN11="N","non év","attente")))))))))))))</f>
        <v>Abst</v>
      </c>
      <c r="AO11" s="7" t="str">
        <f>IF('saisie français'!AO11=1,1,(IF('saisie français'!AO11=3,0.5,(IF('saisie français'!AO11=4,0.5,(IF('saisie français'!AO11=9,0,(IF('saisie français'!AO11=0,0,(IF('saisie français'!AO11="A","Abst",(IF('saisie français'!AO11="N","non év","attente")))))))))))))</f>
        <v>Abst</v>
      </c>
      <c r="AP11" s="7" t="str">
        <f>IF('saisie français'!AP11=1,1,(IF('saisie français'!AP11=3,0.5,(IF('saisie français'!AP11=4,0.5,(IF('saisie français'!AP11=9,0,(IF('saisie français'!AP11=0,0,(IF('saisie français'!AP11="A","Abst",(IF('saisie français'!AP11="N","non év","attente")))))))))))))</f>
        <v>Abst</v>
      </c>
      <c r="AQ11" s="7" t="str">
        <f>IF('saisie français'!AQ11=1,1,(IF('saisie français'!AQ11=3,0.5,(IF('saisie français'!AQ11=4,0.5,(IF('saisie français'!AQ11=9,0,(IF('saisie français'!AQ11=0,0,(IF('saisie français'!AQ11="A","Abst",(IF('saisie français'!AQ11="N","non év","attente")))))))))))))</f>
        <v>Abst</v>
      </c>
      <c r="AR11" s="7" t="str">
        <f>IF('saisie français'!AR11=1,1,(IF('saisie français'!AR11=3,0.5,(IF('saisie français'!AR11=4,0.5,(IF('saisie français'!AR11=9,0,(IF('saisie français'!AR11=0,0,(IF('saisie français'!AR11="A","Abst",(IF('saisie français'!AR11="N","non év","attente")))))))))))))</f>
        <v>Abst</v>
      </c>
      <c r="AS11" s="7" t="str">
        <f>IF('saisie français'!AS11=1,1,(IF('saisie français'!AS11=3,0.5,(IF('saisie français'!AS11=4,0.5,(IF('saisie français'!AS11=9,0,(IF('saisie français'!AS11=0,0,(IF('saisie français'!AS11="A","Abst",(IF('saisie français'!AS11="N","non év","attente")))))))))))))</f>
        <v>Abst</v>
      </c>
      <c r="AT11" s="7" t="str">
        <f>IF('saisie français'!AT11=1,1,(IF('saisie français'!AT11=3,0.5,(IF('saisie français'!AT11=4,0.5,(IF('saisie français'!AT11=9,0,(IF('saisie français'!AT11=0,0,(IF('saisie français'!AT11="A","Abst",(IF('saisie français'!AT11="N","non év","attente")))))))))))))</f>
        <v>Abst</v>
      </c>
      <c r="AU11" s="7" t="str">
        <f>IF('saisie français'!AU11=1,1,(IF('saisie français'!AU11=3,0.5,(IF('saisie français'!AU11=4,0.5,(IF('saisie français'!AU11=9,0,(IF('saisie français'!AU11=0,0,(IF('saisie français'!AU11="A","Abst",(IF('saisie français'!AU11="N","non év","attente")))))))))))))</f>
        <v>Abst</v>
      </c>
      <c r="AV11" s="7" t="str">
        <f>IF('saisie français'!AV11=1,1,(IF('saisie français'!AV11=3,0.5,(IF('saisie français'!AV11=4,0.5,(IF('saisie français'!AV11=9,0,(IF('saisie français'!AV11=0,0,(IF('saisie français'!AV11="A","Abst",(IF('saisie français'!AV11="N","non év","attente")))))))))))))</f>
        <v>Abst</v>
      </c>
      <c r="AW11" s="7" t="str">
        <f>IF('saisie français'!AW11=1,1,(IF('saisie français'!AW11=3,0.5,(IF('saisie français'!AW11=4,0.5,(IF('saisie français'!AW11=9,0,(IF('saisie français'!AW11=0,0,(IF('saisie français'!AW11="A","Abst",(IF('saisie français'!AW11="N","non év","attente")))))))))))))</f>
        <v>Abst</v>
      </c>
      <c r="AX11" s="7" t="str">
        <f>IF('saisie français'!AX11=1,1,(IF('saisie français'!AX11=3,0.5,(IF('saisie français'!AX11=4,0.5,(IF('saisie français'!AX11=9,0,(IF('saisie français'!AX11=0,0,(IF('saisie français'!AX11="A","Abst",(IF('saisie français'!AX11="N","non év","attente")))))))))))))</f>
        <v>Abst</v>
      </c>
      <c r="AY11" s="7" t="str">
        <f>IF('saisie français'!AY11=1,1,(IF('saisie français'!AY11=3,0.5,(IF('saisie français'!AY11=4,0.5,(IF('saisie français'!AY11=9,0,(IF('saisie français'!AY11=0,0,(IF('saisie français'!AY11="A","Abst",(IF('saisie français'!AY11="N","non év","attente")))))))))))))</f>
        <v>Abst</v>
      </c>
      <c r="AZ11" s="7" t="str">
        <f>IF('saisie français'!AZ11=1,1,(IF('saisie français'!AZ11=3,0.5,(IF('saisie français'!AZ11=4,0.5,(IF('saisie français'!AZ11=9,0,(IF('saisie français'!AZ11=0,0,(IF('saisie français'!AZ11="A","Abst",(IF('saisie français'!AZ11="N","non év","attente")))))))))))))</f>
        <v>Abst</v>
      </c>
      <c r="BA11" s="7" t="str">
        <f>IF('saisie français'!BA11=1,1,(IF('saisie français'!BA11=3,0.5,(IF('saisie français'!BA11=4,0.5,(IF('saisie français'!BA11=9,0,(IF('saisie français'!BA11=0,0,(IF('saisie français'!BA11="A","Abst",(IF('saisie français'!BA11="N","non év","attente")))))))))))))</f>
        <v>Abst</v>
      </c>
      <c r="BB11" s="7" t="str">
        <f>IF('saisie français'!BB11=1,1,(IF('saisie français'!BB11=3,0.5,(IF('saisie français'!BB11=4,0.5,(IF('saisie français'!BB11=9,0,(IF('saisie français'!BB11=0,0,(IF('saisie français'!BB11="A","Abst",(IF('saisie français'!BB11="N","non év","attente")))))))))))))</f>
        <v>Abst</v>
      </c>
      <c r="BC11" s="7" t="str">
        <f>IF('saisie français'!BC11=1,1,(IF('saisie français'!BC11=3,0.5,(IF('saisie français'!BC11=4,0.5,(IF('saisie français'!BC11=9,0,(IF('saisie français'!BC11=0,0,(IF('saisie français'!BC11="A","Abst",(IF('saisie français'!BC11="N","non év","attente")))))))))))))</f>
        <v>Abst</v>
      </c>
      <c r="BD11" s="7" t="str">
        <f>IF('saisie français'!BD11=1,1,(IF('saisie français'!BD11=3,0.5,(IF('saisie français'!BD11=4,0.5,(IF('saisie français'!BD11=9,0,(IF('saisie français'!BD11=0,0,(IF('saisie français'!BD11="A","Abst",(IF('saisie français'!BD11="N","non év","attente")))))))))))))</f>
        <v>Abst</v>
      </c>
      <c r="BE11" s="7" t="str">
        <f>IF('saisie français'!BE11=1,1,(IF('saisie français'!BE11=3,0.5,(IF('saisie français'!BE11=4,0.5,(IF('saisie français'!BE11=9,0,(IF('saisie français'!BE11=0,0,(IF('saisie français'!BE11="A","Abst",(IF('saisie français'!BE11="N","non év","attente")))))))))))))</f>
        <v>Abst</v>
      </c>
      <c r="BF11" s="7" t="str">
        <f>IF('saisie français'!BF11=1,1,(IF('saisie français'!BF11=3,0.5,(IF('saisie français'!BF11=4,0.5,(IF('saisie français'!BF11=9,0,(IF('saisie français'!BF11=0,0,(IF('saisie français'!BF11="A","Abst",(IF('saisie français'!BF11="N","non év","attente")))))))))))))</f>
        <v>Abst</v>
      </c>
      <c r="BG11" s="7" t="str">
        <f>IF('saisie français'!BG11=1,1,(IF('saisie français'!BG11=3,0.5,(IF('saisie français'!BG11=4,0.5,(IF('saisie français'!BG11=9,0,(IF('saisie français'!BG11=0,0,(IF('saisie français'!BG11="A","Abst",(IF('saisie français'!BG11="N","non év","attente")))))))))))))</f>
        <v>Abst</v>
      </c>
      <c r="BH11" s="7" t="str">
        <f>IF('saisie français'!BH11=1,1,(IF('saisie français'!BH11=3,0.5,(IF('saisie français'!BH11=4,0.5,(IF('saisie français'!BH11=9,0,(IF('saisie français'!BH11=0,0,(IF('saisie français'!BH11="A","Abst",(IF('saisie français'!BH11="N","non év","attente")))))))))))))</f>
        <v>Abst</v>
      </c>
      <c r="BI11" s="7" t="str">
        <f>IF('saisie français'!BI11=1,1,(IF('saisie français'!BI11=3,0.5,(IF('saisie français'!BI11=4,0.5,(IF('saisie français'!BI11=9,0,(IF('saisie français'!BI11=0,0,(IF('saisie français'!BI11="A","Abst",(IF('saisie français'!BI11="N","non év","attente")))))))))))))</f>
        <v>Abst</v>
      </c>
      <c r="BJ11" s="7" t="str">
        <f>IF('saisie français'!BJ11=1,1,(IF('saisie français'!BJ11=3,0.5,(IF('saisie français'!BJ11=4,0.5,(IF('saisie français'!BJ11=9,0,(IF('saisie français'!BJ11=0,0,(IF('saisie français'!BJ11="A","Abst",(IF('saisie français'!BJ11="N","non év","attente")))))))))))))</f>
        <v>Abst</v>
      </c>
      <c r="BK11" s="7" t="str">
        <f>IF('saisie français'!BK11=1,1,(IF('saisie français'!BK11=3,0.5,(IF('saisie français'!BK11=4,0.5,(IF('saisie français'!BK11=9,0,(IF('saisie français'!BK11=0,0,(IF('saisie français'!BK11="A","Abst",(IF('saisie français'!BK11="N","non év","attente")))))))))))))</f>
        <v>Abst</v>
      </c>
    </row>
    <row r="12" spans="2:63">
      <c r="B12" s="2" t="str">
        <f>IF('Ma classe'!B11&lt;&gt;0,'Ma classe'!B11,"aucun élève")</f>
        <v>aucun élève</v>
      </c>
      <c r="C12" s="2" t="str">
        <f>IF('Ma classe'!C11&lt;&gt;0,'Ma classe'!C11,"aucun élève")</f>
        <v>aucun élève</v>
      </c>
      <c r="D12" s="7" t="str">
        <f>IF('saisie français'!D12=1,1,(IF('saisie français'!D12=3,0.5,(IF('saisie français'!D12=4,0.5,(IF('saisie français'!D12=9,0,(IF('saisie français'!D12=0,0,(IF('saisie français'!D12="A","Abst",(IF('saisie français'!D12="N","non év","attente")))))))))))))</f>
        <v>Abst</v>
      </c>
      <c r="E12" s="7" t="str">
        <f>IF('saisie français'!E12=1,1,(IF('saisie français'!E12=3,0.5,(IF('saisie français'!E12=4,0.5,(IF('saisie français'!E12=9,0,(IF('saisie français'!E12=0,0,(IF('saisie français'!E12="A","Abst",(IF('saisie français'!E12="N","non év","attente")))))))))))))</f>
        <v>Abst</v>
      </c>
      <c r="F12" s="7" t="str">
        <f>IF('saisie français'!F12=1,1,(IF('saisie français'!F12=3,0.5,(IF('saisie français'!F12=4,0.5,(IF('saisie français'!F12=9,0,(IF('saisie français'!F12=0,0,(IF('saisie français'!F12="A","Abst",(IF('saisie français'!F12="N","non év","attente")))))))))))))</f>
        <v>Abst</v>
      </c>
      <c r="G12" s="7" t="str">
        <f>IF('saisie français'!G12=1,1,(IF('saisie français'!G12=3,0.5,(IF('saisie français'!G12=4,0.5,(IF('saisie français'!G12=9,0,(IF('saisie français'!G12=0,0,(IF('saisie français'!G12="A","Abst",(IF('saisie français'!G12="N","non év","attente")))))))))))))</f>
        <v>Abst</v>
      </c>
      <c r="H12" s="7" t="str">
        <f>IF('saisie français'!H12=1,1,(IF('saisie français'!H12=3,0.5,(IF('saisie français'!H12=4,0.5,(IF('saisie français'!H12=9,0,(IF('saisie français'!H12=0,0,(IF('saisie français'!H12="A","Abst",(IF('saisie français'!H12="N","non év","attente")))))))))))))</f>
        <v>Abst</v>
      </c>
      <c r="I12" s="7" t="str">
        <f>IF('saisie français'!I12=1,1,(IF('saisie français'!I12=3,0.5,(IF('saisie français'!I12=4,0.5,(IF('saisie français'!I12=9,0,(IF('saisie français'!I12=0,0,(IF('saisie français'!I12="A","Abst",(IF('saisie français'!I12="N","non év","attente")))))))))))))</f>
        <v>Abst</v>
      </c>
      <c r="J12" s="7" t="str">
        <f>IF('saisie français'!J12=1,1,(IF('saisie français'!J12=3,0.5,(IF('saisie français'!J12=4,0.5,(IF('saisie français'!J12=9,0,(IF('saisie français'!J12=0,0,(IF('saisie français'!J12="A","Abst",(IF('saisie français'!J12="N","non év","attente")))))))))))))</f>
        <v>Abst</v>
      </c>
      <c r="K12" s="7" t="str">
        <f>IF('saisie français'!K12=1,1,(IF('saisie français'!K12=3,0.5,(IF('saisie français'!K12=4,0.5,(IF('saisie français'!K12=9,0,(IF('saisie français'!K12=0,0,(IF('saisie français'!K12="A","Abst",(IF('saisie français'!K12="N","non év","attente")))))))))))))</f>
        <v>Abst</v>
      </c>
      <c r="L12" s="7" t="str">
        <f>IF('saisie français'!L12=1,1,(IF('saisie français'!L12=3,0.5,(IF('saisie français'!L12=4,0.5,(IF('saisie français'!L12=9,0,(IF('saisie français'!L12=0,0,(IF('saisie français'!L12="A","Abst",(IF('saisie français'!L12="N","non év","attente")))))))))))))</f>
        <v>Abst</v>
      </c>
      <c r="M12" s="7" t="str">
        <f>IF('saisie français'!M12=1,1,(IF('saisie français'!M12=3,0.5,(IF('saisie français'!M12=4,0.5,(IF('saisie français'!M12=9,0,(IF('saisie français'!M12=0,0,(IF('saisie français'!M12="A","Abst",(IF('saisie français'!M12="N","non év","attente")))))))))))))</f>
        <v>Abst</v>
      </c>
      <c r="N12" s="7" t="str">
        <f>IF('saisie français'!N12=1,1,(IF('saisie français'!N12=3,0.5,(IF('saisie français'!N12=4,0.5,(IF('saisie français'!N12=9,0,(IF('saisie français'!N12=0,0,(IF('saisie français'!N12="A","Abst",(IF('saisie français'!N12="N","non év","attente")))))))))))))</f>
        <v>Abst</v>
      </c>
      <c r="O12" s="7" t="str">
        <f>IF('saisie français'!O12=1,1,(IF('saisie français'!O12=3,0.5,(IF('saisie français'!O12=4,0.5,(IF('saisie français'!O12=9,0,(IF('saisie français'!O12=0,0,(IF('saisie français'!O12="A","Abst",(IF('saisie français'!O12="N","non év","attente")))))))))))))</f>
        <v>Abst</v>
      </c>
      <c r="P12" s="7" t="str">
        <f>IF('saisie français'!P12=1,1,(IF('saisie français'!P12=3,0.5,(IF('saisie français'!P12=4,0.5,(IF('saisie français'!P12=9,0,(IF('saisie français'!P12=0,0,(IF('saisie français'!P12="A","Abst",(IF('saisie français'!P12="N","non év","attente")))))))))))))</f>
        <v>Abst</v>
      </c>
      <c r="Q12" s="7" t="str">
        <f>IF('saisie français'!Q12=1,1,(IF('saisie français'!Q12=3,0.5,(IF('saisie français'!Q12=4,0.5,(IF('saisie français'!Q12=9,0,(IF('saisie français'!Q12=0,0,(IF('saisie français'!Q12="A","Abst",(IF('saisie français'!Q12="N","non év","attente")))))))))))))</f>
        <v>Abst</v>
      </c>
      <c r="R12" s="7" t="str">
        <f>IF('saisie français'!R12=1,1,(IF('saisie français'!R12=3,0.5,(IF('saisie français'!R12=4,0.5,(IF('saisie français'!R12=9,0,(IF('saisie français'!R12=0,0,(IF('saisie français'!R12="A","Abst",(IF('saisie français'!R12="N","non év","attente")))))))))))))</f>
        <v>Abst</v>
      </c>
      <c r="S12" s="7" t="str">
        <f>IF('saisie français'!S12=1,1,(IF('saisie français'!S12=3,0.5,(IF('saisie français'!S12=4,0.5,(IF('saisie français'!S12=9,0,(IF('saisie français'!S12=0,0,(IF('saisie français'!S12="A","Abst",(IF('saisie français'!S12="N","non év","attente")))))))))))))</f>
        <v>Abst</v>
      </c>
      <c r="T12" s="7" t="str">
        <f>IF('saisie français'!T12=1,1,(IF('saisie français'!T12=3,0.5,(IF('saisie français'!T12=4,0.5,(IF('saisie français'!T12=9,0,(IF('saisie français'!T12=0,0,(IF('saisie français'!T12="A","Abst",(IF('saisie français'!T12="N","non év","attente")))))))))))))</f>
        <v>Abst</v>
      </c>
      <c r="U12" s="7" t="str">
        <f>IF('saisie français'!U12=1,1,(IF('saisie français'!U12=3,0.5,(IF('saisie français'!U12=4,0.5,(IF('saisie français'!U12=9,0,(IF('saisie français'!U12=0,0,(IF('saisie français'!U12="A","Abst",(IF('saisie français'!U12="N","non év","attente")))))))))))))</f>
        <v>Abst</v>
      </c>
      <c r="V12" s="7" t="str">
        <f>IF('saisie français'!V12=1,1,(IF('saisie français'!V12=3,0.5,(IF('saisie français'!V12=4,0.5,(IF('saisie français'!V12=9,0,(IF('saisie français'!V12=0,0,(IF('saisie français'!V12="A","Abst",(IF('saisie français'!V12="N","non év","attente")))))))))))))</f>
        <v>Abst</v>
      </c>
      <c r="W12" s="7" t="str">
        <f>IF('saisie français'!W12=1,1,(IF('saisie français'!W12=3,0.5,(IF('saisie français'!W12=4,0.5,(IF('saisie français'!W12=9,0,(IF('saisie français'!W12=0,0,(IF('saisie français'!W12="A","Abst",(IF('saisie français'!W12="N","non év","attente")))))))))))))</f>
        <v>Abst</v>
      </c>
      <c r="X12" s="7" t="str">
        <f>IF('saisie français'!X12=1,1,(IF('saisie français'!X12=3,0.5,(IF('saisie français'!X12=4,0.5,(IF('saisie français'!X12=9,0,(IF('saisie français'!X12=0,0,(IF('saisie français'!X12="A","Abst",(IF('saisie français'!X12="N","non év","attente")))))))))))))</f>
        <v>Abst</v>
      </c>
      <c r="Y12" s="7" t="str">
        <f>IF('saisie français'!Y12=1,1,(IF('saisie français'!Y12=3,0.5,(IF('saisie français'!Y12=4,0.5,(IF('saisie français'!Y12=9,0,(IF('saisie français'!Y12=0,0,(IF('saisie français'!Y12="A","Abst",(IF('saisie français'!Y12="N","non év","attente")))))))))))))</f>
        <v>Abst</v>
      </c>
      <c r="Z12" s="7" t="str">
        <f>IF('saisie français'!Z12=1,1,(IF('saisie français'!Z12=3,0.5,(IF('saisie français'!Z12=4,0.5,(IF('saisie français'!Z12=9,0,(IF('saisie français'!Z12=0,0,(IF('saisie français'!Z12="A","Abst",(IF('saisie français'!Z12="N","non év","attente")))))))))))))</f>
        <v>Abst</v>
      </c>
      <c r="AA12" s="7" t="str">
        <f>IF('saisie français'!AA12=1,1,(IF('saisie français'!AA12=3,0.5,(IF('saisie français'!AA12=4,0.5,(IF('saisie français'!AA12=9,0,(IF('saisie français'!AA12=0,0,(IF('saisie français'!AA12="A","Abst",(IF('saisie français'!AA12="N","non év","attente")))))))))))))</f>
        <v>Abst</v>
      </c>
      <c r="AB12" s="7" t="str">
        <f>IF('saisie français'!AB12=1,1,(IF('saisie français'!AB12=3,0.5,(IF('saisie français'!AB12=4,0.5,(IF('saisie français'!AB12=9,0,(IF('saisie français'!AB12=0,0,(IF('saisie français'!AB12="A","Abst",(IF('saisie français'!AB12="N","non év","attente")))))))))))))</f>
        <v>Abst</v>
      </c>
      <c r="AC12" s="7" t="str">
        <f>IF('saisie français'!AC12=1,1,(IF('saisie français'!AC12=3,0.5,(IF('saisie français'!AC12=4,0.5,(IF('saisie français'!AC12=9,0,(IF('saisie français'!AC12=0,0,(IF('saisie français'!AC12="A","Abst",(IF('saisie français'!AC12="N","non év","attente")))))))))))))</f>
        <v>Abst</v>
      </c>
      <c r="AD12" s="7" t="str">
        <f>IF('saisie français'!AD12=1,1,(IF('saisie français'!AD12=3,0.5,(IF('saisie français'!AD12=4,0.5,(IF('saisie français'!AD12=9,0,(IF('saisie français'!AD12=0,0,(IF('saisie français'!AD12="A","Abst",(IF('saisie français'!AD12="N","non év","attente")))))))))))))</f>
        <v>Abst</v>
      </c>
      <c r="AE12" s="7" t="str">
        <f>IF('saisie français'!AE12=1,1,(IF('saisie français'!AE12=3,0.5,(IF('saisie français'!AE12=4,0.5,(IF('saisie français'!AE12=9,0,(IF('saisie français'!AE12=0,0,(IF('saisie français'!AE12="A","Abst",(IF('saisie français'!AE12="N","non év","attente")))))))))))))</f>
        <v>Abst</v>
      </c>
      <c r="AF12" s="7" t="str">
        <f>IF('saisie français'!AF12=1,1,(IF('saisie français'!AF12=3,0.5,(IF('saisie français'!AF12=4,0.5,(IF('saisie français'!AF12=9,0,(IF('saisie français'!AF12=0,0,(IF('saisie français'!AF12="A","Abst",(IF('saisie français'!AF12="N","non év","attente")))))))))))))</f>
        <v>Abst</v>
      </c>
      <c r="AG12" s="7" t="str">
        <f>IF('saisie français'!AG12=1,1,(IF('saisie français'!AG12=3,0.5,(IF('saisie français'!AG12=4,0.5,(IF('saisie français'!AG12=9,0,(IF('saisie français'!AG12=0,0,(IF('saisie français'!AG12="A","Abst",(IF('saisie français'!AG12="N","non év","attente")))))))))))))</f>
        <v>Abst</v>
      </c>
      <c r="AH12" s="7" t="str">
        <f>IF('saisie français'!AH12=1,1,(IF('saisie français'!AH12=3,0.5,(IF('saisie français'!AH12=4,0.5,(IF('saisie français'!AH12=9,0,(IF('saisie français'!AH12=0,0,(IF('saisie français'!AH12="A","Abst",(IF('saisie français'!AH12="N","non év","attente")))))))))))))</f>
        <v>Abst</v>
      </c>
      <c r="AI12" s="7" t="str">
        <f>IF('saisie français'!AI12=1,1,(IF('saisie français'!AI12=3,0.5,(IF('saisie français'!AI12=4,0.5,(IF('saisie français'!AI12=9,0,(IF('saisie français'!AI12=0,0,(IF('saisie français'!AI12="A","Abst",(IF('saisie français'!AI12="N","non év","attente")))))))))))))</f>
        <v>Abst</v>
      </c>
      <c r="AJ12" s="7" t="str">
        <f>IF('saisie français'!AJ12=1,1,(IF('saisie français'!AJ12=3,0.5,(IF('saisie français'!AJ12=4,0.5,(IF('saisie français'!AJ12=9,0,(IF('saisie français'!AJ12=0,0,(IF('saisie français'!AJ12="A","Abst",(IF('saisie français'!AJ12="N","non év","attente")))))))))))))</f>
        <v>Abst</v>
      </c>
      <c r="AK12" s="7" t="str">
        <f>IF('saisie français'!AK12=1,1,(IF('saisie français'!AK12=3,0.5,(IF('saisie français'!AK12=4,0.5,(IF('saisie français'!AK12=9,0,(IF('saisie français'!AK12=0,0,(IF('saisie français'!AK12="A","Abst",(IF('saisie français'!AK12="N","non év","attente")))))))))))))</f>
        <v>Abst</v>
      </c>
      <c r="AL12" s="7" t="str">
        <f>IF('saisie français'!AL12=1,1,(IF('saisie français'!AL12=3,0.5,(IF('saisie français'!AL12=4,0.5,(IF('saisie français'!AL12=9,0,(IF('saisie français'!AL12=0,0,(IF('saisie français'!AL12="A","Abst",(IF('saisie français'!AL12="N","non év","attente")))))))))))))</f>
        <v>Abst</v>
      </c>
      <c r="AM12" s="7" t="str">
        <f>IF('saisie français'!AM12=1,1,(IF('saisie français'!AM12=3,0.5,(IF('saisie français'!AM12=4,0.5,(IF('saisie français'!AM12=9,0,(IF('saisie français'!AM12=0,0,(IF('saisie français'!AM12="A","Abst",(IF('saisie français'!AM12="N","non év","attente")))))))))))))</f>
        <v>Abst</v>
      </c>
      <c r="AN12" s="7" t="str">
        <f>IF('saisie français'!AN12=1,1,(IF('saisie français'!AN12=3,0.5,(IF('saisie français'!AN12=4,0.5,(IF('saisie français'!AN12=9,0,(IF('saisie français'!AN12=0,0,(IF('saisie français'!AN12="A","Abst",(IF('saisie français'!AN12="N","non év","attente")))))))))))))</f>
        <v>Abst</v>
      </c>
      <c r="AO12" s="7" t="str">
        <f>IF('saisie français'!AO12=1,1,(IF('saisie français'!AO12=3,0.5,(IF('saisie français'!AO12=4,0.5,(IF('saisie français'!AO12=9,0,(IF('saisie français'!AO12=0,0,(IF('saisie français'!AO12="A","Abst",(IF('saisie français'!AO12="N","non év","attente")))))))))))))</f>
        <v>Abst</v>
      </c>
      <c r="AP12" s="7" t="str">
        <f>IF('saisie français'!AP12=1,1,(IF('saisie français'!AP12=3,0.5,(IF('saisie français'!AP12=4,0.5,(IF('saisie français'!AP12=9,0,(IF('saisie français'!AP12=0,0,(IF('saisie français'!AP12="A","Abst",(IF('saisie français'!AP12="N","non év","attente")))))))))))))</f>
        <v>Abst</v>
      </c>
      <c r="AQ12" s="7" t="str">
        <f>IF('saisie français'!AQ12=1,1,(IF('saisie français'!AQ12=3,0.5,(IF('saisie français'!AQ12=4,0.5,(IF('saisie français'!AQ12=9,0,(IF('saisie français'!AQ12=0,0,(IF('saisie français'!AQ12="A","Abst",(IF('saisie français'!AQ12="N","non év","attente")))))))))))))</f>
        <v>Abst</v>
      </c>
      <c r="AR12" s="7" t="str">
        <f>IF('saisie français'!AR12=1,1,(IF('saisie français'!AR12=3,0.5,(IF('saisie français'!AR12=4,0.5,(IF('saisie français'!AR12=9,0,(IF('saisie français'!AR12=0,0,(IF('saisie français'!AR12="A","Abst",(IF('saisie français'!AR12="N","non év","attente")))))))))))))</f>
        <v>Abst</v>
      </c>
      <c r="AS12" s="7" t="str">
        <f>IF('saisie français'!AS12=1,1,(IF('saisie français'!AS12=3,0.5,(IF('saisie français'!AS12=4,0.5,(IF('saisie français'!AS12=9,0,(IF('saisie français'!AS12=0,0,(IF('saisie français'!AS12="A","Abst",(IF('saisie français'!AS12="N","non év","attente")))))))))))))</f>
        <v>Abst</v>
      </c>
      <c r="AT12" s="7" t="str">
        <f>IF('saisie français'!AT12=1,1,(IF('saisie français'!AT12=3,0.5,(IF('saisie français'!AT12=4,0.5,(IF('saisie français'!AT12=9,0,(IF('saisie français'!AT12=0,0,(IF('saisie français'!AT12="A","Abst",(IF('saisie français'!AT12="N","non év","attente")))))))))))))</f>
        <v>Abst</v>
      </c>
      <c r="AU12" s="7" t="str">
        <f>IF('saisie français'!AU12=1,1,(IF('saisie français'!AU12=3,0.5,(IF('saisie français'!AU12=4,0.5,(IF('saisie français'!AU12=9,0,(IF('saisie français'!AU12=0,0,(IF('saisie français'!AU12="A","Abst",(IF('saisie français'!AU12="N","non év","attente")))))))))))))</f>
        <v>Abst</v>
      </c>
      <c r="AV12" s="7" t="str">
        <f>IF('saisie français'!AV12=1,1,(IF('saisie français'!AV12=3,0.5,(IF('saisie français'!AV12=4,0.5,(IF('saisie français'!AV12=9,0,(IF('saisie français'!AV12=0,0,(IF('saisie français'!AV12="A","Abst",(IF('saisie français'!AV12="N","non év","attente")))))))))))))</f>
        <v>Abst</v>
      </c>
      <c r="AW12" s="7" t="str">
        <f>IF('saisie français'!AW12=1,1,(IF('saisie français'!AW12=3,0.5,(IF('saisie français'!AW12=4,0.5,(IF('saisie français'!AW12=9,0,(IF('saisie français'!AW12=0,0,(IF('saisie français'!AW12="A","Abst",(IF('saisie français'!AW12="N","non év","attente")))))))))))))</f>
        <v>Abst</v>
      </c>
      <c r="AX12" s="7" t="str">
        <f>IF('saisie français'!AX12=1,1,(IF('saisie français'!AX12=3,0.5,(IF('saisie français'!AX12=4,0.5,(IF('saisie français'!AX12=9,0,(IF('saisie français'!AX12=0,0,(IF('saisie français'!AX12="A","Abst",(IF('saisie français'!AX12="N","non év","attente")))))))))))))</f>
        <v>Abst</v>
      </c>
      <c r="AY12" s="7" t="str">
        <f>IF('saisie français'!AY12=1,1,(IF('saisie français'!AY12=3,0.5,(IF('saisie français'!AY12=4,0.5,(IF('saisie français'!AY12=9,0,(IF('saisie français'!AY12=0,0,(IF('saisie français'!AY12="A","Abst",(IF('saisie français'!AY12="N","non év","attente")))))))))))))</f>
        <v>Abst</v>
      </c>
      <c r="AZ12" s="7" t="str">
        <f>IF('saisie français'!AZ12=1,1,(IF('saisie français'!AZ12=3,0.5,(IF('saisie français'!AZ12=4,0.5,(IF('saisie français'!AZ12=9,0,(IF('saisie français'!AZ12=0,0,(IF('saisie français'!AZ12="A","Abst",(IF('saisie français'!AZ12="N","non év","attente")))))))))))))</f>
        <v>Abst</v>
      </c>
      <c r="BA12" s="7" t="str">
        <f>IF('saisie français'!BA12=1,1,(IF('saisie français'!BA12=3,0.5,(IF('saisie français'!BA12=4,0.5,(IF('saisie français'!BA12=9,0,(IF('saisie français'!BA12=0,0,(IF('saisie français'!BA12="A","Abst",(IF('saisie français'!BA12="N","non év","attente")))))))))))))</f>
        <v>Abst</v>
      </c>
      <c r="BB12" s="7" t="str">
        <f>IF('saisie français'!BB12=1,1,(IF('saisie français'!BB12=3,0.5,(IF('saisie français'!BB12=4,0.5,(IF('saisie français'!BB12=9,0,(IF('saisie français'!BB12=0,0,(IF('saisie français'!BB12="A","Abst",(IF('saisie français'!BB12="N","non év","attente")))))))))))))</f>
        <v>Abst</v>
      </c>
      <c r="BC12" s="7" t="str">
        <f>IF('saisie français'!BC12=1,1,(IF('saisie français'!BC12=3,0.5,(IF('saisie français'!BC12=4,0.5,(IF('saisie français'!BC12=9,0,(IF('saisie français'!BC12=0,0,(IF('saisie français'!BC12="A","Abst",(IF('saisie français'!BC12="N","non év","attente")))))))))))))</f>
        <v>Abst</v>
      </c>
      <c r="BD12" s="7" t="str">
        <f>IF('saisie français'!BD12=1,1,(IF('saisie français'!BD12=3,0.5,(IF('saisie français'!BD12=4,0.5,(IF('saisie français'!BD12=9,0,(IF('saisie français'!BD12=0,0,(IF('saisie français'!BD12="A","Abst",(IF('saisie français'!BD12="N","non év","attente")))))))))))))</f>
        <v>Abst</v>
      </c>
      <c r="BE12" s="7" t="str">
        <f>IF('saisie français'!BE12=1,1,(IF('saisie français'!BE12=3,0.5,(IF('saisie français'!BE12=4,0.5,(IF('saisie français'!BE12=9,0,(IF('saisie français'!BE12=0,0,(IF('saisie français'!BE12="A","Abst",(IF('saisie français'!BE12="N","non év","attente")))))))))))))</f>
        <v>Abst</v>
      </c>
      <c r="BF12" s="7" t="str">
        <f>IF('saisie français'!BF12=1,1,(IF('saisie français'!BF12=3,0.5,(IF('saisie français'!BF12=4,0.5,(IF('saisie français'!BF12=9,0,(IF('saisie français'!BF12=0,0,(IF('saisie français'!BF12="A","Abst",(IF('saisie français'!BF12="N","non év","attente")))))))))))))</f>
        <v>Abst</v>
      </c>
      <c r="BG12" s="7" t="str">
        <f>IF('saisie français'!BG12=1,1,(IF('saisie français'!BG12=3,0.5,(IF('saisie français'!BG12=4,0.5,(IF('saisie français'!BG12=9,0,(IF('saisie français'!BG12=0,0,(IF('saisie français'!BG12="A","Abst",(IF('saisie français'!BG12="N","non év","attente")))))))))))))</f>
        <v>Abst</v>
      </c>
      <c r="BH12" s="7" t="str">
        <f>IF('saisie français'!BH12=1,1,(IF('saisie français'!BH12=3,0.5,(IF('saisie français'!BH12=4,0.5,(IF('saisie français'!BH12=9,0,(IF('saisie français'!BH12=0,0,(IF('saisie français'!BH12="A","Abst",(IF('saisie français'!BH12="N","non év","attente")))))))))))))</f>
        <v>Abst</v>
      </c>
      <c r="BI12" s="7" t="str">
        <f>IF('saisie français'!BI12=1,1,(IF('saisie français'!BI12=3,0.5,(IF('saisie français'!BI12=4,0.5,(IF('saisie français'!BI12=9,0,(IF('saisie français'!BI12=0,0,(IF('saisie français'!BI12="A","Abst",(IF('saisie français'!BI12="N","non év","attente")))))))))))))</f>
        <v>Abst</v>
      </c>
      <c r="BJ12" s="7" t="str">
        <f>IF('saisie français'!BJ12=1,1,(IF('saisie français'!BJ12=3,0.5,(IF('saisie français'!BJ12=4,0.5,(IF('saisie français'!BJ12=9,0,(IF('saisie français'!BJ12=0,0,(IF('saisie français'!BJ12="A","Abst",(IF('saisie français'!BJ12="N","non év","attente")))))))))))))</f>
        <v>Abst</v>
      </c>
      <c r="BK12" s="7" t="str">
        <f>IF('saisie français'!BK12=1,1,(IF('saisie français'!BK12=3,0.5,(IF('saisie français'!BK12=4,0.5,(IF('saisie français'!BK12=9,0,(IF('saisie français'!BK12=0,0,(IF('saisie français'!BK12="A","Abst",(IF('saisie français'!BK12="N","non év","attente")))))))))))))</f>
        <v>Abst</v>
      </c>
    </row>
    <row r="13" spans="2:63">
      <c r="B13" s="2" t="str">
        <f>IF('Ma classe'!B12&lt;&gt;0,'Ma classe'!B12,"aucun élève")</f>
        <v>aucun élève</v>
      </c>
      <c r="C13" s="2" t="str">
        <f>IF('Ma classe'!C12&lt;&gt;0,'Ma classe'!C12,"aucun élève")</f>
        <v>aucun élève</v>
      </c>
      <c r="D13" s="7" t="str">
        <f>IF('saisie français'!D13=1,1,(IF('saisie français'!D13=3,0.5,(IF('saisie français'!D13=4,0.5,(IF('saisie français'!D13=9,0,(IF('saisie français'!D13=0,0,(IF('saisie français'!D13="A","Abst",(IF('saisie français'!D13="N","non év","attente")))))))))))))</f>
        <v>Abst</v>
      </c>
      <c r="E13" s="7" t="str">
        <f>IF('saisie français'!E13=1,1,(IF('saisie français'!E13=3,0.5,(IF('saisie français'!E13=4,0.5,(IF('saisie français'!E13=9,0,(IF('saisie français'!E13=0,0,(IF('saisie français'!E13="A","Abst",(IF('saisie français'!E13="N","non év","attente")))))))))))))</f>
        <v>Abst</v>
      </c>
      <c r="F13" s="7" t="str">
        <f>IF('saisie français'!F13=1,1,(IF('saisie français'!F13=3,0.5,(IF('saisie français'!F13=4,0.5,(IF('saisie français'!F13=9,0,(IF('saisie français'!F13=0,0,(IF('saisie français'!F13="A","Abst",(IF('saisie français'!F13="N","non év","attente")))))))))))))</f>
        <v>Abst</v>
      </c>
      <c r="G13" s="7" t="str">
        <f>IF('saisie français'!G13=1,1,(IF('saisie français'!G13=3,0.5,(IF('saisie français'!G13=4,0.5,(IF('saisie français'!G13=9,0,(IF('saisie français'!G13=0,0,(IF('saisie français'!G13="A","Abst",(IF('saisie français'!G13="N","non év","attente")))))))))))))</f>
        <v>Abst</v>
      </c>
      <c r="H13" s="7" t="str">
        <f>IF('saisie français'!H13=1,1,(IF('saisie français'!H13=3,0.5,(IF('saisie français'!H13=4,0.5,(IF('saisie français'!H13=9,0,(IF('saisie français'!H13=0,0,(IF('saisie français'!H13="A","Abst",(IF('saisie français'!H13="N","non év","attente")))))))))))))</f>
        <v>Abst</v>
      </c>
      <c r="I13" s="7" t="str">
        <f>IF('saisie français'!I13=1,1,(IF('saisie français'!I13=3,0.5,(IF('saisie français'!I13=4,0.5,(IF('saisie français'!I13=9,0,(IF('saisie français'!I13=0,0,(IF('saisie français'!I13="A","Abst",(IF('saisie français'!I13="N","non év","attente")))))))))))))</f>
        <v>Abst</v>
      </c>
      <c r="J13" s="7" t="str">
        <f>IF('saisie français'!J13=1,1,(IF('saisie français'!J13=3,0.5,(IF('saisie français'!J13=4,0.5,(IF('saisie français'!J13=9,0,(IF('saisie français'!J13=0,0,(IF('saisie français'!J13="A","Abst",(IF('saisie français'!J13="N","non év","attente")))))))))))))</f>
        <v>Abst</v>
      </c>
      <c r="K13" s="7" t="str">
        <f>IF('saisie français'!K13=1,1,(IF('saisie français'!K13=3,0.5,(IF('saisie français'!K13=4,0.5,(IF('saisie français'!K13=9,0,(IF('saisie français'!K13=0,0,(IF('saisie français'!K13="A","Abst",(IF('saisie français'!K13="N","non év","attente")))))))))))))</f>
        <v>Abst</v>
      </c>
      <c r="L13" s="7" t="str">
        <f>IF('saisie français'!L13=1,1,(IF('saisie français'!L13=3,0.5,(IF('saisie français'!L13=4,0.5,(IF('saisie français'!L13=9,0,(IF('saisie français'!L13=0,0,(IF('saisie français'!L13="A","Abst",(IF('saisie français'!L13="N","non év","attente")))))))))))))</f>
        <v>Abst</v>
      </c>
      <c r="M13" s="7" t="str">
        <f>IF('saisie français'!M13=1,1,(IF('saisie français'!M13=3,0.5,(IF('saisie français'!M13=4,0.5,(IF('saisie français'!M13=9,0,(IF('saisie français'!M13=0,0,(IF('saisie français'!M13="A","Abst",(IF('saisie français'!M13="N","non év","attente")))))))))))))</f>
        <v>Abst</v>
      </c>
      <c r="N13" s="7" t="str">
        <f>IF('saisie français'!N13=1,1,(IF('saisie français'!N13=3,0.5,(IF('saisie français'!N13=4,0.5,(IF('saisie français'!N13=9,0,(IF('saisie français'!N13=0,0,(IF('saisie français'!N13="A","Abst",(IF('saisie français'!N13="N","non év","attente")))))))))))))</f>
        <v>Abst</v>
      </c>
      <c r="O13" s="7" t="str">
        <f>IF('saisie français'!O13=1,1,(IF('saisie français'!O13=3,0.5,(IF('saisie français'!O13=4,0.5,(IF('saisie français'!O13=9,0,(IF('saisie français'!O13=0,0,(IF('saisie français'!O13="A","Abst",(IF('saisie français'!O13="N","non év","attente")))))))))))))</f>
        <v>Abst</v>
      </c>
      <c r="P13" s="7" t="str">
        <f>IF('saisie français'!P13=1,1,(IF('saisie français'!P13=3,0.5,(IF('saisie français'!P13=4,0.5,(IF('saisie français'!P13=9,0,(IF('saisie français'!P13=0,0,(IF('saisie français'!P13="A","Abst",(IF('saisie français'!P13="N","non év","attente")))))))))))))</f>
        <v>Abst</v>
      </c>
      <c r="Q13" s="7" t="str">
        <f>IF('saisie français'!Q13=1,1,(IF('saisie français'!Q13=3,0.5,(IF('saisie français'!Q13=4,0.5,(IF('saisie français'!Q13=9,0,(IF('saisie français'!Q13=0,0,(IF('saisie français'!Q13="A","Abst",(IF('saisie français'!Q13="N","non év","attente")))))))))))))</f>
        <v>Abst</v>
      </c>
      <c r="R13" s="7" t="str">
        <f>IF('saisie français'!R13=1,1,(IF('saisie français'!R13=3,0.5,(IF('saisie français'!R13=4,0.5,(IF('saisie français'!R13=9,0,(IF('saisie français'!R13=0,0,(IF('saisie français'!R13="A","Abst",(IF('saisie français'!R13="N","non év","attente")))))))))))))</f>
        <v>Abst</v>
      </c>
      <c r="S13" s="7" t="str">
        <f>IF('saisie français'!S13=1,1,(IF('saisie français'!S13=3,0.5,(IF('saisie français'!S13=4,0.5,(IF('saisie français'!S13=9,0,(IF('saisie français'!S13=0,0,(IF('saisie français'!S13="A","Abst",(IF('saisie français'!S13="N","non év","attente")))))))))))))</f>
        <v>Abst</v>
      </c>
      <c r="T13" s="7" t="str">
        <f>IF('saisie français'!T13=1,1,(IF('saisie français'!T13=3,0.5,(IF('saisie français'!T13=4,0.5,(IF('saisie français'!T13=9,0,(IF('saisie français'!T13=0,0,(IF('saisie français'!T13="A","Abst",(IF('saisie français'!T13="N","non év","attente")))))))))))))</f>
        <v>Abst</v>
      </c>
      <c r="U13" s="7" t="str">
        <f>IF('saisie français'!U13=1,1,(IF('saisie français'!U13=3,0.5,(IF('saisie français'!U13=4,0.5,(IF('saisie français'!U13=9,0,(IF('saisie français'!U13=0,0,(IF('saisie français'!U13="A","Abst",(IF('saisie français'!U13="N","non év","attente")))))))))))))</f>
        <v>Abst</v>
      </c>
      <c r="V13" s="7" t="str">
        <f>IF('saisie français'!V13=1,1,(IF('saisie français'!V13=3,0.5,(IF('saisie français'!V13=4,0.5,(IF('saisie français'!V13=9,0,(IF('saisie français'!V13=0,0,(IF('saisie français'!V13="A","Abst",(IF('saisie français'!V13="N","non év","attente")))))))))))))</f>
        <v>Abst</v>
      </c>
      <c r="W13" s="7" t="str">
        <f>IF('saisie français'!W13=1,1,(IF('saisie français'!W13=3,0.5,(IF('saisie français'!W13=4,0.5,(IF('saisie français'!W13=9,0,(IF('saisie français'!W13=0,0,(IF('saisie français'!W13="A","Abst",(IF('saisie français'!W13="N","non év","attente")))))))))))))</f>
        <v>Abst</v>
      </c>
      <c r="X13" s="7" t="str">
        <f>IF('saisie français'!X13=1,1,(IF('saisie français'!X13=3,0.5,(IF('saisie français'!X13=4,0.5,(IF('saisie français'!X13=9,0,(IF('saisie français'!X13=0,0,(IF('saisie français'!X13="A","Abst",(IF('saisie français'!X13="N","non év","attente")))))))))))))</f>
        <v>Abst</v>
      </c>
      <c r="Y13" s="7" t="str">
        <f>IF('saisie français'!Y13=1,1,(IF('saisie français'!Y13=3,0.5,(IF('saisie français'!Y13=4,0.5,(IF('saisie français'!Y13=9,0,(IF('saisie français'!Y13=0,0,(IF('saisie français'!Y13="A","Abst",(IF('saisie français'!Y13="N","non év","attente")))))))))))))</f>
        <v>Abst</v>
      </c>
      <c r="Z13" s="7" t="str">
        <f>IF('saisie français'!Z13=1,1,(IF('saisie français'!Z13=3,0.5,(IF('saisie français'!Z13=4,0.5,(IF('saisie français'!Z13=9,0,(IF('saisie français'!Z13=0,0,(IF('saisie français'!Z13="A","Abst",(IF('saisie français'!Z13="N","non év","attente")))))))))))))</f>
        <v>Abst</v>
      </c>
      <c r="AA13" s="7" t="str">
        <f>IF('saisie français'!AA13=1,1,(IF('saisie français'!AA13=3,0.5,(IF('saisie français'!AA13=4,0.5,(IF('saisie français'!AA13=9,0,(IF('saisie français'!AA13=0,0,(IF('saisie français'!AA13="A","Abst",(IF('saisie français'!AA13="N","non év","attente")))))))))))))</f>
        <v>Abst</v>
      </c>
      <c r="AB13" s="7" t="str">
        <f>IF('saisie français'!AB13=1,1,(IF('saisie français'!AB13=3,0.5,(IF('saisie français'!AB13=4,0.5,(IF('saisie français'!AB13=9,0,(IF('saisie français'!AB13=0,0,(IF('saisie français'!AB13="A","Abst",(IF('saisie français'!AB13="N","non év","attente")))))))))))))</f>
        <v>Abst</v>
      </c>
      <c r="AC13" s="7" t="str">
        <f>IF('saisie français'!AC13=1,1,(IF('saisie français'!AC13=3,0.5,(IF('saisie français'!AC13=4,0.5,(IF('saisie français'!AC13=9,0,(IF('saisie français'!AC13=0,0,(IF('saisie français'!AC13="A","Abst",(IF('saisie français'!AC13="N","non év","attente")))))))))))))</f>
        <v>Abst</v>
      </c>
      <c r="AD13" s="7" t="str">
        <f>IF('saisie français'!AD13=1,1,(IF('saisie français'!AD13=3,0.5,(IF('saisie français'!AD13=4,0.5,(IF('saisie français'!AD13=9,0,(IF('saisie français'!AD13=0,0,(IF('saisie français'!AD13="A","Abst",(IF('saisie français'!AD13="N","non év","attente")))))))))))))</f>
        <v>Abst</v>
      </c>
      <c r="AE13" s="7" t="str">
        <f>IF('saisie français'!AE13=1,1,(IF('saisie français'!AE13=3,0.5,(IF('saisie français'!AE13=4,0.5,(IF('saisie français'!AE13=9,0,(IF('saisie français'!AE13=0,0,(IF('saisie français'!AE13="A","Abst",(IF('saisie français'!AE13="N","non év","attente")))))))))))))</f>
        <v>Abst</v>
      </c>
      <c r="AF13" s="7" t="str">
        <f>IF('saisie français'!AF13=1,1,(IF('saisie français'!AF13=3,0.5,(IF('saisie français'!AF13=4,0.5,(IF('saisie français'!AF13=9,0,(IF('saisie français'!AF13=0,0,(IF('saisie français'!AF13="A","Abst",(IF('saisie français'!AF13="N","non év","attente")))))))))))))</f>
        <v>Abst</v>
      </c>
      <c r="AG13" s="7" t="str">
        <f>IF('saisie français'!AG13=1,1,(IF('saisie français'!AG13=3,0.5,(IF('saisie français'!AG13=4,0.5,(IF('saisie français'!AG13=9,0,(IF('saisie français'!AG13=0,0,(IF('saisie français'!AG13="A","Abst",(IF('saisie français'!AG13="N","non év","attente")))))))))))))</f>
        <v>Abst</v>
      </c>
      <c r="AH13" s="7" t="str">
        <f>IF('saisie français'!AH13=1,1,(IF('saisie français'!AH13=3,0.5,(IF('saisie français'!AH13=4,0.5,(IF('saisie français'!AH13=9,0,(IF('saisie français'!AH13=0,0,(IF('saisie français'!AH13="A","Abst",(IF('saisie français'!AH13="N","non év","attente")))))))))))))</f>
        <v>Abst</v>
      </c>
      <c r="AI13" s="7" t="str">
        <f>IF('saisie français'!AI13=1,1,(IF('saisie français'!AI13=3,0.5,(IF('saisie français'!AI13=4,0.5,(IF('saisie français'!AI13=9,0,(IF('saisie français'!AI13=0,0,(IF('saisie français'!AI13="A","Abst",(IF('saisie français'!AI13="N","non év","attente")))))))))))))</f>
        <v>Abst</v>
      </c>
      <c r="AJ13" s="7" t="str">
        <f>IF('saisie français'!AJ13=1,1,(IF('saisie français'!AJ13=3,0.5,(IF('saisie français'!AJ13=4,0.5,(IF('saisie français'!AJ13=9,0,(IF('saisie français'!AJ13=0,0,(IF('saisie français'!AJ13="A","Abst",(IF('saisie français'!AJ13="N","non év","attente")))))))))))))</f>
        <v>Abst</v>
      </c>
      <c r="AK13" s="7" t="str">
        <f>IF('saisie français'!AK13=1,1,(IF('saisie français'!AK13=3,0.5,(IF('saisie français'!AK13=4,0.5,(IF('saisie français'!AK13=9,0,(IF('saisie français'!AK13=0,0,(IF('saisie français'!AK13="A","Abst",(IF('saisie français'!AK13="N","non év","attente")))))))))))))</f>
        <v>Abst</v>
      </c>
      <c r="AL13" s="7" t="str">
        <f>IF('saisie français'!AL13=1,1,(IF('saisie français'!AL13=3,0.5,(IF('saisie français'!AL13=4,0.5,(IF('saisie français'!AL13=9,0,(IF('saisie français'!AL13=0,0,(IF('saisie français'!AL13="A","Abst",(IF('saisie français'!AL13="N","non év","attente")))))))))))))</f>
        <v>Abst</v>
      </c>
      <c r="AM13" s="7" t="str">
        <f>IF('saisie français'!AM13=1,1,(IF('saisie français'!AM13=3,0.5,(IF('saisie français'!AM13=4,0.5,(IF('saisie français'!AM13=9,0,(IF('saisie français'!AM13=0,0,(IF('saisie français'!AM13="A","Abst",(IF('saisie français'!AM13="N","non év","attente")))))))))))))</f>
        <v>Abst</v>
      </c>
      <c r="AN13" s="7" t="str">
        <f>IF('saisie français'!AN13=1,1,(IF('saisie français'!AN13=3,0.5,(IF('saisie français'!AN13=4,0.5,(IF('saisie français'!AN13=9,0,(IF('saisie français'!AN13=0,0,(IF('saisie français'!AN13="A","Abst",(IF('saisie français'!AN13="N","non év","attente")))))))))))))</f>
        <v>Abst</v>
      </c>
      <c r="AO13" s="7" t="str">
        <f>IF('saisie français'!AO13=1,1,(IF('saisie français'!AO13=3,0.5,(IF('saisie français'!AO13=4,0.5,(IF('saisie français'!AO13=9,0,(IF('saisie français'!AO13=0,0,(IF('saisie français'!AO13="A","Abst",(IF('saisie français'!AO13="N","non év","attente")))))))))))))</f>
        <v>Abst</v>
      </c>
      <c r="AP13" s="7" t="str">
        <f>IF('saisie français'!AP13=1,1,(IF('saisie français'!AP13=3,0.5,(IF('saisie français'!AP13=4,0.5,(IF('saisie français'!AP13=9,0,(IF('saisie français'!AP13=0,0,(IF('saisie français'!AP13="A","Abst",(IF('saisie français'!AP13="N","non év","attente")))))))))))))</f>
        <v>Abst</v>
      </c>
      <c r="AQ13" s="7" t="str">
        <f>IF('saisie français'!AQ13=1,1,(IF('saisie français'!AQ13=3,0.5,(IF('saisie français'!AQ13=4,0.5,(IF('saisie français'!AQ13=9,0,(IF('saisie français'!AQ13=0,0,(IF('saisie français'!AQ13="A","Abst",(IF('saisie français'!AQ13="N","non év","attente")))))))))))))</f>
        <v>Abst</v>
      </c>
      <c r="AR13" s="7" t="str">
        <f>IF('saisie français'!AR13=1,1,(IF('saisie français'!AR13=3,0.5,(IF('saisie français'!AR13=4,0.5,(IF('saisie français'!AR13=9,0,(IF('saisie français'!AR13=0,0,(IF('saisie français'!AR13="A","Abst",(IF('saisie français'!AR13="N","non év","attente")))))))))))))</f>
        <v>Abst</v>
      </c>
      <c r="AS13" s="7" t="str">
        <f>IF('saisie français'!AS13=1,1,(IF('saisie français'!AS13=3,0.5,(IF('saisie français'!AS13=4,0.5,(IF('saisie français'!AS13=9,0,(IF('saisie français'!AS13=0,0,(IF('saisie français'!AS13="A","Abst",(IF('saisie français'!AS13="N","non év","attente")))))))))))))</f>
        <v>Abst</v>
      </c>
      <c r="AT13" s="7" t="str">
        <f>IF('saisie français'!AT13=1,1,(IF('saisie français'!AT13=3,0.5,(IF('saisie français'!AT13=4,0.5,(IF('saisie français'!AT13=9,0,(IF('saisie français'!AT13=0,0,(IF('saisie français'!AT13="A","Abst",(IF('saisie français'!AT13="N","non év","attente")))))))))))))</f>
        <v>Abst</v>
      </c>
      <c r="AU13" s="7" t="str">
        <f>IF('saisie français'!AU13=1,1,(IF('saisie français'!AU13=3,0.5,(IF('saisie français'!AU13=4,0.5,(IF('saisie français'!AU13=9,0,(IF('saisie français'!AU13=0,0,(IF('saisie français'!AU13="A","Abst",(IF('saisie français'!AU13="N","non év","attente")))))))))))))</f>
        <v>Abst</v>
      </c>
      <c r="AV13" s="7" t="str">
        <f>IF('saisie français'!AV13=1,1,(IF('saisie français'!AV13=3,0.5,(IF('saisie français'!AV13=4,0.5,(IF('saisie français'!AV13=9,0,(IF('saisie français'!AV13=0,0,(IF('saisie français'!AV13="A","Abst",(IF('saisie français'!AV13="N","non év","attente")))))))))))))</f>
        <v>Abst</v>
      </c>
      <c r="AW13" s="7" t="str">
        <f>IF('saisie français'!AW13=1,1,(IF('saisie français'!AW13=3,0.5,(IF('saisie français'!AW13=4,0.5,(IF('saisie français'!AW13=9,0,(IF('saisie français'!AW13=0,0,(IF('saisie français'!AW13="A","Abst",(IF('saisie français'!AW13="N","non év","attente")))))))))))))</f>
        <v>Abst</v>
      </c>
      <c r="AX13" s="7" t="str">
        <f>IF('saisie français'!AX13=1,1,(IF('saisie français'!AX13=3,0.5,(IF('saisie français'!AX13=4,0.5,(IF('saisie français'!AX13=9,0,(IF('saisie français'!AX13=0,0,(IF('saisie français'!AX13="A","Abst",(IF('saisie français'!AX13="N","non év","attente")))))))))))))</f>
        <v>Abst</v>
      </c>
      <c r="AY13" s="7" t="str">
        <f>IF('saisie français'!AY13=1,1,(IF('saisie français'!AY13=3,0.5,(IF('saisie français'!AY13=4,0.5,(IF('saisie français'!AY13=9,0,(IF('saisie français'!AY13=0,0,(IF('saisie français'!AY13="A","Abst",(IF('saisie français'!AY13="N","non év","attente")))))))))))))</f>
        <v>Abst</v>
      </c>
      <c r="AZ13" s="7" t="str">
        <f>IF('saisie français'!AZ13=1,1,(IF('saisie français'!AZ13=3,0.5,(IF('saisie français'!AZ13=4,0.5,(IF('saisie français'!AZ13=9,0,(IF('saisie français'!AZ13=0,0,(IF('saisie français'!AZ13="A","Abst",(IF('saisie français'!AZ13="N","non év","attente")))))))))))))</f>
        <v>Abst</v>
      </c>
      <c r="BA13" s="7" t="str">
        <f>IF('saisie français'!BA13=1,1,(IF('saisie français'!BA13=3,0.5,(IF('saisie français'!BA13=4,0.5,(IF('saisie français'!BA13=9,0,(IF('saisie français'!BA13=0,0,(IF('saisie français'!BA13="A","Abst",(IF('saisie français'!BA13="N","non év","attente")))))))))))))</f>
        <v>Abst</v>
      </c>
      <c r="BB13" s="7" t="str">
        <f>IF('saisie français'!BB13=1,1,(IF('saisie français'!BB13=3,0.5,(IF('saisie français'!BB13=4,0.5,(IF('saisie français'!BB13=9,0,(IF('saisie français'!BB13=0,0,(IF('saisie français'!BB13="A","Abst",(IF('saisie français'!BB13="N","non év","attente")))))))))))))</f>
        <v>Abst</v>
      </c>
      <c r="BC13" s="7" t="str">
        <f>IF('saisie français'!BC13=1,1,(IF('saisie français'!BC13=3,0.5,(IF('saisie français'!BC13=4,0.5,(IF('saisie français'!BC13=9,0,(IF('saisie français'!BC13=0,0,(IF('saisie français'!BC13="A","Abst",(IF('saisie français'!BC13="N","non év","attente")))))))))))))</f>
        <v>Abst</v>
      </c>
      <c r="BD13" s="7" t="str">
        <f>IF('saisie français'!BD13=1,1,(IF('saisie français'!BD13=3,0.5,(IF('saisie français'!BD13=4,0.5,(IF('saisie français'!BD13=9,0,(IF('saisie français'!BD13=0,0,(IF('saisie français'!BD13="A","Abst",(IF('saisie français'!BD13="N","non év","attente")))))))))))))</f>
        <v>Abst</v>
      </c>
      <c r="BE13" s="7" t="str">
        <f>IF('saisie français'!BE13=1,1,(IF('saisie français'!BE13=3,0.5,(IF('saisie français'!BE13=4,0.5,(IF('saisie français'!BE13=9,0,(IF('saisie français'!BE13=0,0,(IF('saisie français'!BE13="A","Abst",(IF('saisie français'!BE13="N","non év","attente")))))))))))))</f>
        <v>Abst</v>
      </c>
      <c r="BF13" s="7" t="str">
        <f>IF('saisie français'!BF13=1,1,(IF('saisie français'!BF13=3,0.5,(IF('saisie français'!BF13=4,0.5,(IF('saisie français'!BF13=9,0,(IF('saisie français'!BF13=0,0,(IF('saisie français'!BF13="A","Abst",(IF('saisie français'!BF13="N","non év","attente")))))))))))))</f>
        <v>Abst</v>
      </c>
      <c r="BG13" s="7" t="str">
        <f>IF('saisie français'!BG13=1,1,(IF('saisie français'!BG13=3,0.5,(IF('saisie français'!BG13=4,0.5,(IF('saisie français'!BG13=9,0,(IF('saisie français'!BG13=0,0,(IF('saisie français'!BG13="A","Abst",(IF('saisie français'!BG13="N","non év","attente")))))))))))))</f>
        <v>Abst</v>
      </c>
      <c r="BH13" s="7" t="str">
        <f>IF('saisie français'!BH13=1,1,(IF('saisie français'!BH13=3,0.5,(IF('saisie français'!BH13=4,0.5,(IF('saisie français'!BH13=9,0,(IF('saisie français'!BH13=0,0,(IF('saisie français'!BH13="A","Abst",(IF('saisie français'!BH13="N","non év","attente")))))))))))))</f>
        <v>Abst</v>
      </c>
      <c r="BI13" s="7" t="str">
        <f>IF('saisie français'!BI13=1,1,(IF('saisie français'!BI13=3,0.5,(IF('saisie français'!BI13=4,0.5,(IF('saisie français'!BI13=9,0,(IF('saisie français'!BI13=0,0,(IF('saisie français'!BI13="A","Abst",(IF('saisie français'!BI13="N","non év","attente")))))))))))))</f>
        <v>Abst</v>
      </c>
      <c r="BJ13" s="7" t="str">
        <f>IF('saisie français'!BJ13=1,1,(IF('saisie français'!BJ13=3,0.5,(IF('saisie français'!BJ13=4,0.5,(IF('saisie français'!BJ13=9,0,(IF('saisie français'!BJ13=0,0,(IF('saisie français'!BJ13="A","Abst",(IF('saisie français'!BJ13="N","non év","attente")))))))))))))</f>
        <v>Abst</v>
      </c>
      <c r="BK13" s="7" t="str">
        <f>IF('saisie français'!BK13=1,1,(IF('saisie français'!BK13=3,0.5,(IF('saisie français'!BK13=4,0.5,(IF('saisie français'!BK13=9,0,(IF('saisie français'!BK13=0,0,(IF('saisie français'!BK13="A","Abst",(IF('saisie français'!BK13="N","non év","attente")))))))))))))</f>
        <v>Abst</v>
      </c>
    </row>
    <row r="14" spans="2:63">
      <c r="B14" s="2" t="str">
        <f>IF('Ma classe'!B13&lt;&gt;0,'Ma classe'!B13,"aucun élève")</f>
        <v>aucun élève</v>
      </c>
      <c r="C14" s="2" t="str">
        <f>IF('Ma classe'!C13&lt;&gt;0,'Ma classe'!C13,"aucun élève")</f>
        <v>aucun élève</v>
      </c>
      <c r="D14" s="7" t="str">
        <f>IF('saisie français'!D14=1,1,(IF('saisie français'!D14=3,0.5,(IF('saisie français'!D14=4,0.5,(IF('saisie français'!D14=9,0,(IF('saisie français'!D14=0,0,(IF('saisie français'!D14="A","Abst",(IF('saisie français'!D14="N","non év","attente")))))))))))))</f>
        <v>Abst</v>
      </c>
      <c r="E14" s="7" t="str">
        <f>IF('saisie français'!E14=1,1,(IF('saisie français'!E14=3,0.5,(IF('saisie français'!E14=4,0.5,(IF('saisie français'!E14=9,0,(IF('saisie français'!E14=0,0,(IF('saisie français'!E14="A","Abst",(IF('saisie français'!E14="N","non év","attente")))))))))))))</f>
        <v>Abst</v>
      </c>
      <c r="F14" s="7" t="str">
        <f>IF('saisie français'!F14=1,1,(IF('saisie français'!F14=3,0.5,(IF('saisie français'!F14=4,0.5,(IF('saisie français'!F14=9,0,(IF('saisie français'!F14=0,0,(IF('saisie français'!F14="A","Abst",(IF('saisie français'!F14="N","non év","attente")))))))))))))</f>
        <v>Abst</v>
      </c>
      <c r="G14" s="7" t="str">
        <f>IF('saisie français'!G14=1,1,(IF('saisie français'!G14=3,0.5,(IF('saisie français'!G14=4,0.5,(IF('saisie français'!G14=9,0,(IF('saisie français'!G14=0,0,(IF('saisie français'!G14="A","Abst",(IF('saisie français'!G14="N","non év","attente")))))))))))))</f>
        <v>Abst</v>
      </c>
      <c r="H14" s="7" t="str">
        <f>IF('saisie français'!H14=1,1,(IF('saisie français'!H14=3,0.5,(IF('saisie français'!H14=4,0.5,(IF('saisie français'!H14=9,0,(IF('saisie français'!H14=0,0,(IF('saisie français'!H14="A","Abst",(IF('saisie français'!H14="N","non év","attente")))))))))))))</f>
        <v>Abst</v>
      </c>
      <c r="I14" s="7" t="str">
        <f>IF('saisie français'!I14=1,1,(IF('saisie français'!I14=3,0.5,(IF('saisie français'!I14=4,0.5,(IF('saisie français'!I14=9,0,(IF('saisie français'!I14=0,0,(IF('saisie français'!I14="A","Abst",(IF('saisie français'!I14="N","non év","attente")))))))))))))</f>
        <v>Abst</v>
      </c>
      <c r="J14" s="7" t="str">
        <f>IF('saisie français'!J14=1,1,(IF('saisie français'!J14=3,0.5,(IF('saisie français'!J14=4,0.5,(IF('saisie français'!J14=9,0,(IF('saisie français'!J14=0,0,(IF('saisie français'!J14="A","Abst",(IF('saisie français'!J14="N","non év","attente")))))))))))))</f>
        <v>Abst</v>
      </c>
      <c r="K14" s="7" t="str">
        <f>IF('saisie français'!K14=1,1,(IF('saisie français'!K14=3,0.5,(IF('saisie français'!K14=4,0.5,(IF('saisie français'!K14=9,0,(IF('saisie français'!K14=0,0,(IF('saisie français'!K14="A","Abst",(IF('saisie français'!K14="N","non év","attente")))))))))))))</f>
        <v>Abst</v>
      </c>
      <c r="L14" s="7" t="str">
        <f>IF('saisie français'!L14=1,1,(IF('saisie français'!L14=3,0.5,(IF('saisie français'!L14=4,0.5,(IF('saisie français'!L14=9,0,(IF('saisie français'!L14=0,0,(IF('saisie français'!L14="A","Abst",(IF('saisie français'!L14="N","non év","attente")))))))))))))</f>
        <v>Abst</v>
      </c>
      <c r="M14" s="7" t="str">
        <f>IF('saisie français'!M14=1,1,(IF('saisie français'!M14=3,0.5,(IF('saisie français'!M14=4,0.5,(IF('saisie français'!M14=9,0,(IF('saisie français'!M14=0,0,(IF('saisie français'!M14="A","Abst",(IF('saisie français'!M14="N","non év","attente")))))))))))))</f>
        <v>Abst</v>
      </c>
      <c r="N14" s="7" t="str">
        <f>IF('saisie français'!N14=1,1,(IF('saisie français'!N14=3,0.5,(IF('saisie français'!N14=4,0.5,(IF('saisie français'!N14=9,0,(IF('saisie français'!N14=0,0,(IF('saisie français'!N14="A","Abst",(IF('saisie français'!N14="N","non év","attente")))))))))))))</f>
        <v>Abst</v>
      </c>
      <c r="O14" s="7" t="str">
        <f>IF('saisie français'!O14=1,1,(IF('saisie français'!O14=3,0.5,(IF('saisie français'!O14=4,0.5,(IF('saisie français'!O14=9,0,(IF('saisie français'!O14=0,0,(IF('saisie français'!O14="A","Abst",(IF('saisie français'!O14="N","non év","attente")))))))))))))</f>
        <v>Abst</v>
      </c>
      <c r="P14" s="7" t="str">
        <f>IF('saisie français'!P14=1,1,(IF('saisie français'!P14=3,0.5,(IF('saisie français'!P14=4,0.5,(IF('saisie français'!P14=9,0,(IF('saisie français'!P14=0,0,(IF('saisie français'!P14="A","Abst",(IF('saisie français'!P14="N","non év","attente")))))))))))))</f>
        <v>Abst</v>
      </c>
      <c r="Q14" s="7" t="str">
        <f>IF('saisie français'!Q14=1,1,(IF('saisie français'!Q14=3,0.5,(IF('saisie français'!Q14=4,0.5,(IF('saisie français'!Q14=9,0,(IF('saisie français'!Q14=0,0,(IF('saisie français'!Q14="A","Abst",(IF('saisie français'!Q14="N","non év","attente")))))))))))))</f>
        <v>Abst</v>
      </c>
      <c r="R14" s="7" t="str">
        <f>IF('saisie français'!R14=1,1,(IF('saisie français'!R14=3,0.5,(IF('saisie français'!R14=4,0.5,(IF('saisie français'!R14=9,0,(IF('saisie français'!R14=0,0,(IF('saisie français'!R14="A","Abst",(IF('saisie français'!R14="N","non év","attente")))))))))))))</f>
        <v>Abst</v>
      </c>
      <c r="S14" s="7" t="str">
        <f>IF('saisie français'!S14=1,1,(IF('saisie français'!S14=3,0.5,(IF('saisie français'!S14=4,0.5,(IF('saisie français'!S14=9,0,(IF('saisie français'!S14=0,0,(IF('saisie français'!S14="A","Abst",(IF('saisie français'!S14="N","non év","attente")))))))))))))</f>
        <v>Abst</v>
      </c>
      <c r="T14" s="7" t="str">
        <f>IF('saisie français'!T14=1,1,(IF('saisie français'!T14=3,0.5,(IF('saisie français'!T14=4,0.5,(IF('saisie français'!T14=9,0,(IF('saisie français'!T14=0,0,(IF('saisie français'!T14="A","Abst",(IF('saisie français'!T14="N","non év","attente")))))))))))))</f>
        <v>Abst</v>
      </c>
      <c r="U14" s="7" t="str">
        <f>IF('saisie français'!U14=1,1,(IF('saisie français'!U14=3,0.5,(IF('saisie français'!U14=4,0.5,(IF('saisie français'!U14=9,0,(IF('saisie français'!U14=0,0,(IF('saisie français'!U14="A","Abst",(IF('saisie français'!U14="N","non év","attente")))))))))))))</f>
        <v>Abst</v>
      </c>
      <c r="V14" s="7" t="str">
        <f>IF('saisie français'!V14=1,1,(IF('saisie français'!V14=3,0.5,(IF('saisie français'!V14=4,0.5,(IF('saisie français'!V14=9,0,(IF('saisie français'!V14=0,0,(IF('saisie français'!V14="A","Abst",(IF('saisie français'!V14="N","non év","attente")))))))))))))</f>
        <v>Abst</v>
      </c>
      <c r="W14" s="7" t="str">
        <f>IF('saisie français'!W14=1,1,(IF('saisie français'!W14=3,0.5,(IF('saisie français'!W14=4,0.5,(IF('saisie français'!W14=9,0,(IF('saisie français'!W14=0,0,(IF('saisie français'!W14="A","Abst",(IF('saisie français'!W14="N","non év","attente")))))))))))))</f>
        <v>Abst</v>
      </c>
      <c r="X14" s="7" t="str">
        <f>IF('saisie français'!X14=1,1,(IF('saisie français'!X14=3,0.5,(IF('saisie français'!X14=4,0.5,(IF('saisie français'!X14=9,0,(IF('saisie français'!X14=0,0,(IF('saisie français'!X14="A","Abst",(IF('saisie français'!X14="N","non év","attente")))))))))))))</f>
        <v>Abst</v>
      </c>
      <c r="Y14" s="7" t="str">
        <f>IF('saisie français'!Y14=1,1,(IF('saisie français'!Y14=3,0.5,(IF('saisie français'!Y14=4,0.5,(IF('saisie français'!Y14=9,0,(IF('saisie français'!Y14=0,0,(IF('saisie français'!Y14="A","Abst",(IF('saisie français'!Y14="N","non év","attente")))))))))))))</f>
        <v>Abst</v>
      </c>
      <c r="Z14" s="7" t="str">
        <f>IF('saisie français'!Z14=1,1,(IF('saisie français'!Z14=3,0.5,(IF('saisie français'!Z14=4,0.5,(IF('saisie français'!Z14=9,0,(IF('saisie français'!Z14=0,0,(IF('saisie français'!Z14="A","Abst",(IF('saisie français'!Z14="N","non év","attente")))))))))))))</f>
        <v>Abst</v>
      </c>
      <c r="AA14" s="7" t="str">
        <f>IF('saisie français'!AA14=1,1,(IF('saisie français'!AA14=3,0.5,(IF('saisie français'!AA14=4,0.5,(IF('saisie français'!AA14=9,0,(IF('saisie français'!AA14=0,0,(IF('saisie français'!AA14="A","Abst",(IF('saisie français'!AA14="N","non év","attente")))))))))))))</f>
        <v>Abst</v>
      </c>
      <c r="AB14" s="7" t="str">
        <f>IF('saisie français'!AB14=1,1,(IF('saisie français'!AB14=3,0.5,(IF('saisie français'!AB14=4,0.5,(IF('saisie français'!AB14=9,0,(IF('saisie français'!AB14=0,0,(IF('saisie français'!AB14="A","Abst",(IF('saisie français'!AB14="N","non év","attente")))))))))))))</f>
        <v>Abst</v>
      </c>
      <c r="AC14" s="7" t="str">
        <f>IF('saisie français'!AC14=1,1,(IF('saisie français'!AC14=3,0.5,(IF('saisie français'!AC14=4,0.5,(IF('saisie français'!AC14=9,0,(IF('saisie français'!AC14=0,0,(IF('saisie français'!AC14="A","Abst",(IF('saisie français'!AC14="N","non év","attente")))))))))))))</f>
        <v>Abst</v>
      </c>
      <c r="AD14" s="7" t="str">
        <f>IF('saisie français'!AD14=1,1,(IF('saisie français'!AD14=3,0.5,(IF('saisie français'!AD14=4,0.5,(IF('saisie français'!AD14=9,0,(IF('saisie français'!AD14=0,0,(IF('saisie français'!AD14="A","Abst",(IF('saisie français'!AD14="N","non év","attente")))))))))))))</f>
        <v>Abst</v>
      </c>
      <c r="AE14" s="7" t="str">
        <f>IF('saisie français'!AE14=1,1,(IF('saisie français'!AE14=3,0.5,(IF('saisie français'!AE14=4,0.5,(IF('saisie français'!AE14=9,0,(IF('saisie français'!AE14=0,0,(IF('saisie français'!AE14="A","Abst",(IF('saisie français'!AE14="N","non év","attente")))))))))))))</f>
        <v>Abst</v>
      </c>
      <c r="AF14" s="7" t="str">
        <f>IF('saisie français'!AF14=1,1,(IF('saisie français'!AF14=3,0.5,(IF('saisie français'!AF14=4,0.5,(IF('saisie français'!AF14=9,0,(IF('saisie français'!AF14=0,0,(IF('saisie français'!AF14="A","Abst",(IF('saisie français'!AF14="N","non év","attente")))))))))))))</f>
        <v>Abst</v>
      </c>
      <c r="AG14" s="7" t="str">
        <f>IF('saisie français'!AG14=1,1,(IF('saisie français'!AG14=3,0.5,(IF('saisie français'!AG14=4,0.5,(IF('saisie français'!AG14=9,0,(IF('saisie français'!AG14=0,0,(IF('saisie français'!AG14="A","Abst",(IF('saisie français'!AG14="N","non év","attente")))))))))))))</f>
        <v>Abst</v>
      </c>
      <c r="AH14" s="7" t="str">
        <f>IF('saisie français'!AH14=1,1,(IF('saisie français'!AH14=3,0.5,(IF('saisie français'!AH14=4,0.5,(IF('saisie français'!AH14=9,0,(IF('saisie français'!AH14=0,0,(IF('saisie français'!AH14="A","Abst",(IF('saisie français'!AH14="N","non év","attente")))))))))))))</f>
        <v>Abst</v>
      </c>
      <c r="AI14" s="7" t="str">
        <f>IF('saisie français'!AI14=1,1,(IF('saisie français'!AI14=3,0.5,(IF('saisie français'!AI14=4,0.5,(IF('saisie français'!AI14=9,0,(IF('saisie français'!AI14=0,0,(IF('saisie français'!AI14="A","Abst",(IF('saisie français'!AI14="N","non év","attente")))))))))))))</f>
        <v>Abst</v>
      </c>
      <c r="AJ14" s="7" t="str">
        <f>IF('saisie français'!AJ14=1,1,(IF('saisie français'!AJ14=3,0.5,(IF('saisie français'!AJ14=4,0.5,(IF('saisie français'!AJ14=9,0,(IF('saisie français'!AJ14=0,0,(IF('saisie français'!AJ14="A","Abst",(IF('saisie français'!AJ14="N","non év","attente")))))))))))))</f>
        <v>Abst</v>
      </c>
      <c r="AK14" s="7" t="str">
        <f>IF('saisie français'!AK14=1,1,(IF('saisie français'!AK14=3,0.5,(IF('saisie français'!AK14=4,0.5,(IF('saisie français'!AK14=9,0,(IF('saisie français'!AK14=0,0,(IF('saisie français'!AK14="A","Abst",(IF('saisie français'!AK14="N","non év","attente")))))))))))))</f>
        <v>Abst</v>
      </c>
      <c r="AL14" s="7" t="str">
        <f>IF('saisie français'!AL14=1,1,(IF('saisie français'!AL14=3,0.5,(IF('saisie français'!AL14=4,0.5,(IF('saisie français'!AL14=9,0,(IF('saisie français'!AL14=0,0,(IF('saisie français'!AL14="A","Abst",(IF('saisie français'!AL14="N","non év","attente")))))))))))))</f>
        <v>Abst</v>
      </c>
      <c r="AM14" s="7" t="str">
        <f>IF('saisie français'!AM14=1,1,(IF('saisie français'!AM14=3,0.5,(IF('saisie français'!AM14=4,0.5,(IF('saisie français'!AM14=9,0,(IF('saisie français'!AM14=0,0,(IF('saisie français'!AM14="A","Abst",(IF('saisie français'!AM14="N","non év","attente")))))))))))))</f>
        <v>Abst</v>
      </c>
      <c r="AN14" s="7" t="str">
        <f>IF('saisie français'!AN14=1,1,(IF('saisie français'!AN14=3,0.5,(IF('saisie français'!AN14=4,0.5,(IF('saisie français'!AN14=9,0,(IF('saisie français'!AN14=0,0,(IF('saisie français'!AN14="A","Abst",(IF('saisie français'!AN14="N","non év","attente")))))))))))))</f>
        <v>Abst</v>
      </c>
      <c r="AO14" s="7" t="str">
        <f>IF('saisie français'!AO14=1,1,(IF('saisie français'!AO14=3,0.5,(IF('saisie français'!AO14=4,0.5,(IF('saisie français'!AO14=9,0,(IF('saisie français'!AO14=0,0,(IF('saisie français'!AO14="A","Abst",(IF('saisie français'!AO14="N","non év","attente")))))))))))))</f>
        <v>Abst</v>
      </c>
      <c r="AP14" s="7" t="str">
        <f>IF('saisie français'!AP14=1,1,(IF('saisie français'!AP14=3,0.5,(IF('saisie français'!AP14=4,0.5,(IF('saisie français'!AP14=9,0,(IF('saisie français'!AP14=0,0,(IF('saisie français'!AP14="A","Abst",(IF('saisie français'!AP14="N","non év","attente")))))))))))))</f>
        <v>Abst</v>
      </c>
      <c r="AQ14" s="7" t="str">
        <f>IF('saisie français'!AQ14=1,1,(IF('saisie français'!AQ14=3,0.5,(IF('saisie français'!AQ14=4,0.5,(IF('saisie français'!AQ14=9,0,(IF('saisie français'!AQ14=0,0,(IF('saisie français'!AQ14="A","Abst",(IF('saisie français'!AQ14="N","non év","attente")))))))))))))</f>
        <v>Abst</v>
      </c>
      <c r="AR14" s="7" t="str">
        <f>IF('saisie français'!AR14=1,1,(IF('saisie français'!AR14=3,0.5,(IF('saisie français'!AR14=4,0.5,(IF('saisie français'!AR14=9,0,(IF('saisie français'!AR14=0,0,(IF('saisie français'!AR14="A","Abst",(IF('saisie français'!AR14="N","non év","attente")))))))))))))</f>
        <v>Abst</v>
      </c>
      <c r="AS14" s="7" t="str">
        <f>IF('saisie français'!AS14=1,1,(IF('saisie français'!AS14=3,0.5,(IF('saisie français'!AS14=4,0.5,(IF('saisie français'!AS14=9,0,(IF('saisie français'!AS14=0,0,(IF('saisie français'!AS14="A","Abst",(IF('saisie français'!AS14="N","non év","attente")))))))))))))</f>
        <v>Abst</v>
      </c>
      <c r="AT14" s="7" t="str">
        <f>IF('saisie français'!AT14=1,1,(IF('saisie français'!AT14=3,0.5,(IF('saisie français'!AT14=4,0.5,(IF('saisie français'!AT14=9,0,(IF('saisie français'!AT14=0,0,(IF('saisie français'!AT14="A","Abst",(IF('saisie français'!AT14="N","non év","attente")))))))))))))</f>
        <v>Abst</v>
      </c>
      <c r="AU14" s="7" t="str">
        <f>IF('saisie français'!AU14=1,1,(IF('saisie français'!AU14=3,0.5,(IF('saisie français'!AU14=4,0.5,(IF('saisie français'!AU14=9,0,(IF('saisie français'!AU14=0,0,(IF('saisie français'!AU14="A","Abst",(IF('saisie français'!AU14="N","non év","attente")))))))))))))</f>
        <v>Abst</v>
      </c>
      <c r="AV14" s="7" t="str">
        <f>IF('saisie français'!AV14=1,1,(IF('saisie français'!AV14=3,0.5,(IF('saisie français'!AV14=4,0.5,(IF('saisie français'!AV14=9,0,(IF('saisie français'!AV14=0,0,(IF('saisie français'!AV14="A","Abst",(IF('saisie français'!AV14="N","non év","attente")))))))))))))</f>
        <v>Abst</v>
      </c>
      <c r="AW14" s="7" t="str">
        <f>IF('saisie français'!AW14=1,1,(IF('saisie français'!AW14=3,0.5,(IF('saisie français'!AW14=4,0.5,(IF('saisie français'!AW14=9,0,(IF('saisie français'!AW14=0,0,(IF('saisie français'!AW14="A","Abst",(IF('saisie français'!AW14="N","non év","attente")))))))))))))</f>
        <v>Abst</v>
      </c>
      <c r="AX14" s="7" t="str">
        <f>IF('saisie français'!AX14=1,1,(IF('saisie français'!AX14=3,0.5,(IF('saisie français'!AX14=4,0.5,(IF('saisie français'!AX14=9,0,(IF('saisie français'!AX14=0,0,(IF('saisie français'!AX14="A","Abst",(IF('saisie français'!AX14="N","non év","attente")))))))))))))</f>
        <v>Abst</v>
      </c>
      <c r="AY14" s="7" t="str">
        <f>IF('saisie français'!AY14=1,1,(IF('saisie français'!AY14=3,0.5,(IF('saisie français'!AY14=4,0.5,(IF('saisie français'!AY14=9,0,(IF('saisie français'!AY14=0,0,(IF('saisie français'!AY14="A","Abst",(IF('saisie français'!AY14="N","non év","attente")))))))))))))</f>
        <v>Abst</v>
      </c>
      <c r="AZ14" s="7" t="str">
        <f>IF('saisie français'!AZ14=1,1,(IF('saisie français'!AZ14=3,0.5,(IF('saisie français'!AZ14=4,0.5,(IF('saisie français'!AZ14=9,0,(IF('saisie français'!AZ14=0,0,(IF('saisie français'!AZ14="A","Abst",(IF('saisie français'!AZ14="N","non év","attente")))))))))))))</f>
        <v>Abst</v>
      </c>
      <c r="BA14" s="7" t="str">
        <f>IF('saisie français'!BA14=1,1,(IF('saisie français'!BA14=3,0.5,(IF('saisie français'!BA14=4,0.5,(IF('saisie français'!BA14=9,0,(IF('saisie français'!BA14=0,0,(IF('saisie français'!BA14="A","Abst",(IF('saisie français'!BA14="N","non év","attente")))))))))))))</f>
        <v>Abst</v>
      </c>
      <c r="BB14" s="7" t="str">
        <f>IF('saisie français'!BB14=1,1,(IF('saisie français'!BB14=3,0.5,(IF('saisie français'!BB14=4,0.5,(IF('saisie français'!BB14=9,0,(IF('saisie français'!BB14=0,0,(IF('saisie français'!BB14="A","Abst",(IF('saisie français'!BB14="N","non év","attente")))))))))))))</f>
        <v>Abst</v>
      </c>
      <c r="BC14" s="7" t="str">
        <f>IF('saisie français'!BC14=1,1,(IF('saisie français'!BC14=3,0.5,(IF('saisie français'!BC14=4,0.5,(IF('saisie français'!BC14=9,0,(IF('saisie français'!BC14=0,0,(IF('saisie français'!BC14="A","Abst",(IF('saisie français'!BC14="N","non év","attente")))))))))))))</f>
        <v>Abst</v>
      </c>
      <c r="BD14" s="7" t="str">
        <f>IF('saisie français'!BD14=1,1,(IF('saisie français'!BD14=3,0.5,(IF('saisie français'!BD14=4,0.5,(IF('saisie français'!BD14=9,0,(IF('saisie français'!BD14=0,0,(IF('saisie français'!BD14="A","Abst",(IF('saisie français'!BD14="N","non év","attente")))))))))))))</f>
        <v>Abst</v>
      </c>
      <c r="BE14" s="7" t="str">
        <f>IF('saisie français'!BE14=1,1,(IF('saisie français'!BE14=3,0.5,(IF('saisie français'!BE14=4,0.5,(IF('saisie français'!BE14=9,0,(IF('saisie français'!BE14=0,0,(IF('saisie français'!BE14="A","Abst",(IF('saisie français'!BE14="N","non év","attente")))))))))))))</f>
        <v>Abst</v>
      </c>
      <c r="BF14" s="7" t="str">
        <f>IF('saisie français'!BF14=1,1,(IF('saisie français'!BF14=3,0.5,(IF('saisie français'!BF14=4,0.5,(IF('saisie français'!BF14=9,0,(IF('saisie français'!BF14=0,0,(IF('saisie français'!BF14="A","Abst",(IF('saisie français'!BF14="N","non év","attente")))))))))))))</f>
        <v>Abst</v>
      </c>
      <c r="BG14" s="7" t="str">
        <f>IF('saisie français'!BG14=1,1,(IF('saisie français'!BG14=3,0.5,(IF('saisie français'!BG14=4,0.5,(IF('saisie français'!BG14=9,0,(IF('saisie français'!BG14=0,0,(IF('saisie français'!BG14="A","Abst",(IF('saisie français'!BG14="N","non év","attente")))))))))))))</f>
        <v>Abst</v>
      </c>
      <c r="BH14" s="7" t="str">
        <f>IF('saisie français'!BH14=1,1,(IF('saisie français'!BH14=3,0.5,(IF('saisie français'!BH14=4,0.5,(IF('saisie français'!BH14=9,0,(IF('saisie français'!BH14=0,0,(IF('saisie français'!BH14="A","Abst",(IF('saisie français'!BH14="N","non év","attente")))))))))))))</f>
        <v>Abst</v>
      </c>
      <c r="BI14" s="7" t="str">
        <f>IF('saisie français'!BI14=1,1,(IF('saisie français'!BI14=3,0.5,(IF('saisie français'!BI14=4,0.5,(IF('saisie français'!BI14=9,0,(IF('saisie français'!BI14=0,0,(IF('saisie français'!BI14="A","Abst",(IF('saisie français'!BI14="N","non év","attente")))))))))))))</f>
        <v>Abst</v>
      </c>
      <c r="BJ14" s="7" t="str">
        <f>IF('saisie français'!BJ14=1,1,(IF('saisie français'!BJ14=3,0.5,(IF('saisie français'!BJ14=4,0.5,(IF('saisie français'!BJ14=9,0,(IF('saisie français'!BJ14=0,0,(IF('saisie français'!BJ14="A","Abst",(IF('saisie français'!BJ14="N","non év","attente")))))))))))))</f>
        <v>Abst</v>
      </c>
      <c r="BK14" s="7" t="str">
        <f>IF('saisie français'!BK14=1,1,(IF('saisie français'!BK14=3,0.5,(IF('saisie français'!BK14=4,0.5,(IF('saisie français'!BK14=9,0,(IF('saisie français'!BK14=0,0,(IF('saisie français'!BK14="A","Abst",(IF('saisie français'!BK14="N","non év","attente")))))))))))))</f>
        <v>Abst</v>
      </c>
    </row>
    <row r="15" spans="2:63">
      <c r="B15" s="2" t="str">
        <f>IF('Ma classe'!B14&lt;&gt;0,'Ma classe'!B14,"aucun élève")</f>
        <v>aucun élève</v>
      </c>
      <c r="C15" s="2" t="str">
        <f>IF('Ma classe'!C14&lt;&gt;0,'Ma classe'!C14,"aucun élève")</f>
        <v>aucun élève</v>
      </c>
      <c r="D15" s="7" t="str">
        <f>IF('saisie français'!D15=1,1,(IF('saisie français'!D15=3,0.5,(IF('saisie français'!D15=4,0.5,(IF('saisie français'!D15=9,0,(IF('saisie français'!D15=0,0,(IF('saisie français'!D15="A","Abst",(IF('saisie français'!D15="N","non év","attente")))))))))))))</f>
        <v>Abst</v>
      </c>
      <c r="E15" s="7" t="str">
        <f>IF('saisie français'!E15=1,1,(IF('saisie français'!E15=3,0.5,(IF('saisie français'!E15=4,0.5,(IF('saisie français'!E15=9,0,(IF('saisie français'!E15=0,0,(IF('saisie français'!E15="A","Abst",(IF('saisie français'!E15="N","non év","attente")))))))))))))</f>
        <v>Abst</v>
      </c>
      <c r="F15" s="7" t="str">
        <f>IF('saisie français'!F15=1,1,(IF('saisie français'!F15=3,0.5,(IF('saisie français'!F15=4,0.5,(IF('saisie français'!F15=9,0,(IF('saisie français'!F15=0,0,(IF('saisie français'!F15="A","Abst",(IF('saisie français'!F15="N","non év","attente")))))))))))))</f>
        <v>Abst</v>
      </c>
      <c r="G15" s="7" t="str">
        <f>IF('saisie français'!G15=1,1,(IF('saisie français'!G15=3,0.5,(IF('saisie français'!G15=4,0.5,(IF('saisie français'!G15=9,0,(IF('saisie français'!G15=0,0,(IF('saisie français'!G15="A","Abst",(IF('saisie français'!G15="N","non év","attente")))))))))))))</f>
        <v>Abst</v>
      </c>
      <c r="H15" s="7" t="str">
        <f>IF('saisie français'!H15=1,1,(IF('saisie français'!H15=3,0.5,(IF('saisie français'!H15=4,0.5,(IF('saisie français'!H15=9,0,(IF('saisie français'!H15=0,0,(IF('saisie français'!H15="A","Abst",(IF('saisie français'!H15="N","non év","attente")))))))))))))</f>
        <v>Abst</v>
      </c>
      <c r="I15" s="7" t="str">
        <f>IF('saisie français'!I15=1,1,(IF('saisie français'!I15=3,0.5,(IF('saisie français'!I15=4,0.5,(IF('saisie français'!I15=9,0,(IF('saisie français'!I15=0,0,(IF('saisie français'!I15="A","Abst",(IF('saisie français'!I15="N","non év","attente")))))))))))))</f>
        <v>Abst</v>
      </c>
      <c r="J15" s="7" t="str">
        <f>IF('saisie français'!J15=1,1,(IF('saisie français'!J15=3,0.5,(IF('saisie français'!J15=4,0.5,(IF('saisie français'!J15=9,0,(IF('saisie français'!J15=0,0,(IF('saisie français'!J15="A","Abst",(IF('saisie français'!J15="N","non év","attente")))))))))))))</f>
        <v>Abst</v>
      </c>
      <c r="K15" s="7" t="str">
        <f>IF('saisie français'!K15=1,1,(IF('saisie français'!K15=3,0.5,(IF('saisie français'!K15=4,0.5,(IF('saisie français'!K15=9,0,(IF('saisie français'!K15=0,0,(IF('saisie français'!K15="A","Abst",(IF('saisie français'!K15="N","non év","attente")))))))))))))</f>
        <v>Abst</v>
      </c>
      <c r="L15" s="7" t="str">
        <f>IF('saisie français'!L15=1,1,(IF('saisie français'!L15=3,0.5,(IF('saisie français'!L15=4,0.5,(IF('saisie français'!L15=9,0,(IF('saisie français'!L15=0,0,(IF('saisie français'!L15="A","Abst",(IF('saisie français'!L15="N","non év","attente")))))))))))))</f>
        <v>Abst</v>
      </c>
      <c r="M15" s="7" t="str">
        <f>IF('saisie français'!M15=1,1,(IF('saisie français'!M15=3,0.5,(IF('saisie français'!M15=4,0.5,(IF('saisie français'!M15=9,0,(IF('saisie français'!M15=0,0,(IF('saisie français'!M15="A","Abst",(IF('saisie français'!M15="N","non év","attente")))))))))))))</f>
        <v>Abst</v>
      </c>
      <c r="N15" s="7" t="str">
        <f>IF('saisie français'!N15=1,1,(IF('saisie français'!N15=3,0.5,(IF('saisie français'!N15=4,0.5,(IF('saisie français'!N15=9,0,(IF('saisie français'!N15=0,0,(IF('saisie français'!N15="A","Abst",(IF('saisie français'!N15="N","non év","attente")))))))))))))</f>
        <v>Abst</v>
      </c>
      <c r="O15" s="7" t="str">
        <f>IF('saisie français'!O15=1,1,(IF('saisie français'!O15=3,0.5,(IF('saisie français'!O15=4,0.5,(IF('saisie français'!O15=9,0,(IF('saisie français'!O15=0,0,(IF('saisie français'!O15="A","Abst",(IF('saisie français'!O15="N","non év","attente")))))))))))))</f>
        <v>Abst</v>
      </c>
      <c r="P15" s="7" t="str">
        <f>IF('saisie français'!P15=1,1,(IF('saisie français'!P15=3,0.5,(IF('saisie français'!P15=4,0.5,(IF('saisie français'!P15=9,0,(IF('saisie français'!P15=0,0,(IF('saisie français'!P15="A","Abst",(IF('saisie français'!P15="N","non év","attente")))))))))))))</f>
        <v>Abst</v>
      </c>
      <c r="Q15" s="7" t="str">
        <f>IF('saisie français'!Q15=1,1,(IF('saisie français'!Q15=3,0.5,(IF('saisie français'!Q15=4,0.5,(IF('saisie français'!Q15=9,0,(IF('saisie français'!Q15=0,0,(IF('saisie français'!Q15="A","Abst",(IF('saisie français'!Q15="N","non év","attente")))))))))))))</f>
        <v>Abst</v>
      </c>
      <c r="R15" s="7" t="str">
        <f>IF('saisie français'!R15=1,1,(IF('saisie français'!R15=3,0.5,(IF('saisie français'!R15=4,0.5,(IF('saisie français'!R15=9,0,(IF('saisie français'!R15=0,0,(IF('saisie français'!R15="A","Abst",(IF('saisie français'!R15="N","non év","attente")))))))))))))</f>
        <v>Abst</v>
      </c>
      <c r="S15" s="7" t="str">
        <f>IF('saisie français'!S15=1,1,(IF('saisie français'!S15=3,0.5,(IF('saisie français'!S15=4,0.5,(IF('saisie français'!S15=9,0,(IF('saisie français'!S15=0,0,(IF('saisie français'!S15="A","Abst",(IF('saisie français'!S15="N","non év","attente")))))))))))))</f>
        <v>Abst</v>
      </c>
      <c r="T15" s="7" t="str">
        <f>IF('saisie français'!T15=1,1,(IF('saisie français'!T15=3,0.5,(IF('saisie français'!T15=4,0.5,(IF('saisie français'!T15=9,0,(IF('saisie français'!T15=0,0,(IF('saisie français'!T15="A","Abst",(IF('saisie français'!T15="N","non év","attente")))))))))))))</f>
        <v>Abst</v>
      </c>
      <c r="U15" s="7" t="str">
        <f>IF('saisie français'!U15=1,1,(IF('saisie français'!U15=3,0.5,(IF('saisie français'!U15=4,0.5,(IF('saisie français'!U15=9,0,(IF('saisie français'!U15=0,0,(IF('saisie français'!U15="A","Abst",(IF('saisie français'!U15="N","non év","attente")))))))))))))</f>
        <v>Abst</v>
      </c>
      <c r="V15" s="7" t="str">
        <f>IF('saisie français'!V15=1,1,(IF('saisie français'!V15=3,0.5,(IF('saisie français'!V15=4,0.5,(IF('saisie français'!V15=9,0,(IF('saisie français'!V15=0,0,(IF('saisie français'!V15="A","Abst",(IF('saisie français'!V15="N","non év","attente")))))))))))))</f>
        <v>Abst</v>
      </c>
      <c r="W15" s="7" t="str">
        <f>IF('saisie français'!W15=1,1,(IF('saisie français'!W15=3,0.5,(IF('saisie français'!W15=4,0.5,(IF('saisie français'!W15=9,0,(IF('saisie français'!W15=0,0,(IF('saisie français'!W15="A","Abst",(IF('saisie français'!W15="N","non év","attente")))))))))))))</f>
        <v>Abst</v>
      </c>
      <c r="X15" s="7" t="str">
        <f>IF('saisie français'!X15=1,1,(IF('saisie français'!X15=3,0.5,(IF('saisie français'!X15=4,0.5,(IF('saisie français'!X15=9,0,(IF('saisie français'!X15=0,0,(IF('saisie français'!X15="A","Abst",(IF('saisie français'!X15="N","non év","attente")))))))))))))</f>
        <v>Abst</v>
      </c>
      <c r="Y15" s="7" t="str">
        <f>IF('saisie français'!Y15=1,1,(IF('saisie français'!Y15=3,0.5,(IF('saisie français'!Y15=4,0.5,(IF('saisie français'!Y15=9,0,(IF('saisie français'!Y15=0,0,(IF('saisie français'!Y15="A","Abst",(IF('saisie français'!Y15="N","non év","attente")))))))))))))</f>
        <v>Abst</v>
      </c>
      <c r="Z15" s="7" t="str">
        <f>IF('saisie français'!Z15=1,1,(IF('saisie français'!Z15=3,0.5,(IF('saisie français'!Z15=4,0.5,(IF('saisie français'!Z15=9,0,(IF('saisie français'!Z15=0,0,(IF('saisie français'!Z15="A","Abst",(IF('saisie français'!Z15="N","non év","attente")))))))))))))</f>
        <v>Abst</v>
      </c>
      <c r="AA15" s="7" t="str">
        <f>IF('saisie français'!AA15=1,1,(IF('saisie français'!AA15=3,0.5,(IF('saisie français'!AA15=4,0.5,(IF('saisie français'!AA15=9,0,(IF('saisie français'!AA15=0,0,(IF('saisie français'!AA15="A","Abst",(IF('saisie français'!AA15="N","non év","attente")))))))))))))</f>
        <v>Abst</v>
      </c>
      <c r="AB15" s="7" t="str">
        <f>IF('saisie français'!AB15=1,1,(IF('saisie français'!AB15=3,0.5,(IF('saisie français'!AB15=4,0.5,(IF('saisie français'!AB15=9,0,(IF('saisie français'!AB15=0,0,(IF('saisie français'!AB15="A","Abst",(IF('saisie français'!AB15="N","non év","attente")))))))))))))</f>
        <v>Abst</v>
      </c>
      <c r="AC15" s="7" t="str">
        <f>IF('saisie français'!AC15=1,1,(IF('saisie français'!AC15=3,0.5,(IF('saisie français'!AC15=4,0.5,(IF('saisie français'!AC15=9,0,(IF('saisie français'!AC15=0,0,(IF('saisie français'!AC15="A","Abst",(IF('saisie français'!AC15="N","non év","attente")))))))))))))</f>
        <v>Abst</v>
      </c>
      <c r="AD15" s="7" t="str">
        <f>IF('saisie français'!AD15=1,1,(IF('saisie français'!AD15=3,0.5,(IF('saisie français'!AD15=4,0.5,(IF('saisie français'!AD15=9,0,(IF('saisie français'!AD15=0,0,(IF('saisie français'!AD15="A","Abst",(IF('saisie français'!AD15="N","non év","attente")))))))))))))</f>
        <v>Abst</v>
      </c>
      <c r="AE15" s="7" t="str">
        <f>IF('saisie français'!AE15=1,1,(IF('saisie français'!AE15=3,0.5,(IF('saisie français'!AE15=4,0.5,(IF('saisie français'!AE15=9,0,(IF('saisie français'!AE15=0,0,(IF('saisie français'!AE15="A","Abst",(IF('saisie français'!AE15="N","non év","attente")))))))))))))</f>
        <v>Abst</v>
      </c>
      <c r="AF15" s="7" t="str">
        <f>IF('saisie français'!AF15=1,1,(IF('saisie français'!AF15=3,0.5,(IF('saisie français'!AF15=4,0.5,(IF('saisie français'!AF15=9,0,(IF('saisie français'!AF15=0,0,(IF('saisie français'!AF15="A","Abst",(IF('saisie français'!AF15="N","non év","attente")))))))))))))</f>
        <v>Abst</v>
      </c>
      <c r="AG15" s="7" t="str">
        <f>IF('saisie français'!AG15=1,1,(IF('saisie français'!AG15=3,0.5,(IF('saisie français'!AG15=4,0.5,(IF('saisie français'!AG15=9,0,(IF('saisie français'!AG15=0,0,(IF('saisie français'!AG15="A","Abst",(IF('saisie français'!AG15="N","non év","attente")))))))))))))</f>
        <v>Abst</v>
      </c>
      <c r="AH15" s="7" t="str">
        <f>IF('saisie français'!AH15=1,1,(IF('saisie français'!AH15=3,0.5,(IF('saisie français'!AH15=4,0.5,(IF('saisie français'!AH15=9,0,(IF('saisie français'!AH15=0,0,(IF('saisie français'!AH15="A","Abst",(IF('saisie français'!AH15="N","non év","attente")))))))))))))</f>
        <v>Abst</v>
      </c>
      <c r="AI15" s="7" t="str">
        <f>IF('saisie français'!AI15=1,1,(IF('saisie français'!AI15=3,0.5,(IF('saisie français'!AI15=4,0.5,(IF('saisie français'!AI15=9,0,(IF('saisie français'!AI15=0,0,(IF('saisie français'!AI15="A","Abst",(IF('saisie français'!AI15="N","non év","attente")))))))))))))</f>
        <v>Abst</v>
      </c>
      <c r="AJ15" s="7" t="str">
        <f>IF('saisie français'!AJ15=1,1,(IF('saisie français'!AJ15=3,0.5,(IF('saisie français'!AJ15=4,0.5,(IF('saisie français'!AJ15=9,0,(IF('saisie français'!AJ15=0,0,(IF('saisie français'!AJ15="A","Abst",(IF('saisie français'!AJ15="N","non év","attente")))))))))))))</f>
        <v>Abst</v>
      </c>
      <c r="AK15" s="7" t="str">
        <f>IF('saisie français'!AK15=1,1,(IF('saisie français'!AK15=3,0.5,(IF('saisie français'!AK15=4,0.5,(IF('saisie français'!AK15=9,0,(IF('saisie français'!AK15=0,0,(IF('saisie français'!AK15="A","Abst",(IF('saisie français'!AK15="N","non év","attente")))))))))))))</f>
        <v>Abst</v>
      </c>
      <c r="AL15" s="7" t="str">
        <f>IF('saisie français'!AL15=1,1,(IF('saisie français'!AL15=3,0.5,(IF('saisie français'!AL15=4,0.5,(IF('saisie français'!AL15=9,0,(IF('saisie français'!AL15=0,0,(IF('saisie français'!AL15="A","Abst",(IF('saisie français'!AL15="N","non év","attente")))))))))))))</f>
        <v>Abst</v>
      </c>
      <c r="AM15" s="7" t="str">
        <f>IF('saisie français'!AM15=1,1,(IF('saisie français'!AM15=3,0.5,(IF('saisie français'!AM15=4,0.5,(IF('saisie français'!AM15=9,0,(IF('saisie français'!AM15=0,0,(IF('saisie français'!AM15="A","Abst",(IF('saisie français'!AM15="N","non év","attente")))))))))))))</f>
        <v>Abst</v>
      </c>
      <c r="AN15" s="7" t="str">
        <f>IF('saisie français'!AN15=1,1,(IF('saisie français'!AN15=3,0.5,(IF('saisie français'!AN15=4,0.5,(IF('saisie français'!AN15=9,0,(IF('saisie français'!AN15=0,0,(IF('saisie français'!AN15="A","Abst",(IF('saisie français'!AN15="N","non év","attente")))))))))))))</f>
        <v>Abst</v>
      </c>
      <c r="AO15" s="7" t="str">
        <f>IF('saisie français'!AO15=1,1,(IF('saisie français'!AO15=3,0.5,(IF('saisie français'!AO15=4,0.5,(IF('saisie français'!AO15=9,0,(IF('saisie français'!AO15=0,0,(IF('saisie français'!AO15="A","Abst",(IF('saisie français'!AO15="N","non év","attente")))))))))))))</f>
        <v>Abst</v>
      </c>
      <c r="AP15" s="7" t="str">
        <f>IF('saisie français'!AP15=1,1,(IF('saisie français'!AP15=3,0.5,(IF('saisie français'!AP15=4,0.5,(IF('saisie français'!AP15=9,0,(IF('saisie français'!AP15=0,0,(IF('saisie français'!AP15="A","Abst",(IF('saisie français'!AP15="N","non év","attente")))))))))))))</f>
        <v>Abst</v>
      </c>
      <c r="AQ15" s="7" t="str">
        <f>IF('saisie français'!AQ15=1,1,(IF('saisie français'!AQ15=3,0.5,(IF('saisie français'!AQ15=4,0.5,(IF('saisie français'!AQ15=9,0,(IF('saisie français'!AQ15=0,0,(IF('saisie français'!AQ15="A","Abst",(IF('saisie français'!AQ15="N","non év","attente")))))))))))))</f>
        <v>Abst</v>
      </c>
      <c r="AR15" s="7" t="str">
        <f>IF('saisie français'!AR15=1,1,(IF('saisie français'!AR15=3,0.5,(IF('saisie français'!AR15=4,0.5,(IF('saisie français'!AR15=9,0,(IF('saisie français'!AR15=0,0,(IF('saisie français'!AR15="A","Abst",(IF('saisie français'!AR15="N","non év","attente")))))))))))))</f>
        <v>Abst</v>
      </c>
      <c r="AS15" s="7" t="str">
        <f>IF('saisie français'!AS15=1,1,(IF('saisie français'!AS15=3,0.5,(IF('saisie français'!AS15=4,0.5,(IF('saisie français'!AS15=9,0,(IF('saisie français'!AS15=0,0,(IF('saisie français'!AS15="A","Abst",(IF('saisie français'!AS15="N","non év","attente")))))))))))))</f>
        <v>Abst</v>
      </c>
      <c r="AT15" s="7" t="str">
        <f>IF('saisie français'!AT15=1,1,(IF('saisie français'!AT15=3,0.5,(IF('saisie français'!AT15=4,0.5,(IF('saisie français'!AT15=9,0,(IF('saisie français'!AT15=0,0,(IF('saisie français'!AT15="A","Abst",(IF('saisie français'!AT15="N","non év","attente")))))))))))))</f>
        <v>Abst</v>
      </c>
      <c r="AU15" s="7" t="str">
        <f>IF('saisie français'!AU15=1,1,(IF('saisie français'!AU15=3,0.5,(IF('saisie français'!AU15=4,0.5,(IF('saisie français'!AU15=9,0,(IF('saisie français'!AU15=0,0,(IF('saisie français'!AU15="A","Abst",(IF('saisie français'!AU15="N","non év","attente")))))))))))))</f>
        <v>Abst</v>
      </c>
      <c r="AV15" s="7" t="str">
        <f>IF('saisie français'!AV15=1,1,(IF('saisie français'!AV15=3,0.5,(IF('saisie français'!AV15=4,0.5,(IF('saisie français'!AV15=9,0,(IF('saisie français'!AV15=0,0,(IF('saisie français'!AV15="A","Abst",(IF('saisie français'!AV15="N","non év","attente")))))))))))))</f>
        <v>Abst</v>
      </c>
      <c r="AW15" s="7" t="str">
        <f>IF('saisie français'!AW15=1,1,(IF('saisie français'!AW15=3,0.5,(IF('saisie français'!AW15=4,0.5,(IF('saisie français'!AW15=9,0,(IF('saisie français'!AW15=0,0,(IF('saisie français'!AW15="A","Abst",(IF('saisie français'!AW15="N","non év","attente")))))))))))))</f>
        <v>Abst</v>
      </c>
      <c r="AX15" s="7" t="str">
        <f>IF('saisie français'!AX15=1,1,(IF('saisie français'!AX15=3,0.5,(IF('saisie français'!AX15=4,0.5,(IF('saisie français'!AX15=9,0,(IF('saisie français'!AX15=0,0,(IF('saisie français'!AX15="A","Abst",(IF('saisie français'!AX15="N","non év","attente")))))))))))))</f>
        <v>Abst</v>
      </c>
      <c r="AY15" s="7" t="str">
        <f>IF('saisie français'!AY15=1,1,(IF('saisie français'!AY15=3,0.5,(IF('saisie français'!AY15=4,0.5,(IF('saisie français'!AY15=9,0,(IF('saisie français'!AY15=0,0,(IF('saisie français'!AY15="A","Abst",(IF('saisie français'!AY15="N","non év","attente")))))))))))))</f>
        <v>Abst</v>
      </c>
      <c r="AZ15" s="7" t="str">
        <f>IF('saisie français'!AZ15=1,1,(IF('saisie français'!AZ15=3,0.5,(IF('saisie français'!AZ15=4,0.5,(IF('saisie français'!AZ15=9,0,(IF('saisie français'!AZ15=0,0,(IF('saisie français'!AZ15="A","Abst",(IF('saisie français'!AZ15="N","non év","attente")))))))))))))</f>
        <v>Abst</v>
      </c>
      <c r="BA15" s="7" t="str">
        <f>IF('saisie français'!BA15=1,1,(IF('saisie français'!BA15=3,0.5,(IF('saisie français'!BA15=4,0.5,(IF('saisie français'!BA15=9,0,(IF('saisie français'!BA15=0,0,(IF('saisie français'!BA15="A","Abst",(IF('saisie français'!BA15="N","non év","attente")))))))))))))</f>
        <v>Abst</v>
      </c>
      <c r="BB15" s="7" t="str">
        <f>IF('saisie français'!BB15=1,1,(IF('saisie français'!BB15=3,0.5,(IF('saisie français'!BB15=4,0.5,(IF('saisie français'!BB15=9,0,(IF('saisie français'!BB15=0,0,(IF('saisie français'!BB15="A","Abst",(IF('saisie français'!BB15="N","non év","attente")))))))))))))</f>
        <v>Abst</v>
      </c>
      <c r="BC15" s="7" t="str">
        <f>IF('saisie français'!BC15=1,1,(IF('saisie français'!BC15=3,0.5,(IF('saisie français'!BC15=4,0.5,(IF('saisie français'!BC15=9,0,(IF('saisie français'!BC15=0,0,(IF('saisie français'!BC15="A","Abst",(IF('saisie français'!BC15="N","non év","attente")))))))))))))</f>
        <v>Abst</v>
      </c>
      <c r="BD15" s="7" t="str">
        <f>IF('saisie français'!BD15=1,1,(IF('saisie français'!BD15=3,0.5,(IF('saisie français'!BD15=4,0.5,(IF('saisie français'!BD15=9,0,(IF('saisie français'!BD15=0,0,(IF('saisie français'!BD15="A","Abst",(IF('saisie français'!BD15="N","non év","attente")))))))))))))</f>
        <v>Abst</v>
      </c>
      <c r="BE15" s="7" t="str">
        <f>IF('saisie français'!BE15=1,1,(IF('saisie français'!BE15=3,0.5,(IF('saisie français'!BE15=4,0.5,(IF('saisie français'!BE15=9,0,(IF('saisie français'!BE15=0,0,(IF('saisie français'!BE15="A","Abst",(IF('saisie français'!BE15="N","non év","attente")))))))))))))</f>
        <v>Abst</v>
      </c>
      <c r="BF15" s="7" t="str">
        <f>IF('saisie français'!BF15=1,1,(IF('saisie français'!BF15=3,0.5,(IF('saisie français'!BF15=4,0.5,(IF('saisie français'!BF15=9,0,(IF('saisie français'!BF15=0,0,(IF('saisie français'!BF15="A","Abst",(IF('saisie français'!BF15="N","non év","attente")))))))))))))</f>
        <v>Abst</v>
      </c>
      <c r="BG15" s="7" t="str">
        <f>IF('saisie français'!BG15=1,1,(IF('saisie français'!BG15=3,0.5,(IF('saisie français'!BG15=4,0.5,(IF('saisie français'!BG15=9,0,(IF('saisie français'!BG15=0,0,(IF('saisie français'!BG15="A","Abst",(IF('saisie français'!BG15="N","non év","attente")))))))))))))</f>
        <v>Abst</v>
      </c>
      <c r="BH15" s="7" t="str">
        <f>IF('saisie français'!BH15=1,1,(IF('saisie français'!BH15=3,0.5,(IF('saisie français'!BH15=4,0.5,(IF('saisie français'!BH15=9,0,(IF('saisie français'!BH15=0,0,(IF('saisie français'!BH15="A","Abst",(IF('saisie français'!BH15="N","non év","attente")))))))))))))</f>
        <v>Abst</v>
      </c>
      <c r="BI15" s="7" t="str">
        <f>IF('saisie français'!BI15=1,1,(IF('saisie français'!BI15=3,0.5,(IF('saisie français'!BI15=4,0.5,(IF('saisie français'!BI15=9,0,(IF('saisie français'!BI15=0,0,(IF('saisie français'!BI15="A","Abst",(IF('saisie français'!BI15="N","non év","attente")))))))))))))</f>
        <v>Abst</v>
      </c>
      <c r="BJ15" s="7" t="str">
        <f>IF('saisie français'!BJ15=1,1,(IF('saisie français'!BJ15=3,0.5,(IF('saisie français'!BJ15=4,0.5,(IF('saisie français'!BJ15=9,0,(IF('saisie français'!BJ15=0,0,(IF('saisie français'!BJ15="A","Abst",(IF('saisie français'!BJ15="N","non év","attente")))))))))))))</f>
        <v>Abst</v>
      </c>
      <c r="BK15" s="7" t="str">
        <f>IF('saisie français'!BK15=1,1,(IF('saisie français'!BK15=3,0.5,(IF('saisie français'!BK15=4,0.5,(IF('saisie français'!BK15=9,0,(IF('saisie français'!BK15=0,0,(IF('saisie français'!BK15="A","Abst",(IF('saisie français'!BK15="N","non év","attente")))))))))))))</f>
        <v>Abst</v>
      </c>
    </row>
    <row r="16" spans="2:63">
      <c r="B16" s="2" t="str">
        <f>IF('Ma classe'!B15&lt;&gt;0,'Ma classe'!B15,"aucun élève")</f>
        <v>aucun élève</v>
      </c>
      <c r="C16" s="2" t="str">
        <f>IF('Ma classe'!C15&lt;&gt;0,'Ma classe'!C15,"aucun élève")</f>
        <v>aucun élève</v>
      </c>
      <c r="D16" s="7" t="str">
        <f>IF('saisie français'!D16=1,1,(IF('saisie français'!D16=3,0.5,(IF('saisie français'!D16=4,0.5,(IF('saisie français'!D16=9,0,(IF('saisie français'!D16=0,0,(IF('saisie français'!D16="A","Abst",(IF('saisie français'!D16="N","non év","attente")))))))))))))</f>
        <v>Abst</v>
      </c>
      <c r="E16" s="7" t="str">
        <f>IF('saisie français'!E16=1,1,(IF('saisie français'!E16=3,0.5,(IF('saisie français'!E16=4,0.5,(IF('saisie français'!E16=9,0,(IF('saisie français'!E16=0,0,(IF('saisie français'!E16="A","Abst",(IF('saisie français'!E16="N","non év","attente")))))))))))))</f>
        <v>Abst</v>
      </c>
      <c r="F16" s="7" t="str">
        <f>IF('saisie français'!F16=1,1,(IF('saisie français'!F16=3,0.5,(IF('saisie français'!F16=4,0.5,(IF('saisie français'!F16=9,0,(IF('saisie français'!F16=0,0,(IF('saisie français'!F16="A","Abst",(IF('saisie français'!F16="N","non év","attente")))))))))))))</f>
        <v>Abst</v>
      </c>
      <c r="G16" s="7" t="str">
        <f>IF('saisie français'!G16=1,1,(IF('saisie français'!G16=3,0.5,(IF('saisie français'!G16=4,0.5,(IF('saisie français'!G16=9,0,(IF('saisie français'!G16=0,0,(IF('saisie français'!G16="A","Abst",(IF('saisie français'!G16="N","non év","attente")))))))))))))</f>
        <v>Abst</v>
      </c>
      <c r="H16" s="7" t="str">
        <f>IF('saisie français'!H16=1,1,(IF('saisie français'!H16=3,0.5,(IF('saisie français'!H16=4,0.5,(IF('saisie français'!H16=9,0,(IF('saisie français'!H16=0,0,(IF('saisie français'!H16="A","Abst",(IF('saisie français'!H16="N","non év","attente")))))))))))))</f>
        <v>Abst</v>
      </c>
      <c r="I16" s="7" t="str">
        <f>IF('saisie français'!I16=1,1,(IF('saisie français'!I16=3,0.5,(IF('saisie français'!I16=4,0.5,(IF('saisie français'!I16=9,0,(IF('saisie français'!I16=0,0,(IF('saisie français'!I16="A","Abst",(IF('saisie français'!I16="N","non év","attente")))))))))))))</f>
        <v>Abst</v>
      </c>
      <c r="J16" s="7" t="str">
        <f>IF('saisie français'!J16=1,1,(IF('saisie français'!J16=3,0.5,(IF('saisie français'!J16=4,0.5,(IF('saisie français'!J16=9,0,(IF('saisie français'!J16=0,0,(IF('saisie français'!J16="A","Abst",(IF('saisie français'!J16="N","non év","attente")))))))))))))</f>
        <v>Abst</v>
      </c>
      <c r="K16" s="7" t="str">
        <f>IF('saisie français'!K16=1,1,(IF('saisie français'!K16=3,0.5,(IF('saisie français'!K16=4,0.5,(IF('saisie français'!K16=9,0,(IF('saisie français'!K16=0,0,(IF('saisie français'!K16="A","Abst",(IF('saisie français'!K16="N","non év","attente")))))))))))))</f>
        <v>Abst</v>
      </c>
      <c r="L16" s="7" t="str">
        <f>IF('saisie français'!L16=1,1,(IF('saisie français'!L16=3,0.5,(IF('saisie français'!L16=4,0.5,(IF('saisie français'!L16=9,0,(IF('saisie français'!L16=0,0,(IF('saisie français'!L16="A","Abst",(IF('saisie français'!L16="N","non év","attente")))))))))))))</f>
        <v>Abst</v>
      </c>
      <c r="M16" s="7" t="str">
        <f>IF('saisie français'!M16=1,1,(IF('saisie français'!M16=3,0.5,(IF('saisie français'!M16=4,0.5,(IF('saisie français'!M16=9,0,(IF('saisie français'!M16=0,0,(IF('saisie français'!M16="A","Abst",(IF('saisie français'!M16="N","non év","attente")))))))))))))</f>
        <v>Abst</v>
      </c>
      <c r="N16" s="7" t="str">
        <f>IF('saisie français'!N16=1,1,(IF('saisie français'!N16=3,0.5,(IF('saisie français'!N16=4,0.5,(IF('saisie français'!N16=9,0,(IF('saisie français'!N16=0,0,(IF('saisie français'!N16="A","Abst",(IF('saisie français'!N16="N","non év","attente")))))))))))))</f>
        <v>Abst</v>
      </c>
      <c r="O16" s="7" t="str">
        <f>IF('saisie français'!O16=1,1,(IF('saisie français'!O16=3,0.5,(IF('saisie français'!O16=4,0.5,(IF('saisie français'!O16=9,0,(IF('saisie français'!O16=0,0,(IF('saisie français'!O16="A","Abst",(IF('saisie français'!O16="N","non év","attente")))))))))))))</f>
        <v>Abst</v>
      </c>
      <c r="P16" s="7" t="str">
        <f>IF('saisie français'!P16=1,1,(IF('saisie français'!P16=3,0.5,(IF('saisie français'!P16=4,0.5,(IF('saisie français'!P16=9,0,(IF('saisie français'!P16=0,0,(IF('saisie français'!P16="A","Abst",(IF('saisie français'!P16="N","non év","attente")))))))))))))</f>
        <v>Abst</v>
      </c>
      <c r="Q16" s="7" t="str">
        <f>IF('saisie français'!Q16=1,1,(IF('saisie français'!Q16=3,0.5,(IF('saisie français'!Q16=4,0.5,(IF('saisie français'!Q16=9,0,(IF('saisie français'!Q16=0,0,(IF('saisie français'!Q16="A","Abst",(IF('saisie français'!Q16="N","non év","attente")))))))))))))</f>
        <v>Abst</v>
      </c>
      <c r="R16" s="7" t="str">
        <f>IF('saisie français'!R16=1,1,(IF('saisie français'!R16=3,0.5,(IF('saisie français'!R16=4,0.5,(IF('saisie français'!R16=9,0,(IF('saisie français'!R16=0,0,(IF('saisie français'!R16="A","Abst",(IF('saisie français'!R16="N","non év","attente")))))))))))))</f>
        <v>Abst</v>
      </c>
      <c r="S16" s="7" t="str">
        <f>IF('saisie français'!S16=1,1,(IF('saisie français'!S16=3,0.5,(IF('saisie français'!S16=4,0.5,(IF('saisie français'!S16=9,0,(IF('saisie français'!S16=0,0,(IF('saisie français'!S16="A","Abst",(IF('saisie français'!S16="N","non év","attente")))))))))))))</f>
        <v>Abst</v>
      </c>
      <c r="T16" s="7" t="str">
        <f>IF('saisie français'!T16=1,1,(IF('saisie français'!T16=3,0.5,(IF('saisie français'!T16=4,0.5,(IF('saisie français'!T16=9,0,(IF('saisie français'!T16=0,0,(IF('saisie français'!T16="A","Abst",(IF('saisie français'!T16="N","non év","attente")))))))))))))</f>
        <v>Abst</v>
      </c>
      <c r="U16" s="7" t="str">
        <f>IF('saisie français'!U16=1,1,(IF('saisie français'!U16=3,0.5,(IF('saisie français'!U16=4,0.5,(IF('saisie français'!U16=9,0,(IF('saisie français'!U16=0,0,(IF('saisie français'!U16="A","Abst",(IF('saisie français'!U16="N","non év","attente")))))))))))))</f>
        <v>Abst</v>
      </c>
      <c r="V16" s="7" t="str">
        <f>IF('saisie français'!V16=1,1,(IF('saisie français'!V16=3,0.5,(IF('saisie français'!V16=4,0.5,(IF('saisie français'!V16=9,0,(IF('saisie français'!V16=0,0,(IF('saisie français'!V16="A","Abst",(IF('saisie français'!V16="N","non év","attente")))))))))))))</f>
        <v>Abst</v>
      </c>
      <c r="W16" s="7" t="str">
        <f>IF('saisie français'!W16=1,1,(IF('saisie français'!W16=3,0.5,(IF('saisie français'!W16=4,0.5,(IF('saisie français'!W16=9,0,(IF('saisie français'!W16=0,0,(IF('saisie français'!W16="A","Abst",(IF('saisie français'!W16="N","non év","attente")))))))))))))</f>
        <v>Abst</v>
      </c>
      <c r="X16" s="7" t="str">
        <f>IF('saisie français'!X16=1,1,(IF('saisie français'!X16=3,0.5,(IF('saisie français'!X16=4,0.5,(IF('saisie français'!X16=9,0,(IF('saisie français'!X16=0,0,(IF('saisie français'!X16="A","Abst",(IF('saisie français'!X16="N","non év","attente")))))))))))))</f>
        <v>Abst</v>
      </c>
      <c r="Y16" s="7" t="str">
        <f>IF('saisie français'!Y16=1,1,(IF('saisie français'!Y16=3,0.5,(IF('saisie français'!Y16=4,0.5,(IF('saisie français'!Y16=9,0,(IF('saisie français'!Y16=0,0,(IF('saisie français'!Y16="A","Abst",(IF('saisie français'!Y16="N","non év","attente")))))))))))))</f>
        <v>Abst</v>
      </c>
      <c r="Z16" s="7" t="str">
        <f>IF('saisie français'!Z16=1,1,(IF('saisie français'!Z16=3,0.5,(IF('saisie français'!Z16=4,0.5,(IF('saisie français'!Z16=9,0,(IF('saisie français'!Z16=0,0,(IF('saisie français'!Z16="A","Abst",(IF('saisie français'!Z16="N","non év","attente")))))))))))))</f>
        <v>Abst</v>
      </c>
      <c r="AA16" s="7" t="str">
        <f>IF('saisie français'!AA16=1,1,(IF('saisie français'!AA16=3,0.5,(IF('saisie français'!AA16=4,0.5,(IF('saisie français'!AA16=9,0,(IF('saisie français'!AA16=0,0,(IF('saisie français'!AA16="A","Abst",(IF('saisie français'!AA16="N","non év","attente")))))))))))))</f>
        <v>Abst</v>
      </c>
      <c r="AB16" s="7" t="str">
        <f>IF('saisie français'!AB16=1,1,(IF('saisie français'!AB16=3,0.5,(IF('saisie français'!AB16=4,0.5,(IF('saisie français'!AB16=9,0,(IF('saisie français'!AB16=0,0,(IF('saisie français'!AB16="A","Abst",(IF('saisie français'!AB16="N","non év","attente")))))))))))))</f>
        <v>Abst</v>
      </c>
      <c r="AC16" s="7" t="str">
        <f>IF('saisie français'!AC16=1,1,(IF('saisie français'!AC16=3,0.5,(IF('saisie français'!AC16=4,0.5,(IF('saisie français'!AC16=9,0,(IF('saisie français'!AC16=0,0,(IF('saisie français'!AC16="A","Abst",(IF('saisie français'!AC16="N","non év","attente")))))))))))))</f>
        <v>Abst</v>
      </c>
      <c r="AD16" s="7" t="str">
        <f>IF('saisie français'!AD16=1,1,(IF('saisie français'!AD16=3,0.5,(IF('saisie français'!AD16=4,0.5,(IF('saisie français'!AD16=9,0,(IF('saisie français'!AD16=0,0,(IF('saisie français'!AD16="A","Abst",(IF('saisie français'!AD16="N","non év","attente")))))))))))))</f>
        <v>Abst</v>
      </c>
      <c r="AE16" s="7" t="str">
        <f>IF('saisie français'!AE16=1,1,(IF('saisie français'!AE16=3,0.5,(IF('saisie français'!AE16=4,0.5,(IF('saisie français'!AE16=9,0,(IF('saisie français'!AE16=0,0,(IF('saisie français'!AE16="A","Abst",(IF('saisie français'!AE16="N","non év","attente")))))))))))))</f>
        <v>Abst</v>
      </c>
      <c r="AF16" s="7" t="str">
        <f>IF('saisie français'!AF16=1,1,(IF('saisie français'!AF16=3,0.5,(IF('saisie français'!AF16=4,0.5,(IF('saisie français'!AF16=9,0,(IF('saisie français'!AF16=0,0,(IF('saisie français'!AF16="A","Abst",(IF('saisie français'!AF16="N","non év","attente")))))))))))))</f>
        <v>Abst</v>
      </c>
      <c r="AG16" s="7" t="str">
        <f>IF('saisie français'!AG16=1,1,(IF('saisie français'!AG16=3,0.5,(IF('saisie français'!AG16=4,0.5,(IF('saisie français'!AG16=9,0,(IF('saisie français'!AG16=0,0,(IF('saisie français'!AG16="A","Abst",(IF('saisie français'!AG16="N","non év","attente")))))))))))))</f>
        <v>Abst</v>
      </c>
      <c r="AH16" s="7" t="str">
        <f>IF('saisie français'!AH16=1,1,(IF('saisie français'!AH16=3,0.5,(IF('saisie français'!AH16=4,0.5,(IF('saisie français'!AH16=9,0,(IF('saisie français'!AH16=0,0,(IF('saisie français'!AH16="A","Abst",(IF('saisie français'!AH16="N","non év","attente")))))))))))))</f>
        <v>Abst</v>
      </c>
      <c r="AI16" s="7" t="str">
        <f>IF('saisie français'!AI16=1,1,(IF('saisie français'!AI16=3,0.5,(IF('saisie français'!AI16=4,0.5,(IF('saisie français'!AI16=9,0,(IF('saisie français'!AI16=0,0,(IF('saisie français'!AI16="A","Abst",(IF('saisie français'!AI16="N","non év","attente")))))))))))))</f>
        <v>Abst</v>
      </c>
      <c r="AJ16" s="7" t="str">
        <f>IF('saisie français'!AJ16=1,1,(IF('saisie français'!AJ16=3,0.5,(IF('saisie français'!AJ16=4,0.5,(IF('saisie français'!AJ16=9,0,(IF('saisie français'!AJ16=0,0,(IF('saisie français'!AJ16="A","Abst",(IF('saisie français'!AJ16="N","non év","attente")))))))))))))</f>
        <v>Abst</v>
      </c>
      <c r="AK16" s="7" t="str">
        <f>IF('saisie français'!AK16=1,1,(IF('saisie français'!AK16=3,0.5,(IF('saisie français'!AK16=4,0.5,(IF('saisie français'!AK16=9,0,(IF('saisie français'!AK16=0,0,(IF('saisie français'!AK16="A","Abst",(IF('saisie français'!AK16="N","non év","attente")))))))))))))</f>
        <v>Abst</v>
      </c>
      <c r="AL16" s="7" t="str">
        <f>IF('saisie français'!AL16=1,1,(IF('saisie français'!AL16=3,0.5,(IF('saisie français'!AL16=4,0.5,(IF('saisie français'!AL16=9,0,(IF('saisie français'!AL16=0,0,(IF('saisie français'!AL16="A","Abst",(IF('saisie français'!AL16="N","non év","attente")))))))))))))</f>
        <v>Abst</v>
      </c>
      <c r="AM16" s="7" t="str">
        <f>IF('saisie français'!AM16=1,1,(IF('saisie français'!AM16=3,0.5,(IF('saisie français'!AM16=4,0.5,(IF('saisie français'!AM16=9,0,(IF('saisie français'!AM16=0,0,(IF('saisie français'!AM16="A","Abst",(IF('saisie français'!AM16="N","non év","attente")))))))))))))</f>
        <v>Abst</v>
      </c>
      <c r="AN16" s="7" t="str">
        <f>IF('saisie français'!AN16=1,1,(IF('saisie français'!AN16=3,0.5,(IF('saisie français'!AN16=4,0.5,(IF('saisie français'!AN16=9,0,(IF('saisie français'!AN16=0,0,(IF('saisie français'!AN16="A","Abst",(IF('saisie français'!AN16="N","non év","attente")))))))))))))</f>
        <v>Abst</v>
      </c>
      <c r="AO16" s="7" t="str">
        <f>IF('saisie français'!AO16=1,1,(IF('saisie français'!AO16=3,0.5,(IF('saisie français'!AO16=4,0.5,(IF('saisie français'!AO16=9,0,(IF('saisie français'!AO16=0,0,(IF('saisie français'!AO16="A","Abst",(IF('saisie français'!AO16="N","non év","attente")))))))))))))</f>
        <v>Abst</v>
      </c>
      <c r="AP16" s="7" t="str">
        <f>IF('saisie français'!AP16=1,1,(IF('saisie français'!AP16=3,0.5,(IF('saisie français'!AP16=4,0.5,(IF('saisie français'!AP16=9,0,(IF('saisie français'!AP16=0,0,(IF('saisie français'!AP16="A","Abst",(IF('saisie français'!AP16="N","non év","attente")))))))))))))</f>
        <v>Abst</v>
      </c>
      <c r="AQ16" s="7" t="str">
        <f>IF('saisie français'!AQ16=1,1,(IF('saisie français'!AQ16=3,0.5,(IF('saisie français'!AQ16=4,0.5,(IF('saisie français'!AQ16=9,0,(IF('saisie français'!AQ16=0,0,(IF('saisie français'!AQ16="A","Abst",(IF('saisie français'!AQ16="N","non év","attente")))))))))))))</f>
        <v>Abst</v>
      </c>
      <c r="AR16" s="7" t="str">
        <f>IF('saisie français'!AR16=1,1,(IF('saisie français'!AR16=3,0.5,(IF('saisie français'!AR16=4,0.5,(IF('saisie français'!AR16=9,0,(IF('saisie français'!AR16=0,0,(IF('saisie français'!AR16="A","Abst",(IF('saisie français'!AR16="N","non év","attente")))))))))))))</f>
        <v>Abst</v>
      </c>
      <c r="AS16" s="7" t="str">
        <f>IF('saisie français'!AS16=1,1,(IF('saisie français'!AS16=3,0.5,(IF('saisie français'!AS16=4,0.5,(IF('saisie français'!AS16=9,0,(IF('saisie français'!AS16=0,0,(IF('saisie français'!AS16="A","Abst",(IF('saisie français'!AS16="N","non év","attente")))))))))))))</f>
        <v>Abst</v>
      </c>
      <c r="AT16" s="7" t="str">
        <f>IF('saisie français'!AT16=1,1,(IF('saisie français'!AT16=3,0.5,(IF('saisie français'!AT16=4,0.5,(IF('saisie français'!AT16=9,0,(IF('saisie français'!AT16=0,0,(IF('saisie français'!AT16="A","Abst",(IF('saisie français'!AT16="N","non év","attente")))))))))))))</f>
        <v>Abst</v>
      </c>
      <c r="AU16" s="7" t="str">
        <f>IF('saisie français'!AU16=1,1,(IF('saisie français'!AU16=3,0.5,(IF('saisie français'!AU16=4,0.5,(IF('saisie français'!AU16=9,0,(IF('saisie français'!AU16=0,0,(IF('saisie français'!AU16="A","Abst",(IF('saisie français'!AU16="N","non év","attente")))))))))))))</f>
        <v>Abst</v>
      </c>
      <c r="AV16" s="7" t="str">
        <f>IF('saisie français'!AV16=1,1,(IF('saisie français'!AV16=3,0.5,(IF('saisie français'!AV16=4,0.5,(IF('saisie français'!AV16=9,0,(IF('saisie français'!AV16=0,0,(IF('saisie français'!AV16="A","Abst",(IF('saisie français'!AV16="N","non év","attente")))))))))))))</f>
        <v>Abst</v>
      </c>
      <c r="AW16" s="7" t="str">
        <f>IF('saisie français'!AW16=1,1,(IF('saisie français'!AW16=3,0.5,(IF('saisie français'!AW16=4,0.5,(IF('saisie français'!AW16=9,0,(IF('saisie français'!AW16=0,0,(IF('saisie français'!AW16="A","Abst",(IF('saisie français'!AW16="N","non év","attente")))))))))))))</f>
        <v>Abst</v>
      </c>
      <c r="AX16" s="7" t="str">
        <f>IF('saisie français'!AX16=1,1,(IF('saisie français'!AX16=3,0.5,(IF('saisie français'!AX16=4,0.5,(IF('saisie français'!AX16=9,0,(IF('saisie français'!AX16=0,0,(IF('saisie français'!AX16="A","Abst",(IF('saisie français'!AX16="N","non év","attente")))))))))))))</f>
        <v>Abst</v>
      </c>
      <c r="AY16" s="7" t="str">
        <f>IF('saisie français'!AY16=1,1,(IF('saisie français'!AY16=3,0.5,(IF('saisie français'!AY16=4,0.5,(IF('saisie français'!AY16=9,0,(IF('saisie français'!AY16=0,0,(IF('saisie français'!AY16="A","Abst",(IF('saisie français'!AY16="N","non év","attente")))))))))))))</f>
        <v>Abst</v>
      </c>
      <c r="AZ16" s="7" t="str">
        <f>IF('saisie français'!AZ16=1,1,(IF('saisie français'!AZ16=3,0.5,(IF('saisie français'!AZ16=4,0.5,(IF('saisie français'!AZ16=9,0,(IF('saisie français'!AZ16=0,0,(IF('saisie français'!AZ16="A","Abst",(IF('saisie français'!AZ16="N","non év","attente")))))))))))))</f>
        <v>Abst</v>
      </c>
      <c r="BA16" s="7" t="str">
        <f>IF('saisie français'!BA16=1,1,(IF('saisie français'!BA16=3,0.5,(IF('saisie français'!BA16=4,0.5,(IF('saisie français'!BA16=9,0,(IF('saisie français'!BA16=0,0,(IF('saisie français'!BA16="A","Abst",(IF('saisie français'!BA16="N","non év","attente")))))))))))))</f>
        <v>Abst</v>
      </c>
      <c r="BB16" s="7" t="str">
        <f>IF('saisie français'!BB16=1,1,(IF('saisie français'!BB16=3,0.5,(IF('saisie français'!BB16=4,0.5,(IF('saisie français'!BB16=9,0,(IF('saisie français'!BB16=0,0,(IF('saisie français'!BB16="A","Abst",(IF('saisie français'!BB16="N","non év","attente")))))))))))))</f>
        <v>Abst</v>
      </c>
      <c r="BC16" s="7" t="str">
        <f>IF('saisie français'!BC16=1,1,(IF('saisie français'!BC16=3,0.5,(IF('saisie français'!BC16=4,0.5,(IF('saisie français'!BC16=9,0,(IF('saisie français'!BC16=0,0,(IF('saisie français'!BC16="A","Abst",(IF('saisie français'!BC16="N","non év","attente")))))))))))))</f>
        <v>Abst</v>
      </c>
      <c r="BD16" s="7" t="str">
        <f>IF('saisie français'!BD16=1,1,(IF('saisie français'!BD16=3,0.5,(IF('saisie français'!BD16=4,0.5,(IF('saisie français'!BD16=9,0,(IF('saisie français'!BD16=0,0,(IF('saisie français'!BD16="A","Abst",(IF('saisie français'!BD16="N","non év","attente")))))))))))))</f>
        <v>Abst</v>
      </c>
      <c r="BE16" s="7" t="str">
        <f>IF('saisie français'!BE16=1,1,(IF('saisie français'!BE16=3,0.5,(IF('saisie français'!BE16=4,0.5,(IF('saisie français'!BE16=9,0,(IF('saisie français'!BE16=0,0,(IF('saisie français'!BE16="A","Abst",(IF('saisie français'!BE16="N","non év","attente")))))))))))))</f>
        <v>Abst</v>
      </c>
      <c r="BF16" s="7" t="str">
        <f>IF('saisie français'!BF16=1,1,(IF('saisie français'!BF16=3,0.5,(IF('saisie français'!BF16=4,0.5,(IF('saisie français'!BF16=9,0,(IF('saisie français'!BF16=0,0,(IF('saisie français'!BF16="A","Abst",(IF('saisie français'!BF16="N","non év","attente")))))))))))))</f>
        <v>Abst</v>
      </c>
      <c r="BG16" s="7" t="str">
        <f>IF('saisie français'!BG16=1,1,(IF('saisie français'!BG16=3,0.5,(IF('saisie français'!BG16=4,0.5,(IF('saisie français'!BG16=9,0,(IF('saisie français'!BG16=0,0,(IF('saisie français'!BG16="A","Abst",(IF('saisie français'!BG16="N","non év","attente")))))))))))))</f>
        <v>Abst</v>
      </c>
      <c r="BH16" s="7" t="str">
        <f>IF('saisie français'!BH16=1,1,(IF('saisie français'!BH16=3,0.5,(IF('saisie français'!BH16=4,0.5,(IF('saisie français'!BH16=9,0,(IF('saisie français'!BH16=0,0,(IF('saisie français'!BH16="A","Abst",(IF('saisie français'!BH16="N","non év","attente")))))))))))))</f>
        <v>Abst</v>
      </c>
      <c r="BI16" s="7" t="str">
        <f>IF('saisie français'!BI16=1,1,(IF('saisie français'!BI16=3,0.5,(IF('saisie français'!BI16=4,0.5,(IF('saisie français'!BI16=9,0,(IF('saisie français'!BI16=0,0,(IF('saisie français'!BI16="A","Abst",(IF('saisie français'!BI16="N","non év","attente")))))))))))))</f>
        <v>Abst</v>
      </c>
      <c r="BJ16" s="7" t="str">
        <f>IF('saisie français'!BJ16=1,1,(IF('saisie français'!BJ16=3,0.5,(IF('saisie français'!BJ16=4,0.5,(IF('saisie français'!BJ16=9,0,(IF('saisie français'!BJ16=0,0,(IF('saisie français'!BJ16="A","Abst",(IF('saisie français'!BJ16="N","non év","attente")))))))))))))</f>
        <v>Abst</v>
      </c>
      <c r="BK16" s="7" t="str">
        <f>IF('saisie français'!BK16=1,1,(IF('saisie français'!BK16=3,0.5,(IF('saisie français'!BK16=4,0.5,(IF('saisie français'!BK16=9,0,(IF('saisie français'!BK16=0,0,(IF('saisie français'!BK16="A","Abst",(IF('saisie français'!BK16="N","non év","attente")))))))))))))</f>
        <v>Abst</v>
      </c>
    </row>
    <row r="17" spans="2:63">
      <c r="B17" s="2" t="str">
        <f>IF('Ma classe'!B16&lt;&gt;0,'Ma classe'!B16,"aucun élève")</f>
        <v>aucun élève</v>
      </c>
      <c r="C17" s="2" t="str">
        <f>IF('Ma classe'!C16&lt;&gt;0,'Ma classe'!C16,"aucun élève")</f>
        <v>aucun élève</v>
      </c>
      <c r="D17" s="7" t="str">
        <f>IF('saisie français'!D17=1,1,(IF('saisie français'!D17=3,0.5,(IF('saisie français'!D17=4,0.5,(IF('saisie français'!D17=9,0,(IF('saisie français'!D17=0,0,(IF('saisie français'!D17="A","Abst",(IF('saisie français'!D17="N","non év","attente")))))))))))))</f>
        <v>Abst</v>
      </c>
      <c r="E17" s="7" t="str">
        <f>IF('saisie français'!E17=1,1,(IF('saisie français'!E17=3,0.5,(IF('saisie français'!E17=4,0.5,(IF('saisie français'!E17=9,0,(IF('saisie français'!E17=0,0,(IF('saisie français'!E17="A","Abst",(IF('saisie français'!E17="N","non év","attente")))))))))))))</f>
        <v>Abst</v>
      </c>
      <c r="F17" s="7" t="str">
        <f>IF('saisie français'!F17=1,1,(IF('saisie français'!F17=3,0.5,(IF('saisie français'!F17=4,0.5,(IF('saisie français'!F17=9,0,(IF('saisie français'!F17=0,0,(IF('saisie français'!F17="A","Abst",(IF('saisie français'!F17="N","non év","attente")))))))))))))</f>
        <v>Abst</v>
      </c>
      <c r="G17" s="7" t="str">
        <f>IF('saisie français'!G17=1,1,(IF('saisie français'!G17=3,0.5,(IF('saisie français'!G17=4,0.5,(IF('saisie français'!G17=9,0,(IF('saisie français'!G17=0,0,(IF('saisie français'!G17="A","Abst",(IF('saisie français'!G17="N","non év","attente")))))))))))))</f>
        <v>Abst</v>
      </c>
      <c r="H17" s="7" t="str">
        <f>IF('saisie français'!H17=1,1,(IF('saisie français'!H17=3,0.5,(IF('saisie français'!H17=4,0.5,(IF('saisie français'!H17=9,0,(IF('saisie français'!H17=0,0,(IF('saisie français'!H17="A","Abst",(IF('saisie français'!H17="N","non év","attente")))))))))))))</f>
        <v>Abst</v>
      </c>
      <c r="I17" s="7" t="str">
        <f>IF('saisie français'!I17=1,1,(IF('saisie français'!I17=3,0.5,(IF('saisie français'!I17=4,0.5,(IF('saisie français'!I17=9,0,(IF('saisie français'!I17=0,0,(IF('saisie français'!I17="A","Abst",(IF('saisie français'!I17="N","non év","attente")))))))))))))</f>
        <v>Abst</v>
      </c>
      <c r="J17" s="7" t="str">
        <f>IF('saisie français'!J17=1,1,(IF('saisie français'!J17=3,0.5,(IF('saisie français'!J17=4,0.5,(IF('saisie français'!J17=9,0,(IF('saisie français'!J17=0,0,(IF('saisie français'!J17="A","Abst",(IF('saisie français'!J17="N","non év","attente")))))))))))))</f>
        <v>Abst</v>
      </c>
      <c r="K17" s="7" t="str">
        <f>IF('saisie français'!K17=1,1,(IF('saisie français'!K17=3,0.5,(IF('saisie français'!K17=4,0.5,(IF('saisie français'!K17=9,0,(IF('saisie français'!K17=0,0,(IF('saisie français'!K17="A","Abst",(IF('saisie français'!K17="N","non év","attente")))))))))))))</f>
        <v>Abst</v>
      </c>
      <c r="L17" s="7" t="str">
        <f>IF('saisie français'!L17=1,1,(IF('saisie français'!L17=3,0.5,(IF('saisie français'!L17=4,0.5,(IF('saisie français'!L17=9,0,(IF('saisie français'!L17=0,0,(IF('saisie français'!L17="A","Abst",(IF('saisie français'!L17="N","non év","attente")))))))))))))</f>
        <v>Abst</v>
      </c>
      <c r="M17" s="7" t="str">
        <f>IF('saisie français'!M17=1,1,(IF('saisie français'!M17=3,0.5,(IF('saisie français'!M17=4,0.5,(IF('saisie français'!M17=9,0,(IF('saisie français'!M17=0,0,(IF('saisie français'!M17="A","Abst",(IF('saisie français'!M17="N","non év","attente")))))))))))))</f>
        <v>Abst</v>
      </c>
      <c r="N17" s="7" t="str">
        <f>IF('saisie français'!N17=1,1,(IF('saisie français'!N17=3,0.5,(IF('saisie français'!N17=4,0.5,(IF('saisie français'!N17=9,0,(IF('saisie français'!N17=0,0,(IF('saisie français'!N17="A","Abst",(IF('saisie français'!N17="N","non év","attente")))))))))))))</f>
        <v>Abst</v>
      </c>
      <c r="O17" s="7" t="str">
        <f>IF('saisie français'!O17=1,1,(IF('saisie français'!O17=3,0.5,(IF('saisie français'!O17=4,0.5,(IF('saisie français'!O17=9,0,(IF('saisie français'!O17=0,0,(IF('saisie français'!O17="A","Abst",(IF('saisie français'!O17="N","non év","attente")))))))))))))</f>
        <v>Abst</v>
      </c>
      <c r="P17" s="7" t="str">
        <f>IF('saisie français'!P17=1,1,(IF('saisie français'!P17=3,0.5,(IF('saisie français'!P17=4,0.5,(IF('saisie français'!P17=9,0,(IF('saisie français'!P17=0,0,(IF('saisie français'!P17="A","Abst",(IF('saisie français'!P17="N","non év","attente")))))))))))))</f>
        <v>Abst</v>
      </c>
      <c r="Q17" s="7" t="str">
        <f>IF('saisie français'!Q17=1,1,(IF('saisie français'!Q17=3,0.5,(IF('saisie français'!Q17=4,0.5,(IF('saisie français'!Q17=9,0,(IF('saisie français'!Q17=0,0,(IF('saisie français'!Q17="A","Abst",(IF('saisie français'!Q17="N","non év","attente")))))))))))))</f>
        <v>Abst</v>
      </c>
      <c r="R17" s="7" t="str">
        <f>IF('saisie français'!R17=1,1,(IF('saisie français'!R17=3,0.5,(IF('saisie français'!R17=4,0.5,(IF('saisie français'!R17=9,0,(IF('saisie français'!R17=0,0,(IF('saisie français'!R17="A","Abst",(IF('saisie français'!R17="N","non év","attente")))))))))))))</f>
        <v>Abst</v>
      </c>
      <c r="S17" s="7" t="str">
        <f>IF('saisie français'!S17=1,1,(IF('saisie français'!S17=3,0.5,(IF('saisie français'!S17=4,0.5,(IF('saisie français'!S17=9,0,(IF('saisie français'!S17=0,0,(IF('saisie français'!S17="A","Abst",(IF('saisie français'!S17="N","non év","attente")))))))))))))</f>
        <v>Abst</v>
      </c>
      <c r="T17" s="7" t="str">
        <f>IF('saisie français'!T17=1,1,(IF('saisie français'!T17=3,0.5,(IF('saisie français'!T17=4,0.5,(IF('saisie français'!T17=9,0,(IF('saisie français'!T17=0,0,(IF('saisie français'!T17="A","Abst",(IF('saisie français'!T17="N","non év","attente")))))))))))))</f>
        <v>Abst</v>
      </c>
      <c r="U17" s="7" t="str">
        <f>IF('saisie français'!U17=1,1,(IF('saisie français'!U17=3,0.5,(IF('saisie français'!U17=4,0.5,(IF('saisie français'!U17=9,0,(IF('saisie français'!U17=0,0,(IF('saisie français'!U17="A","Abst",(IF('saisie français'!U17="N","non év","attente")))))))))))))</f>
        <v>Abst</v>
      </c>
      <c r="V17" s="7" t="str">
        <f>IF('saisie français'!V17=1,1,(IF('saisie français'!V17=3,0.5,(IF('saisie français'!V17=4,0.5,(IF('saisie français'!V17=9,0,(IF('saisie français'!V17=0,0,(IF('saisie français'!V17="A","Abst",(IF('saisie français'!V17="N","non év","attente")))))))))))))</f>
        <v>Abst</v>
      </c>
      <c r="W17" s="7" t="str">
        <f>IF('saisie français'!W17=1,1,(IF('saisie français'!W17=3,0.5,(IF('saisie français'!W17=4,0.5,(IF('saisie français'!W17=9,0,(IF('saisie français'!W17=0,0,(IF('saisie français'!W17="A","Abst",(IF('saisie français'!W17="N","non év","attente")))))))))))))</f>
        <v>Abst</v>
      </c>
      <c r="X17" s="7" t="str">
        <f>IF('saisie français'!X17=1,1,(IF('saisie français'!X17=3,0.5,(IF('saisie français'!X17=4,0.5,(IF('saisie français'!X17=9,0,(IF('saisie français'!X17=0,0,(IF('saisie français'!X17="A","Abst",(IF('saisie français'!X17="N","non év","attente")))))))))))))</f>
        <v>Abst</v>
      </c>
      <c r="Y17" s="7" t="str">
        <f>IF('saisie français'!Y17=1,1,(IF('saisie français'!Y17=3,0.5,(IF('saisie français'!Y17=4,0.5,(IF('saisie français'!Y17=9,0,(IF('saisie français'!Y17=0,0,(IF('saisie français'!Y17="A","Abst",(IF('saisie français'!Y17="N","non év","attente")))))))))))))</f>
        <v>Abst</v>
      </c>
      <c r="Z17" s="7" t="str">
        <f>IF('saisie français'!Z17=1,1,(IF('saisie français'!Z17=3,0.5,(IF('saisie français'!Z17=4,0.5,(IF('saisie français'!Z17=9,0,(IF('saisie français'!Z17=0,0,(IF('saisie français'!Z17="A","Abst",(IF('saisie français'!Z17="N","non év","attente")))))))))))))</f>
        <v>Abst</v>
      </c>
      <c r="AA17" s="7" t="str">
        <f>IF('saisie français'!AA17=1,1,(IF('saisie français'!AA17=3,0.5,(IF('saisie français'!AA17=4,0.5,(IF('saisie français'!AA17=9,0,(IF('saisie français'!AA17=0,0,(IF('saisie français'!AA17="A","Abst",(IF('saisie français'!AA17="N","non év","attente")))))))))))))</f>
        <v>Abst</v>
      </c>
      <c r="AB17" s="7" t="str">
        <f>IF('saisie français'!AB17=1,1,(IF('saisie français'!AB17=3,0.5,(IF('saisie français'!AB17=4,0.5,(IF('saisie français'!AB17=9,0,(IF('saisie français'!AB17=0,0,(IF('saisie français'!AB17="A","Abst",(IF('saisie français'!AB17="N","non év","attente")))))))))))))</f>
        <v>Abst</v>
      </c>
      <c r="AC17" s="7" t="str">
        <f>IF('saisie français'!AC17=1,1,(IF('saisie français'!AC17=3,0.5,(IF('saisie français'!AC17=4,0.5,(IF('saisie français'!AC17=9,0,(IF('saisie français'!AC17=0,0,(IF('saisie français'!AC17="A","Abst",(IF('saisie français'!AC17="N","non év","attente")))))))))))))</f>
        <v>Abst</v>
      </c>
      <c r="AD17" s="7" t="str">
        <f>IF('saisie français'!AD17=1,1,(IF('saisie français'!AD17=3,0.5,(IF('saisie français'!AD17=4,0.5,(IF('saisie français'!AD17=9,0,(IF('saisie français'!AD17=0,0,(IF('saisie français'!AD17="A","Abst",(IF('saisie français'!AD17="N","non év","attente")))))))))))))</f>
        <v>Abst</v>
      </c>
      <c r="AE17" s="7" t="str">
        <f>IF('saisie français'!AE17=1,1,(IF('saisie français'!AE17=3,0.5,(IF('saisie français'!AE17=4,0.5,(IF('saisie français'!AE17=9,0,(IF('saisie français'!AE17=0,0,(IF('saisie français'!AE17="A","Abst",(IF('saisie français'!AE17="N","non év","attente")))))))))))))</f>
        <v>Abst</v>
      </c>
      <c r="AF17" s="7" t="str">
        <f>IF('saisie français'!AF17=1,1,(IF('saisie français'!AF17=3,0.5,(IF('saisie français'!AF17=4,0.5,(IF('saisie français'!AF17=9,0,(IF('saisie français'!AF17=0,0,(IF('saisie français'!AF17="A","Abst",(IF('saisie français'!AF17="N","non év","attente")))))))))))))</f>
        <v>Abst</v>
      </c>
      <c r="AG17" s="7" t="str">
        <f>IF('saisie français'!AG17=1,1,(IF('saisie français'!AG17=3,0.5,(IF('saisie français'!AG17=4,0.5,(IF('saisie français'!AG17=9,0,(IF('saisie français'!AG17=0,0,(IF('saisie français'!AG17="A","Abst",(IF('saisie français'!AG17="N","non év","attente")))))))))))))</f>
        <v>Abst</v>
      </c>
      <c r="AH17" s="7" t="str">
        <f>IF('saisie français'!AH17=1,1,(IF('saisie français'!AH17=3,0.5,(IF('saisie français'!AH17=4,0.5,(IF('saisie français'!AH17=9,0,(IF('saisie français'!AH17=0,0,(IF('saisie français'!AH17="A","Abst",(IF('saisie français'!AH17="N","non év","attente")))))))))))))</f>
        <v>Abst</v>
      </c>
      <c r="AI17" s="7" t="str">
        <f>IF('saisie français'!AI17=1,1,(IF('saisie français'!AI17=3,0.5,(IF('saisie français'!AI17=4,0.5,(IF('saisie français'!AI17=9,0,(IF('saisie français'!AI17=0,0,(IF('saisie français'!AI17="A","Abst",(IF('saisie français'!AI17="N","non év","attente")))))))))))))</f>
        <v>Abst</v>
      </c>
      <c r="AJ17" s="7" t="str">
        <f>IF('saisie français'!AJ17=1,1,(IF('saisie français'!AJ17=3,0.5,(IF('saisie français'!AJ17=4,0.5,(IF('saisie français'!AJ17=9,0,(IF('saisie français'!AJ17=0,0,(IF('saisie français'!AJ17="A","Abst",(IF('saisie français'!AJ17="N","non év","attente")))))))))))))</f>
        <v>Abst</v>
      </c>
      <c r="AK17" s="7" t="str">
        <f>IF('saisie français'!AK17=1,1,(IF('saisie français'!AK17=3,0.5,(IF('saisie français'!AK17=4,0.5,(IF('saisie français'!AK17=9,0,(IF('saisie français'!AK17=0,0,(IF('saisie français'!AK17="A","Abst",(IF('saisie français'!AK17="N","non év","attente")))))))))))))</f>
        <v>Abst</v>
      </c>
      <c r="AL17" s="7" t="str">
        <f>IF('saisie français'!AL17=1,1,(IF('saisie français'!AL17=3,0.5,(IF('saisie français'!AL17=4,0.5,(IF('saisie français'!AL17=9,0,(IF('saisie français'!AL17=0,0,(IF('saisie français'!AL17="A","Abst",(IF('saisie français'!AL17="N","non év","attente")))))))))))))</f>
        <v>Abst</v>
      </c>
      <c r="AM17" s="7" t="str">
        <f>IF('saisie français'!AM17=1,1,(IF('saisie français'!AM17=3,0.5,(IF('saisie français'!AM17=4,0.5,(IF('saisie français'!AM17=9,0,(IF('saisie français'!AM17=0,0,(IF('saisie français'!AM17="A","Abst",(IF('saisie français'!AM17="N","non év","attente")))))))))))))</f>
        <v>Abst</v>
      </c>
      <c r="AN17" s="7" t="str">
        <f>IF('saisie français'!AN17=1,1,(IF('saisie français'!AN17=3,0.5,(IF('saisie français'!AN17=4,0.5,(IF('saisie français'!AN17=9,0,(IF('saisie français'!AN17=0,0,(IF('saisie français'!AN17="A","Abst",(IF('saisie français'!AN17="N","non év","attente")))))))))))))</f>
        <v>Abst</v>
      </c>
      <c r="AO17" s="7" t="str">
        <f>IF('saisie français'!AO17=1,1,(IF('saisie français'!AO17=3,0.5,(IF('saisie français'!AO17=4,0.5,(IF('saisie français'!AO17=9,0,(IF('saisie français'!AO17=0,0,(IF('saisie français'!AO17="A","Abst",(IF('saisie français'!AO17="N","non év","attente")))))))))))))</f>
        <v>Abst</v>
      </c>
      <c r="AP17" s="7" t="str">
        <f>IF('saisie français'!AP17=1,1,(IF('saisie français'!AP17=3,0.5,(IF('saisie français'!AP17=4,0.5,(IF('saisie français'!AP17=9,0,(IF('saisie français'!AP17=0,0,(IF('saisie français'!AP17="A","Abst",(IF('saisie français'!AP17="N","non év","attente")))))))))))))</f>
        <v>Abst</v>
      </c>
      <c r="AQ17" s="7" t="str">
        <f>IF('saisie français'!AQ17=1,1,(IF('saisie français'!AQ17=3,0.5,(IF('saisie français'!AQ17=4,0.5,(IF('saisie français'!AQ17=9,0,(IF('saisie français'!AQ17=0,0,(IF('saisie français'!AQ17="A","Abst",(IF('saisie français'!AQ17="N","non év","attente")))))))))))))</f>
        <v>Abst</v>
      </c>
      <c r="AR17" s="7" t="str">
        <f>IF('saisie français'!AR17=1,1,(IF('saisie français'!AR17=3,0.5,(IF('saisie français'!AR17=4,0.5,(IF('saisie français'!AR17=9,0,(IF('saisie français'!AR17=0,0,(IF('saisie français'!AR17="A","Abst",(IF('saisie français'!AR17="N","non év","attente")))))))))))))</f>
        <v>Abst</v>
      </c>
      <c r="AS17" s="7" t="str">
        <f>IF('saisie français'!AS17=1,1,(IF('saisie français'!AS17=3,0.5,(IF('saisie français'!AS17=4,0.5,(IF('saisie français'!AS17=9,0,(IF('saisie français'!AS17=0,0,(IF('saisie français'!AS17="A","Abst",(IF('saisie français'!AS17="N","non év","attente")))))))))))))</f>
        <v>Abst</v>
      </c>
      <c r="AT17" s="7" t="str">
        <f>IF('saisie français'!AT17=1,1,(IF('saisie français'!AT17=3,0.5,(IF('saisie français'!AT17=4,0.5,(IF('saisie français'!AT17=9,0,(IF('saisie français'!AT17=0,0,(IF('saisie français'!AT17="A","Abst",(IF('saisie français'!AT17="N","non év","attente")))))))))))))</f>
        <v>Abst</v>
      </c>
      <c r="AU17" s="7" t="str">
        <f>IF('saisie français'!AU17=1,1,(IF('saisie français'!AU17=3,0.5,(IF('saisie français'!AU17=4,0.5,(IF('saisie français'!AU17=9,0,(IF('saisie français'!AU17=0,0,(IF('saisie français'!AU17="A","Abst",(IF('saisie français'!AU17="N","non év","attente")))))))))))))</f>
        <v>Abst</v>
      </c>
      <c r="AV17" s="7" t="str">
        <f>IF('saisie français'!AV17=1,1,(IF('saisie français'!AV17=3,0.5,(IF('saisie français'!AV17=4,0.5,(IF('saisie français'!AV17=9,0,(IF('saisie français'!AV17=0,0,(IF('saisie français'!AV17="A","Abst",(IF('saisie français'!AV17="N","non év","attente")))))))))))))</f>
        <v>Abst</v>
      </c>
      <c r="AW17" s="7" t="str">
        <f>IF('saisie français'!AW17=1,1,(IF('saisie français'!AW17=3,0.5,(IF('saisie français'!AW17=4,0.5,(IF('saisie français'!AW17=9,0,(IF('saisie français'!AW17=0,0,(IF('saisie français'!AW17="A","Abst",(IF('saisie français'!AW17="N","non év","attente")))))))))))))</f>
        <v>Abst</v>
      </c>
      <c r="AX17" s="7" t="str">
        <f>IF('saisie français'!AX17=1,1,(IF('saisie français'!AX17=3,0.5,(IF('saisie français'!AX17=4,0.5,(IF('saisie français'!AX17=9,0,(IF('saisie français'!AX17=0,0,(IF('saisie français'!AX17="A","Abst",(IF('saisie français'!AX17="N","non év","attente")))))))))))))</f>
        <v>Abst</v>
      </c>
      <c r="AY17" s="7" t="str">
        <f>IF('saisie français'!AY17=1,1,(IF('saisie français'!AY17=3,0.5,(IF('saisie français'!AY17=4,0.5,(IF('saisie français'!AY17=9,0,(IF('saisie français'!AY17=0,0,(IF('saisie français'!AY17="A","Abst",(IF('saisie français'!AY17="N","non év","attente")))))))))))))</f>
        <v>Abst</v>
      </c>
      <c r="AZ17" s="7" t="str">
        <f>IF('saisie français'!AZ17=1,1,(IF('saisie français'!AZ17=3,0.5,(IF('saisie français'!AZ17=4,0.5,(IF('saisie français'!AZ17=9,0,(IF('saisie français'!AZ17=0,0,(IF('saisie français'!AZ17="A","Abst",(IF('saisie français'!AZ17="N","non év","attente")))))))))))))</f>
        <v>Abst</v>
      </c>
      <c r="BA17" s="7" t="str">
        <f>IF('saisie français'!BA17=1,1,(IF('saisie français'!BA17=3,0.5,(IF('saisie français'!BA17=4,0.5,(IF('saisie français'!BA17=9,0,(IF('saisie français'!BA17=0,0,(IF('saisie français'!BA17="A","Abst",(IF('saisie français'!BA17="N","non év","attente")))))))))))))</f>
        <v>Abst</v>
      </c>
      <c r="BB17" s="7" t="str">
        <f>IF('saisie français'!BB17=1,1,(IF('saisie français'!BB17=3,0.5,(IF('saisie français'!BB17=4,0.5,(IF('saisie français'!BB17=9,0,(IF('saisie français'!BB17=0,0,(IF('saisie français'!BB17="A","Abst",(IF('saisie français'!BB17="N","non év","attente")))))))))))))</f>
        <v>Abst</v>
      </c>
      <c r="BC17" s="7" t="str">
        <f>IF('saisie français'!BC17=1,1,(IF('saisie français'!BC17=3,0.5,(IF('saisie français'!BC17=4,0.5,(IF('saisie français'!BC17=9,0,(IF('saisie français'!BC17=0,0,(IF('saisie français'!BC17="A","Abst",(IF('saisie français'!BC17="N","non év","attente")))))))))))))</f>
        <v>Abst</v>
      </c>
      <c r="BD17" s="7" t="str">
        <f>IF('saisie français'!BD17=1,1,(IF('saisie français'!BD17=3,0.5,(IF('saisie français'!BD17=4,0.5,(IF('saisie français'!BD17=9,0,(IF('saisie français'!BD17=0,0,(IF('saisie français'!BD17="A","Abst",(IF('saisie français'!BD17="N","non év","attente")))))))))))))</f>
        <v>Abst</v>
      </c>
      <c r="BE17" s="7" t="str">
        <f>IF('saisie français'!BE17=1,1,(IF('saisie français'!BE17=3,0.5,(IF('saisie français'!BE17=4,0.5,(IF('saisie français'!BE17=9,0,(IF('saisie français'!BE17=0,0,(IF('saisie français'!BE17="A","Abst",(IF('saisie français'!BE17="N","non év","attente")))))))))))))</f>
        <v>Abst</v>
      </c>
      <c r="BF17" s="7" t="str">
        <f>IF('saisie français'!BF17=1,1,(IF('saisie français'!BF17=3,0.5,(IF('saisie français'!BF17=4,0.5,(IF('saisie français'!BF17=9,0,(IF('saisie français'!BF17=0,0,(IF('saisie français'!BF17="A","Abst",(IF('saisie français'!BF17="N","non év","attente")))))))))))))</f>
        <v>Abst</v>
      </c>
      <c r="BG17" s="7" t="str">
        <f>IF('saisie français'!BG17=1,1,(IF('saisie français'!BG17=3,0.5,(IF('saisie français'!BG17=4,0.5,(IF('saisie français'!BG17=9,0,(IF('saisie français'!BG17=0,0,(IF('saisie français'!BG17="A","Abst",(IF('saisie français'!BG17="N","non év","attente")))))))))))))</f>
        <v>Abst</v>
      </c>
      <c r="BH17" s="7" t="str">
        <f>IF('saisie français'!BH17=1,1,(IF('saisie français'!BH17=3,0.5,(IF('saisie français'!BH17=4,0.5,(IF('saisie français'!BH17=9,0,(IF('saisie français'!BH17=0,0,(IF('saisie français'!BH17="A","Abst",(IF('saisie français'!BH17="N","non év","attente")))))))))))))</f>
        <v>Abst</v>
      </c>
      <c r="BI17" s="7" t="str">
        <f>IF('saisie français'!BI17=1,1,(IF('saisie français'!BI17=3,0.5,(IF('saisie français'!BI17=4,0.5,(IF('saisie français'!BI17=9,0,(IF('saisie français'!BI17=0,0,(IF('saisie français'!BI17="A","Abst",(IF('saisie français'!BI17="N","non év","attente")))))))))))))</f>
        <v>Abst</v>
      </c>
      <c r="BJ17" s="7" t="str">
        <f>IF('saisie français'!BJ17=1,1,(IF('saisie français'!BJ17=3,0.5,(IF('saisie français'!BJ17=4,0.5,(IF('saisie français'!BJ17=9,0,(IF('saisie français'!BJ17=0,0,(IF('saisie français'!BJ17="A","Abst",(IF('saisie français'!BJ17="N","non év","attente")))))))))))))</f>
        <v>Abst</v>
      </c>
      <c r="BK17" s="7" t="str">
        <f>IF('saisie français'!BK17=1,1,(IF('saisie français'!BK17=3,0.5,(IF('saisie français'!BK17=4,0.5,(IF('saisie français'!BK17=9,0,(IF('saisie français'!BK17=0,0,(IF('saisie français'!BK17="A","Abst",(IF('saisie français'!BK17="N","non év","attente")))))))))))))</f>
        <v>Abst</v>
      </c>
    </row>
    <row r="18" spans="2:63">
      <c r="B18" s="2" t="str">
        <f>IF('Ma classe'!B17&lt;&gt;0,'Ma classe'!B17,"aucun élève")</f>
        <v>aucun élève</v>
      </c>
      <c r="C18" s="2" t="str">
        <f>IF('Ma classe'!C17&lt;&gt;0,'Ma classe'!C17,"aucun élève")</f>
        <v>aucun élève</v>
      </c>
      <c r="D18" s="7" t="str">
        <f>IF('saisie français'!D18=1,1,(IF('saisie français'!D18=3,0.5,(IF('saisie français'!D18=4,0.5,(IF('saisie français'!D18=9,0,(IF('saisie français'!D18=0,0,(IF('saisie français'!D18="A","Abst",(IF('saisie français'!D18="N","non év","attente")))))))))))))</f>
        <v>Abst</v>
      </c>
      <c r="E18" s="7" t="str">
        <f>IF('saisie français'!E18=1,1,(IF('saisie français'!E18=3,0.5,(IF('saisie français'!E18=4,0.5,(IF('saisie français'!E18=9,0,(IF('saisie français'!E18=0,0,(IF('saisie français'!E18="A","Abst",(IF('saisie français'!E18="N","non év","attente")))))))))))))</f>
        <v>Abst</v>
      </c>
      <c r="F18" s="7" t="str">
        <f>IF('saisie français'!F18=1,1,(IF('saisie français'!F18=3,0.5,(IF('saisie français'!F18=4,0.5,(IF('saisie français'!F18=9,0,(IF('saisie français'!F18=0,0,(IF('saisie français'!F18="A","Abst",(IF('saisie français'!F18="N","non év","attente")))))))))))))</f>
        <v>Abst</v>
      </c>
      <c r="G18" s="7" t="str">
        <f>IF('saisie français'!G18=1,1,(IF('saisie français'!G18=3,0.5,(IF('saisie français'!G18=4,0.5,(IF('saisie français'!G18=9,0,(IF('saisie français'!G18=0,0,(IF('saisie français'!G18="A","Abst",(IF('saisie français'!G18="N","non év","attente")))))))))))))</f>
        <v>Abst</v>
      </c>
      <c r="H18" s="7" t="str">
        <f>IF('saisie français'!H18=1,1,(IF('saisie français'!H18=3,0.5,(IF('saisie français'!H18=4,0.5,(IF('saisie français'!H18=9,0,(IF('saisie français'!H18=0,0,(IF('saisie français'!H18="A","Abst",(IF('saisie français'!H18="N","non év","attente")))))))))))))</f>
        <v>Abst</v>
      </c>
      <c r="I18" s="7" t="str">
        <f>IF('saisie français'!I18=1,1,(IF('saisie français'!I18=3,0.5,(IF('saisie français'!I18=4,0.5,(IF('saisie français'!I18=9,0,(IF('saisie français'!I18=0,0,(IF('saisie français'!I18="A","Abst",(IF('saisie français'!I18="N","non év","attente")))))))))))))</f>
        <v>Abst</v>
      </c>
      <c r="J18" s="7" t="str">
        <f>IF('saisie français'!J18=1,1,(IF('saisie français'!J18=3,0.5,(IF('saisie français'!J18=4,0.5,(IF('saisie français'!J18=9,0,(IF('saisie français'!J18=0,0,(IF('saisie français'!J18="A","Abst",(IF('saisie français'!J18="N","non év","attente")))))))))))))</f>
        <v>Abst</v>
      </c>
      <c r="K18" s="7" t="str">
        <f>IF('saisie français'!K18=1,1,(IF('saisie français'!K18=3,0.5,(IF('saisie français'!K18=4,0.5,(IF('saisie français'!K18=9,0,(IF('saisie français'!K18=0,0,(IF('saisie français'!K18="A","Abst",(IF('saisie français'!K18="N","non év","attente")))))))))))))</f>
        <v>Abst</v>
      </c>
      <c r="L18" s="7" t="str">
        <f>IF('saisie français'!L18=1,1,(IF('saisie français'!L18=3,0.5,(IF('saisie français'!L18=4,0.5,(IF('saisie français'!L18=9,0,(IF('saisie français'!L18=0,0,(IF('saisie français'!L18="A","Abst",(IF('saisie français'!L18="N","non év","attente")))))))))))))</f>
        <v>Abst</v>
      </c>
      <c r="M18" s="7" t="str">
        <f>IF('saisie français'!M18=1,1,(IF('saisie français'!M18=3,0.5,(IF('saisie français'!M18=4,0.5,(IF('saisie français'!M18=9,0,(IF('saisie français'!M18=0,0,(IF('saisie français'!M18="A","Abst",(IF('saisie français'!M18="N","non év","attente")))))))))))))</f>
        <v>Abst</v>
      </c>
      <c r="N18" s="7" t="str">
        <f>IF('saisie français'!N18=1,1,(IF('saisie français'!N18=3,0.5,(IF('saisie français'!N18=4,0.5,(IF('saisie français'!N18=9,0,(IF('saisie français'!N18=0,0,(IF('saisie français'!N18="A","Abst",(IF('saisie français'!N18="N","non év","attente")))))))))))))</f>
        <v>Abst</v>
      </c>
      <c r="O18" s="7" t="str">
        <f>IF('saisie français'!O18=1,1,(IF('saisie français'!O18=3,0.5,(IF('saisie français'!O18=4,0.5,(IF('saisie français'!O18=9,0,(IF('saisie français'!O18=0,0,(IF('saisie français'!O18="A","Abst",(IF('saisie français'!O18="N","non év","attente")))))))))))))</f>
        <v>Abst</v>
      </c>
      <c r="P18" s="7" t="str">
        <f>IF('saisie français'!P18=1,1,(IF('saisie français'!P18=3,0.5,(IF('saisie français'!P18=4,0.5,(IF('saisie français'!P18=9,0,(IF('saisie français'!P18=0,0,(IF('saisie français'!P18="A","Abst",(IF('saisie français'!P18="N","non év","attente")))))))))))))</f>
        <v>Abst</v>
      </c>
      <c r="Q18" s="7" t="str">
        <f>IF('saisie français'!Q18=1,1,(IF('saisie français'!Q18=3,0.5,(IF('saisie français'!Q18=4,0.5,(IF('saisie français'!Q18=9,0,(IF('saisie français'!Q18=0,0,(IF('saisie français'!Q18="A","Abst",(IF('saisie français'!Q18="N","non év","attente")))))))))))))</f>
        <v>Abst</v>
      </c>
      <c r="R18" s="7" t="str">
        <f>IF('saisie français'!R18=1,1,(IF('saisie français'!R18=3,0.5,(IF('saisie français'!R18=4,0.5,(IF('saisie français'!R18=9,0,(IF('saisie français'!R18=0,0,(IF('saisie français'!R18="A","Abst",(IF('saisie français'!R18="N","non év","attente")))))))))))))</f>
        <v>Abst</v>
      </c>
      <c r="S18" s="7" t="str">
        <f>IF('saisie français'!S18=1,1,(IF('saisie français'!S18=3,0.5,(IF('saisie français'!S18=4,0.5,(IF('saisie français'!S18=9,0,(IF('saisie français'!S18=0,0,(IF('saisie français'!S18="A","Abst",(IF('saisie français'!S18="N","non év","attente")))))))))))))</f>
        <v>Abst</v>
      </c>
      <c r="T18" s="7" t="str">
        <f>IF('saisie français'!T18=1,1,(IF('saisie français'!T18=3,0.5,(IF('saisie français'!T18=4,0.5,(IF('saisie français'!T18=9,0,(IF('saisie français'!T18=0,0,(IF('saisie français'!T18="A","Abst",(IF('saisie français'!T18="N","non év","attente")))))))))))))</f>
        <v>Abst</v>
      </c>
      <c r="U18" s="7" t="str">
        <f>IF('saisie français'!U18=1,1,(IF('saisie français'!U18=3,0.5,(IF('saisie français'!U18=4,0.5,(IF('saisie français'!U18=9,0,(IF('saisie français'!U18=0,0,(IF('saisie français'!U18="A","Abst",(IF('saisie français'!U18="N","non év","attente")))))))))))))</f>
        <v>Abst</v>
      </c>
      <c r="V18" s="7" t="str">
        <f>IF('saisie français'!V18=1,1,(IF('saisie français'!V18=3,0.5,(IF('saisie français'!V18=4,0.5,(IF('saisie français'!V18=9,0,(IF('saisie français'!V18=0,0,(IF('saisie français'!V18="A","Abst",(IF('saisie français'!V18="N","non év","attente")))))))))))))</f>
        <v>Abst</v>
      </c>
      <c r="W18" s="7" t="str">
        <f>IF('saisie français'!W18=1,1,(IF('saisie français'!W18=3,0.5,(IF('saisie français'!W18=4,0.5,(IF('saisie français'!W18=9,0,(IF('saisie français'!W18=0,0,(IF('saisie français'!W18="A","Abst",(IF('saisie français'!W18="N","non év","attente")))))))))))))</f>
        <v>Abst</v>
      </c>
      <c r="X18" s="7" t="str">
        <f>IF('saisie français'!X18=1,1,(IF('saisie français'!X18=3,0.5,(IF('saisie français'!X18=4,0.5,(IF('saisie français'!X18=9,0,(IF('saisie français'!X18=0,0,(IF('saisie français'!X18="A","Abst",(IF('saisie français'!X18="N","non év","attente")))))))))))))</f>
        <v>Abst</v>
      </c>
      <c r="Y18" s="7" t="str">
        <f>IF('saisie français'!Y18=1,1,(IF('saisie français'!Y18=3,0.5,(IF('saisie français'!Y18=4,0.5,(IF('saisie français'!Y18=9,0,(IF('saisie français'!Y18=0,0,(IF('saisie français'!Y18="A","Abst",(IF('saisie français'!Y18="N","non év","attente")))))))))))))</f>
        <v>Abst</v>
      </c>
      <c r="Z18" s="7" t="str">
        <f>IF('saisie français'!Z18=1,1,(IF('saisie français'!Z18=3,0.5,(IF('saisie français'!Z18=4,0.5,(IF('saisie français'!Z18=9,0,(IF('saisie français'!Z18=0,0,(IF('saisie français'!Z18="A","Abst",(IF('saisie français'!Z18="N","non év","attente")))))))))))))</f>
        <v>Abst</v>
      </c>
      <c r="AA18" s="7" t="str">
        <f>IF('saisie français'!AA18=1,1,(IF('saisie français'!AA18=3,0.5,(IF('saisie français'!AA18=4,0.5,(IF('saisie français'!AA18=9,0,(IF('saisie français'!AA18=0,0,(IF('saisie français'!AA18="A","Abst",(IF('saisie français'!AA18="N","non év","attente")))))))))))))</f>
        <v>Abst</v>
      </c>
      <c r="AB18" s="7" t="str">
        <f>IF('saisie français'!AB18=1,1,(IF('saisie français'!AB18=3,0.5,(IF('saisie français'!AB18=4,0.5,(IF('saisie français'!AB18=9,0,(IF('saisie français'!AB18=0,0,(IF('saisie français'!AB18="A","Abst",(IF('saisie français'!AB18="N","non év","attente")))))))))))))</f>
        <v>Abst</v>
      </c>
      <c r="AC18" s="7" t="str">
        <f>IF('saisie français'!AC18=1,1,(IF('saisie français'!AC18=3,0.5,(IF('saisie français'!AC18=4,0.5,(IF('saisie français'!AC18=9,0,(IF('saisie français'!AC18=0,0,(IF('saisie français'!AC18="A","Abst",(IF('saisie français'!AC18="N","non év","attente")))))))))))))</f>
        <v>Abst</v>
      </c>
      <c r="AD18" s="7" t="str">
        <f>IF('saisie français'!AD18=1,1,(IF('saisie français'!AD18=3,0.5,(IF('saisie français'!AD18=4,0.5,(IF('saisie français'!AD18=9,0,(IF('saisie français'!AD18=0,0,(IF('saisie français'!AD18="A","Abst",(IF('saisie français'!AD18="N","non év","attente")))))))))))))</f>
        <v>Abst</v>
      </c>
      <c r="AE18" s="7" t="str">
        <f>IF('saisie français'!AE18=1,1,(IF('saisie français'!AE18=3,0.5,(IF('saisie français'!AE18=4,0.5,(IF('saisie français'!AE18=9,0,(IF('saisie français'!AE18=0,0,(IF('saisie français'!AE18="A","Abst",(IF('saisie français'!AE18="N","non év","attente")))))))))))))</f>
        <v>Abst</v>
      </c>
      <c r="AF18" s="7" t="str">
        <f>IF('saisie français'!AF18=1,1,(IF('saisie français'!AF18=3,0.5,(IF('saisie français'!AF18=4,0.5,(IF('saisie français'!AF18=9,0,(IF('saisie français'!AF18=0,0,(IF('saisie français'!AF18="A","Abst",(IF('saisie français'!AF18="N","non év","attente")))))))))))))</f>
        <v>Abst</v>
      </c>
      <c r="AG18" s="7" t="str">
        <f>IF('saisie français'!AG18=1,1,(IF('saisie français'!AG18=3,0.5,(IF('saisie français'!AG18=4,0.5,(IF('saisie français'!AG18=9,0,(IF('saisie français'!AG18=0,0,(IF('saisie français'!AG18="A","Abst",(IF('saisie français'!AG18="N","non év","attente")))))))))))))</f>
        <v>Abst</v>
      </c>
      <c r="AH18" s="7" t="str">
        <f>IF('saisie français'!AH18=1,1,(IF('saisie français'!AH18=3,0.5,(IF('saisie français'!AH18=4,0.5,(IF('saisie français'!AH18=9,0,(IF('saisie français'!AH18=0,0,(IF('saisie français'!AH18="A","Abst",(IF('saisie français'!AH18="N","non év","attente")))))))))))))</f>
        <v>Abst</v>
      </c>
      <c r="AI18" s="7" t="str">
        <f>IF('saisie français'!AI18=1,1,(IF('saisie français'!AI18=3,0.5,(IF('saisie français'!AI18=4,0.5,(IF('saisie français'!AI18=9,0,(IF('saisie français'!AI18=0,0,(IF('saisie français'!AI18="A","Abst",(IF('saisie français'!AI18="N","non év","attente")))))))))))))</f>
        <v>Abst</v>
      </c>
      <c r="AJ18" s="7" t="str">
        <f>IF('saisie français'!AJ18=1,1,(IF('saisie français'!AJ18=3,0.5,(IF('saisie français'!AJ18=4,0.5,(IF('saisie français'!AJ18=9,0,(IF('saisie français'!AJ18=0,0,(IF('saisie français'!AJ18="A","Abst",(IF('saisie français'!AJ18="N","non év","attente")))))))))))))</f>
        <v>Abst</v>
      </c>
      <c r="AK18" s="7" t="str">
        <f>IF('saisie français'!AK18=1,1,(IF('saisie français'!AK18=3,0.5,(IF('saisie français'!AK18=4,0.5,(IF('saisie français'!AK18=9,0,(IF('saisie français'!AK18=0,0,(IF('saisie français'!AK18="A","Abst",(IF('saisie français'!AK18="N","non év","attente")))))))))))))</f>
        <v>Abst</v>
      </c>
      <c r="AL18" s="7" t="str">
        <f>IF('saisie français'!AL18=1,1,(IF('saisie français'!AL18=3,0.5,(IF('saisie français'!AL18=4,0.5,(IF('saisie français'!AL18=9,0,(IF('saisie français'!AL18=0,0,(IF('saisie français'!AL18="A","Abst",(IF('saisie français'!AL18="N","non év","attente")))))))))))))</f>
        <v>Abst</v>
      </c>
      <c r="AM18" s="7" t="str">
        <f>IF('saisie français'!AM18=1,1,(IF('saisie français'!AM18=3,0.5,(IF('saisie français'!AM18=4,0.5,(IF('saisie français'!AM18=9,0,(IF('saisie français'!AM18=0,0,(IF('saisie français'!AM18="A","Abst",(IF('saisie français'!AM18="N","non év","attente")))))))))))))</f>
        <v>Abst</v>
      </c>
      <c r="AN18" s="7" t="str">
        <f>IF('saisie français'!AN18=1,1,(IF('saisie français'!AN18=3,0.5,(IF('saisie français'!AN18=4,0.5,(IF('saisie français'!AN18=9,0,(IF('saisie français'!AN18=0,0,(IF('saisie français'!AN18="A","Abst",(IF('saisie français'!AN18="N","non év","attente")))))))))))))</f>
        <v>Abst</v>
      </c>
      <c r="AO18" s="7" t="str">
        <f>IF('saisie français'!AO18=1,1,(IF('saisie français'!AO18=3,0.5,(IF('saisie français'!AO18=4,0.5,(IF('saisie français'!AO18=9,0,(IF('saisie français'!AO18=0,0,(IF('saisie français'!AO18="A","Abst",(IF('saisie français'!AO18="N","non év","attente")))))))))))))</f>
        <v>Abst</v>
      </c>
      <c r="AP18" s="7" t="str">
        <f>IF('saisie français'!AP18=1,1,(IF('saisie français'!AP18=3,0.5,(IF('saisie français'!AP18=4,0.5,(IF('saisie français'!AP18=9,0,(IF('saisie français'!AP18=0,0,(IF('saisie français'!AP18="A","Abst",(IF('saisie français'!AP18="N","non év","attente")))))))))))))</f>
        <v>Abst</v>
      </c>
      <c r="AQ18" s="7" t="str">
        <f>IF('saisie français'!AQ18=1,1,(IF('saisie français'!AQ18=3,0.5,(IF('saisie français'!AQ18=4,0.5,(IF('saisie français'!AQ18=9,0,(IF('saisie français'!AQ18=0,0,(IF('saisie français'!AQ18="A","Abst",(IF('saisie français'!AQ18="N","non év","attente")))))))))))))</f>
        <v>Abst</v>
      </c>
      <c r="AR18" s="7" t="str">
        <f>IF('saisie français'!AR18=1,1,(IF('saisie français'!AR18=3,0.5,(IF('saisie français'!AR18=4,0.5,(IF('saisie français'!AR18=9,0,(IF('saisie français'!AR18=0,0,(IF('saisie français'!AR18="A","Abst",(IF('saisie français'!AR18="N","non év","attente")))))))))))))</f>
        <v>Abst</v>
      </c>
      <c r="AS18" s="7" t="str">
        <f>IF('saisie français'!AS18=1,1,(IF('saisie français'!AS18=3,0.5,(IF('saisie français'!AS18=4,0.5,(IF('saisie français'!AS18=9,0,(IF('saisie français'!AS18=0,0,(IF('saisie français'!AS18="A","Abst",(IF('saisie français'!AS18="N","non év","attente")))))))))))))</f>
        <v>Abst</v>
      </c>
      <c r="AT18" s="7" t="str">
        <f>IF('saisie français'!AT18=1,1,(IF('saisie français'!AT18=3,0.5,(IF('saisie français'!AT18=4,0.5,(IF('saisie français'!AT18=9,0,(IF('saisie français'!AT18=0,0,(IF('saisie français'!AT18="A","Abst",(IF('saisie français'!AT18="N","non év","attente")))))))))))))</f>
        <v>Abst</v>
      </c>
      <c r="AU18" s="7" t="str">
        <f>IF('saisie français'!AU18=1,1,(IF('saisie français'!AU18=3,0.5,(IF('saisie français'!AU18=4,0.5,(IF('saisie français'!AU18=9,0,(IF('saisie français'!AU18=0,0,(IF('saisie français'!AU18="A","Abst",(IF('saisie français'!AU18="N","non év","attente")))))))))))))</f>
        <v>Abst</v>
      </c>
      <c r="AV18" s="7" t="str">
        <f>IF('saisie français'!AV18=1,1,(IF('saisie français'!AV18=3,0.5,(IF('saisie français'!AV18=4,0.5,(IF('saisie français'!AV18=9,0,(IF('saisie français'!AV18=0,0,(IF('saisie français'!AV18="A","Abst",(IF('saisie français'!AV18="N","non év","attente")))))))))))))</f>
        <v>Abst</v>
      </c>
      <c r="AW18" s="7" t="str">
        <f>IF('saisie français'!AW18=1,1,(IF('saisie français'!AW18=3,0.5,(IF('saisie français'!AW18=4,0.5,(IF('saisie français'!AW18=9,0,(IF('saisie français'!AW18=0,0,(IF('saisie français'!AW18="A","Abst",(IF('saisie français'!AW18="N","non év","attente")))))))))))))</f>
        <v>Abst</v>
      </c>
      <c r="AX18" s="7" t="str">
        <f>IF('saisie français'!AX18=1,1,(IF('saisie français'!AX18=3,0.5,(IF('saisie français'!AX18=4,0.5,(IF('saisie français'!AX18=9,0,(IF('saisie français'!AX18=0,0,(IF('saisie français'!AX18="A","Abst",(IF('saisie français'!AX18="N","non év","attente")))))))))))))</f>
        <v>Abst</v>
      </c>
      <c r="AY18" s="7" t="str">
        <f>IF('saisie français'!AY18=1,1,(IF('saisie français'!AY18=3,0.5,(IF('saisie français'!AY18=4,0.5,(IF('saisie français'!AY18=9,0,(IF('saisie français'!AY18=0,0,(IF('saisie français'!AY18="A","Abst",(IF('saisie français'!AY18="N","non év","attente")))))))))))))</f>
        <v>Abst</v>
      </c>
      <c r="AZ18" s="7" t="str">
        <f>IF('saisie français'!AZ18=1,1,(IF('saisie français'!AZ18=3,0.5,(IF('saisie français'!AZ18=4,0.5,(IF('saisie français'!AZ18=9,0,(IF('saisie français'!AZ18=0,0,(IF('saisie français'!AZ18="A","Abst",(IF('saisie français'!AZ18="N","non év","attente")))))))))))))</f>
        <v>Abst</v>
      </c>
      <c r="BA18" s="7" t="str">
        <f>IF('saisie français'!BA18=1,1,(IF('saisie français'!BA18=3,0.5,(IF('saisie français'!BA18=4,0.5,(IF('saisie français'!BA18=9,0,(IF('saisie français'!BA18=0,0,(IF('saisie français'!BA18="A","Abst",(IF('saisie français'!BA18="N","non év","attente")))))))))))))</f>
        <v>Abst</v>
      </c>
      <c r="BB18" s="7" t="str">
        <f>IF('saisie français'!BB18=1,1,(IF('saisie français'!BB18=3,0.5,(IF('saisie français'!BB18=4,0.5,(IF('saisie français'!BB18=9,0,(IF('saisie français'!BB18=0,0,(IF('saisie français'!BB18="A","Abst",(IF('saisie français'!BB18="N","non év","attente")))))))))))))</f>
        <v>Abst</v>
      </c>
      <c r="BC18" s="7" t="str">
        <f>IF('saisie français'!BC18=1,1,(IF('saisie français'!BC18=3,0.5,(IF('saisie français'!BC18=4,0.5,(IF('saisie français'!BC18=9,0,(IF('saisie français'!BC18=0,0,(IF('saisie français'!BC18="A","Abst",(IF('saisie français'!BC18="N","non év","attente")))))))))))))</f>
        <v>Abst</v>
      </c>
      <c r="BD18" s="7" t="str">
        <f>IF('saisie français'!BD18=1,1,(IF('saisie français'!BD18=3,0.5,(IF('saisie français'!BD18=4,0.5,(IF('saisie français'!BD18=9,0,(IF('saisie français'!BD18=0,0,(IF('saisie français'!BD18="A","Abst",(IF('saisie français'!BD18="N","non év","attente")))))))))))))</f>
        <v>Abst</v>
      </c>
      <c r="BE18" s="7" t="str">
        <f>IF('saisie français'!BE18=1,1,(IF('saisie français'!BE18=3,0.5,(IF('saisie français'!BE18=4,0.5,(IF('saisie français'!BE18=9,0,(IF('saisie français'!BE18=0,0,(IF('saisie français'!BE18="A","Abst",(IF('saisie français'!BE18="N","non év","attente")))))))))))))</f>
        <v>Abst</v>
      </c>
      <c r="BF18" s="7" t="str">
        <f>IF('saisie français'!BF18=1,1,(IF('saisie français'!BF18=3,0.5,(IF('saisie français'!BF18=4,0.5,(IF('saisie français'!BF18=9,0,(IF('saisie français'!BF18=0,0,(IF('saisie français'!BF18="A","Abst",(IF('saisie français'!BF18="N","non év","attente")))))))))))))</f>
        <v>Abst</v>
      </c>
      <c r="BG18" s="7" t="str">
        <f>IF('saisie français'!BG18=1,1,(IF('saisie français'!BG18=3,0.5,(IF('saisie français'!BG18=4,0.5,(IF('saisie français'!BG18=9,0,(IF('saisie français'!BG18=0,0,(IF('saisie français'!BG18="A","Abst",(IF('saisie français'!BG18="N","non év","attente")))))))))))))</f>
        <v>Abst</v>
      </c>
      <c r="BH18" s="7" t="str">
        <f>IF('saisie français'!BH18=1,1,(IF('saisie français'!BH18=3,0.5,(IF('saisie français'!BH18=4,0.5,(IF('saisie français'!BH18=9,0,(IF('saisie français'!BH18=0,0,(IF('saisie français'!BH18="A","Abst",(IF('saisie français'!BH18="N","non év","attente")))))))))))))</f>
        <v>Abst</v>
      </c>
      <c r="BI18" s="7" t="str">
        <f>IF('saisie français'!BI18=1,1,(IF('saisie français'!BI18=3,0.5,(IF('saisie français'!BI18=4,0.5,(IF('saisie français'!BI18=9,0,(IF('saisie français'!BI18=0,0,(IF('saisie français'!BI18="A","Abst",(IF('saisie français'!BI18="N","non év","attente")))))))))))))</f>
        <v>Abst</v>
      </c>
      <c r="BJ18" s="7" t="str">
        <f>IF('saisie français'!BJ18=1,1,(IF('saisie français'!BJ18=3,0.5,(IF('saisie français'!BJ18=4,0.5,(IF('saisie français'!BJ18=9,0,(IF('saisie français'!BJ18=0,0,(IF('saisie français'!BJ18="A","Abst",(IF('saisie français'!BJ18="N","non év","attente")))))))))))))</f>
        <v>Abst</v>
      </c>
      <c r="BK18" s="7" t="str">
        <f>IF('saisie français'!BK18=1,1,(IF('saisie français'!BK18=3,0.5,(IF('saisie français'!BK18=4,0.5,(IF('saisie français'!BK18=9,0,(IF('saisie français'!BK18=0,0,(IF('saisie français'!BK18="A","Abst",(IF('saisie français'!BK18="N","non év","attente")))))))))))))</f>
        <v>Abst</v>
      </c>
    </row>
    <row r="19" spans="2:63">
      <c r="B19" s="2" t="str">
        <f>IF('Ma classe'!B18&lt;&gt;0,'Ma classe'!B18,"aucun élève")</f>
        <v>aucun élève</v>
      </c>
      <c r="C19" s="2" t="str">
        <f>IF('Ma classe'!C18&lt;&gt;0,'Ma classe'!C18,"aucun élève")</f>
        <v>aucun élève</v>
      </c>
      <c r="D19" s="7" t="str">
        <f>IF('saisie français'!D19=1,1,(IF('saisie français'!D19=3,0.5,(IF('saisie français'!D19=4,0.5,(IF('saisie français'!D19=9,0,(IF('saisie français'!D19=0,0,(IF('saisie français'!D19="A","Abst",(IF('saisie français'!D19="N","non év","attente")))))))))))))</f>
        <v>Abst</v>
      </c>
      <c r="E19" s="7" t="str">
        <f>IF('saisie français'!E19=1,1,(IF('saisie français'!E19=3,0.5,(IF('saisie français'!E19=4,0.5,(IF('saisie français'!E19=9,0,(IF('saisie français'!E19=0,0,(IF('saisie français'!E19="A","Abst",(IF('saisie français'!E19="N","non év","attente")))))))))))))</f>
        <v>Abst</v>
      </c>
      <c r="F19" s="7" t="str">
        <f>IF('saisie français'!F19=1,1,(IF('saisie français'!F19=3,0.5,(IF('saisie français'!F19=4,0.5,(IF('saisie français'!F19=9,0,(IF('saisie français'!F19=0,0,(IF('saisie français'!F19="A","Abst",(IF('saisie français'!F19="N","non év","attente")))))))))))))</f>
        <v>Abst</v>
      </c>
      <c r="G19" s="7" t="str">
        <f>IF('saisie français'!G19=1,1,(IF('saisie français'!G19=3,0.5,(IF('saisie français'!G19=4,0.5,(IF('saisie français'!G19=9,0,(IF('saisie français'!G19=0,0,(IF('saisie français'!G19="A","Abst",(IF('saisie français'!G19="N","non év","attente")))))))))))))</f>
        <v>Abst</v>
      </c>
      <c r="H19" s="7" t="str">
        <f>IF('saisie français'!H19=1,1,(IF('saisie français'!H19=3,0.5,(IF('saisie français'!H19=4,0.5,(IF('saisie français'!H19=9,0,(IF('saisie français'!H19=0,0,(IF('saisie français'!H19="A","Abst",(IF('saisie français'!H19="N","non év","attente")))))))))))))</f>
        <v>Abst</v>
      </c>
      <c r="I19" s="7" t="str">
        <f>IF('saisie français'!I19=1,1,(IF('saisie français'!I19=3,0.5,(IF('saisie français'!I19=4,0.5,(IF('saisie français'!I19=9,0,(IF('saisie français'!I19=0,0,(IF('saisie français'!I19="A","Abst",(IF('saisie français'!I19="N","non év","attente")))))))))))))</f>
        <v>Abst</v>
      </c>
      <c r="J19" s="7" t="str">
        <f>IF('saisie français'!J19=1,1,(IF('saisie français'!J19=3,0.5,(IF('saisie français'!J19=4,0.5,(IF('saisie français'!J19=9,0,(IF('saisie français'!J19=0,0,(IF('saisie français'!J19="A","Abst",(IF('saisie français'!J19="N","non év","attente")))))))))))))</f>
        <v>Abst</v>
      </c>
      <c r="K19" s="7" t="str">
        <f>IF('saisie français'!K19=1,1,(IF('saisie français'!K19=3,0.5,(IF('saisie français'!K19=4,0.5,(IF('saisie français'!K19=9,0,(IF('saisie français'!K19=0,0,(IF('saisie français'!K19="A","Abst",(IF('saisie français'!K19="N","non év","attente")))))))))))))</f>
        <v>Abst</v>
      </c>
      <c r="L19" s="7" t="str">
        <f>IF('saisie français'!L19=1,1,(IF('saisie français'!L19=3,0.5,(IF('saisie français'!L19=4,0.5,(IF('saisie français'!L19=9,0,(IF('saisie français'!L19=0,0,(IF('saisie français'!L19="A","Abst",(IF('saisie français'!L19="N","non év","attente")))))))))))))</f>
        <v>Abst</v>
      </c>
      <c r="M19" s="7" t="str">
        <f>IF('saisie français'!M19=1,1,(IF('saisie français'!M19=3,0.5,(IF('saisie français'!M19=4,0.5,(IF('saisie français'!M19=9,0,(IF('saisie français'!M19=0,0,(IF('saisie français'!M19="A","Abst",(IF('saisie français'!M19="N","non év","attente")))))))))))))</f>
        <v>Abst</v>
      </c>
      <c r="N19" s="7" t="str">
        <f>IF('saisie français'!N19=1,1,(IF('saisie français'!N19=3,0.5,(IF('saisie français'!N19=4,0.5,(IF('saisie français'!N19=9,0,(IF('saisie français'!N19=0,0,(IF('saisie français'!N19="A","Abst",(IF('saisie français'!N19="N","non év","attente")))))))))))))</f>
        <v>Abst</v>
      </c>
      <c r="O19" s="7" t="str">
        <f>IF('saisie français'!O19=1,1,(IF('saisie français'!O19=3,0.5,(IF('saisie français'!O19=4,0.5,(IF('saisie français'!O19=9,0,(IF('saisie français'!O19=0,0,(IF('saisie français'!O19="A","Abst",(IF('saisie français'!O19="N","non év","attente")))))))))))))</f>
        <v>Abst</v>
      </c>
      <c r="P19" s="7" t="str">
        <f>IF('saisie français'!P19=1,1,(IF('saisie français'!P19=3,0.5,(IF('saisie français'!P19=4,0.5,(IF('saisie français'!P19=9,0,(IF('saisie français'!P19=0,0,(IF('saisie français'!P19="A","Abst",(IF('saisie français'!P19="N","non év","attente")))))))))))))</f>
        <v>Abst</v>
      </c>
      <c r="Q19" s="7" t="str">
        <f>IF('saisie français'!Q19=1,1,(IF('saisie français'!Q19=3,0.5,(IF('saisie français'!Q19=4,0.5,(IF('saisie français'!Q19=9,0,(IF('saisie français'!Q19=0,0,(IF('saisie français'!Q19="A","Abst",(IF('saisie français'!Q19="N","non év","attente")))))))))))))</f>
        <v>Abst</v>
      </c>
      <c r="R19" s="7" t="str">
        <f>IF('saisie français'!R19=1,1,(IF('saisie français'!R19=3,0.5,(IF('saisie français'!R19=4,0.5,(IF('saisie français'!R19=9,0,(IF('saisie français'!R19=0,0,(IF('saisie français'!R19="A","Abst",(IF('saisie français'!R19="N","non év","attente")))))))))))))</f>
        <v>Abst</v>
      </c>
      <c r="S19" s="7" t="str">
        <f>IF('saisie français'!S19=1,1,(IF('saisie français'!S19=3,0.5,(IF('saisie français'!S19=4,0.5,(IF('saisie français'!S19=9,0,(IF('saisie français'!S19=0,0,(IF('saisie français'!S19="A","Abst",(IF('saisie français'!S19="N","non év","attente")))))))))))))</f>
        <v>Abst</v>
      </c>
      <c r="T19" s="7" t="str">
        <f>IF('saisie français'!T19=1,1,(IF('saisie français'!T19=3,0.5,(IF('saisie français'!T19=4,0.5,(IF('saisie français'!T19=9,0,(IF('saisie français'!T19=0,0,(IF('saisie français'!T19="A","Abst",(IF('saisie français'!T19="N","non év","attente")))))))))))))</f>
        <v>Abst</v>
      </c>
      <c r="U19" s="7" t="str">
        <f>IF('saisie français'!U19=1,1,(IF('saisie français'!U19=3,0.5,(IF('saisie français'!U19=4,0.5,(IF('saisie français'!U19=9,0,(IF('saisie français'!U19=0,0,(IF('saisie français'!U19="A","Abst",(IF('saisie français'!U19="N","non év","attente")))))))))))))</f>
        <v>Abst</v>
      </c>
      <c r="V19" s="7" t="str">
        <f>IF('saisie français'!V19=1,1,(IF('saisie français'!V19=3,0.5,(IF('saisie français'!V19=4,0.5,(IF('saisie français'!V19=9,0,(IF('saisie français'!V19=0,0,(IF('saisie français'!V19="A","Abst",(IF('saisie français'!V19="N","non év","attente")))))))))))))</f>
        <v>Abst</v>
      </c>
      <c r="W19" s="7" t="str">
        <f>IF('saisie français'!W19=1,1,(IF('saisie français'!W19=3,0.5,(IF('saisie français'!W19=4,0.5,(IF('saisie français'!W19=9,0,(IF('saisie français'!W19=0,0,(IF('saisie français'!W19="A","Abst",(IF('saisie français'!W19="N","non év","attente")))))))))))))</f>
        <v>Abst</v>
      </c>
      <c r="X19" s="7" t="str">
        <f>IF('saisie français'!X19=1,1,(IF('saisie français'!X19=3,0.5,(IF('saisie français'!X19=4,0.5,(IF('saisie français'!X19=9,0,(IF('saisie français'!X19=0,0,(IF('saisie français'!X19="A","Abst",(IF('saisie français'!X19="N","non év","attente")))))))))))))</f>
        <v>Abst</v>
      </c>
      <c r="Y19" s="7" t="str">
        <f>IF('saisie français'!Y19=1,1,(IF('saisie français'!Y19=3,0.5,(IF('saisie français'!Y19=4,0.5,(IF('saisie français'!Y19=9,0,(IF('saisie français'!Y19=0,0,(IF('saisie français'!Y19="A","Abst",(IF('saisie français'!Y19="N","non év","attente")))))))))))))</f>
        <v>Abst</v>
      </c>
      <c r="Z19" s="7" t="str">
        <f>IF('saisie français'!Z19=1,1,(IF('saisie français'!Z19=3,0.5,(IF('saisie français'!Z19=4,0.5,(IF('saisie français'!Z19=9,0,(IF('saisie français'!Z19=0,0,(IF('saisie français'!Z19="A","Abst",(IF('saisie français'!Z19="N","non év","attente")))))))))))))</f>
        <v>Abst</v>
      </c>
      <c r="AA19" s="7" t="str">
        <f>IF('saisie français'!AA19=1,1,(IF('saisie français'!AA19=3,0.5,(IF('saisie français'!AA19=4,0.5,(IF('saisie français'!AA19=9,0,(IF('saisie français'!AA19=0,0,(IF('saisie français'!AA19="A","Abst",(IF('saisie français'!AA19="N","non év","attente")))))))))))))</f>
        <v>Abst</v>
      </c>
      <c r="AB19" s="7" t="str">
        <f>IF('saisie français'!AB19=1,1,(IF('saisie français'!AB19=3,0.5,(IF('saisie français'!AB19=4,0.5,(IF('saisie français'!AB19=9,0,(IF('saisie français'!AB19=0,0,(IF('saisie français'!AB19="A","Abst",(IF('saisie français'!AB19="N","non év","attente")))))))))))))</f>
        <v>Abst</v>
      </c>
      <c r="AC19" s="7" t="str">
        <f>IF('saisie français'!AC19=1,1,(IF('saisie français'!AC19=3,0.5,(IF('saisie français'!AC19=4,0.5,(IF('saisie français'!AC19=9,0,(IF('saisie français'!AC19=0,0,(IF('saisie français'!AC19="A","Abst",(IF('saisie français'!AC19="N","non év","attente")))))))))))))</f>
        <v>Abst</v>
      </c>
      <c r="AD19" s="7" t="str">
        <f>IF('saisie français'!AD19=1,1,(IF('saisie français'!AD19=3,0.5,(IF('saisie français'!AD19=4,0.5,(IF('saisie français'!AD19=9,0,(IF('saisie français'!AD19=0,0,(IF('saisie français'!AD19="A","Abst",(IF('saisie français'!AD19="N","non év","attente")))))))))))))</f>
        <v>Abst</v>
      </c>
      <c r="AE19" s="7" t="str">
        <f>IF('saisie français'!AE19=1,1,(IF('saisie français'!AE19=3,0.5,(IF('saisie français'!AE19=4,0.5,(IF('saisie français'!AE19=9,0,(IF('saisie français'!AE19=0,0,(IF('saisie français'!AE19="A","Abst",(IF('saisie français'!AE19="N","non év","attente")))))))))))))</f>
        <v>Abst</v>
      </c>
      <c r="AF19" s="7" t="str">
        <f>IF('saisie français'!AF19=1,1,(IF('saisie français'!AF19=3,0.5,(IF('saisie français'!AF19=4,0.5,(IF('saisie français'!AF19=9,0,(IF('saisie français'!AF19=0,0,(IF('saisie français'!AF19="A","Abst",(IF('saisie français'!AF19="N","non év","attente")))))))))))))</f>
        <v>Abst</v>
      </c>
      <c r="AG19" s="7" t="str">
        <f>IF('saisie français'!AG19=1,1,(IF('saisie français'!AG19=3,0.5,(IF('saisie français'!AG19=4,0.5,(IF('saisie français'!AG19=9,0,(IF('saisie français'!AG19=0,0,(IF('saisie français'!AG19="A","Abst",(IF('saisie français'!AG19="N","non év","attente")))))))))))))</f>
        <v>Abst</v>
      </c>
      <c r="AH19" s="7" t="str">
        <f>IF('saisie français'!AH19=1,1,(IF('saisie français'!AH19=3,0.5,(IF('saisie français'!AH19=4,0.5,(IF('saisie français'!AH19=9,0,(IF('saisie français'!AH19=0,0,(IF('saisie français'!AH19="A","Abst",(IF('saisie français'!AH19="N","non év","attente")))))))))))))</f>
        <v>Abst</v>
      </c>
      <c r="AI19" s="7" t="str">
        <f>IF('saisie français'!AI19=1,1,(IF('saisie français'!AI19=3,0.5,(IF('saisie français'!AI19=4,0.5,(IF('saisie français'!AI19=9,0,(IF('saisie français'!AI19=0,0,(IF('saisie français'!AI19="A","Abst",(IF('saisie français'!AI19="N","non év","attente")))))))))))))</f>
        <v>Abst</v>
      </c>
      <c r="AJ19" s="7" t="str">
        <f>IF('saisie français'!AJ19=1,1,(IF('saisie français'!AJ19=3,0.5,(IF('saisie français'!AJ19=4,0.5,(IF('saisie français'!AJ19=9,0,(IF('saisie français'!AJ19=0,0,(IF('saisie français'!AJ19="A","Abst",(IF('saisie français'!AJ19="N","non év","attente")))))))))))))</f>
        <v>Abst</v>
      </c>
      <c r="AK19" s="7" t="str">
        <f>IF('saisie français'!AK19=1,1,(IF('saisie français'!AK19=3,0.5,(IF('saisie français'!AK19=4,0.5,(IF('saisie français'!AK19=9,0,(IF('saisie français'!AK19=0,0,(IF('saisie français'!AK19="A","Abst",(IF('saisie français'!AK19="N","non év","attente")))))))))))))</f>
        <v>Abst</v>
      </c>
      <c r="AL19" s="7" t="str">
        <f>IF('saisie français'!AL19=1,1,(IF('saisie français'!AL19=3,0.5,(IF('saisie français'!AL19=4,0.5,(IF('saisie français'!AL19=9,0,(IF('saisie français'!AL19=0,0,(IF('saisie français'!AL19="A","Abst",(IF('saisie français'!AL19="N","non év","attente")))))))))))))</f>
        <v>Abst</v>
      </c>
      <c r="AM19" s="7" t="str">
        <f>IF('saisie français'!AM19=1,1,(IF('saisie français'!AM19=3,0.5,(IF('saisie français'!AM19=4,0.5,(IF('saisie français'!AM19=9,0,(IF('saisie français'!AM19=0,0,(IF('saisie français'!AM19="A","Abst",(IF('saisie français'!AM19="N","non év","attente")))))))))))))</f>
        <v>Abst</v>
      </c>
      <c r="AN19" s="7" t="str">
        <f>IF('saisie français'!AN19=1,1,(IF('saisie français'!AN19=3,0.5,(IF('saisie français'!AN19=4,0.5,(IF('saisie français'!AN19=9,0,(IF('saisie français'!AN19=0,0,(IF('saisie français'!AN19="A","Abst",(IF('saisie français'!AN19="N","non év","attente")))))))))))))</f>
        <v>Abst</v>
      </c>
      <c r="AO19" s="7" t="str">
        <f>IF('saisie français'!AO19=1,1,(IF('saisie français'!AO19=3,0.5,(IF('saisie français'!AO19=4,0.5,(IF('saisie français'!AO19=9,0,(IF('saisie français'!AO19=0,0,(IF('saisie français'!AO19="A","Abst",(IF('saisie français'!AO19="N","non év","attente")))))))))))))</f>
        <v>Abst</v>
      </c>
      <c r="AP19" s="7" t="str">
        <f>IF('saisie français'!AP19=1,1,(IF('saisie français'!AP19=3,0.5,(IF('saisie français'!AP19=4,0.5,(IF('saisie français'!AP19=9,0,(IF('saisie français'!AP19=0,0,(IF('saisie français'!AP19="A","Abst",(IF('saisie français'!AP19="N","non év","attente")))))))))))))</f>
        <v>Abst</v>
      </c>
      <c r="AQ19" s="7" t="str">
        <f>IF('saisie français'!AQ19=1,1,(IF('saisie français'!AQ19=3,0.5,(IF('saisie français'!AQ19=4,0.5,(IF('saisie français'!AQ19=9,0,(IF('saisie français'!AQ19=0,0,(IF('saisie français'!AQ19="A","Abst",(IF('saisie français'!AQ19="N","non év","attente")))))))))))))</f>
        <v>Abst</v>
      </c>
      <c r="AR19" s="7" t="str">
        <f>IF('saisie français'!AR19=1,1,(IF('saisie français'!AR19=3,0.5,(IF('saisie français'!AR19=4,0.5,(IF('saisie français'!AR19=9,0,(IF('saisie français'!AR19=0,0,(IF('saisie français'!AR19="A","Abst",(IF('saisie français'!AR19="N","non év","attente")))))))))))))</f>
        <v>Abst</v>
      </c>
      <c r="AS19" s="7" t="str">
        <f>IF('saisie français'!AS19=1,1,(IF('saisie français'!AS19=3,0.5,(IF('saisie français'!AS19=4,0.5,(IF('saisie français'!AS19=9,0,(IF('saisie français'!AS19=0,0,(IF('saisie français'!AS19="A","Abst",(IF('saisie français'!AS19="N","non év","attente")))))))))))))</f>
        <v>Abst</v>
      </c>
      <c r="AT19" s="7" t="str">
        <f>IF('saisie français'!AT19=1,1,(IF('saisie français'!AT19=3,0.5,(IF('saisie français'!AT19=4,0.5,(IF('saisie français'!AT19=9,0,(IF('saisie français'!AT19=0,0,(IF('saisie français'!AT19="A","Abst",(IF('saisie français'!AT19="N","non év","attente")))))))))))))</f>
        <v>Abst</v>
      </c>
      <c r="AU19" s="7" t="str">
        <f>IF('saisie français'!AU19=1,1,(IF('saisie français'!AU19=3,0.5,(IF('saisie français'!AU19=4,0.5,(IF('saisie français'!AU19=9,0,(IF('saisie français'!AU19=0,0,(IF('saisie français'!AU19="A","Abst",(IF('saisie français'!AU19="N","non év","attente")))))))))))))</f>
        <v>Abst</v>
      </c>
      <c r="AV19" s="7" t="str">
        <f>IF('saisie français'!AV19=1,1,(IF('saisie français'!AV19=3,0.5,(IF('saisie français'!AV19=4,0.5,(IF('saisie français'!AV19=9,0,(IF('saisie français'!AV19=0,0,(IF('saisie français'!AV19="A","Abst",(IF('saisie français'!AV19="N","non év","attente")))))))))))))</f>
        <v>Abst</v>
      </c>
      <c r="AW19" s="7" t="str">
        <f>IF('saisie français'!AW19=1,1,(IF('saisie français'!AW19=3,0.5,(IF('saisie français'!AW19=4,0.5,(IF('saisie français'!AW19=9,0,(IF('saisie français'!AW19=0,0,(IF('saisie français'!AW19="A","Abst",(IF('saisie français'!AW19="N","non év","attente")))))))))))))</f>
        <v>Abst</v>
      </c>
      <c r="AX19" s="7" t="str">
        <f>IF('saisie français'!AX19=1,1,(IF('saisie français'!AX19=3,0.5,(IF('saisie français'!AX19=4,0.5,(IF('saisie français'!AX19=9,0,(IF('saisie français'!AX19=0,0,(IF('saisie français'!AX19="A","Abst",(IF('saisie français'!AX19="N","non év","attente")))))))))))))</f>
        <v>Abst</v>
      </c>
      <c r="AY19" s="7" t="str">
        <f>IF('saisie français'!AY19=1,1,(IF('saisie français'!AY19=3,0.5,(IF('saisie français'!AY19=4,0.5,(IF('saisie français'!AY19=9,0,(IF('saisie français'!AY19=0,0,(IF('saisie français'!AY19="A","Abst",(IF('saisie français'!AY19="N","non év","attente")))))))))))))</f>
        <v>Abst</v>
      </c>
      <c r="AZ19" s="7" t="str">
        <f>IF('saisie français'!AZ19=1,1,(IF('saisie français'!AZ19=3,0.5,(IF('saisie français'!AZ19=4,0.5,(IF('saisie français'!AZ19=9,0,(IF('saisie français'!AZ19=0,0,(IF('saisie français'!AZ19="A","Abst",(IF('saisie français'!AZ19="N","non év","attente")))))))))))))</f>
        <v>Abst</v>
      </c>
      <c r="BA19" s="7" t="str">
        <f>IF('saisie français'!BA19=1,1,(IF('saisie français'!BA19=3,0.5,(IF('saisie français'!BA19=4,0.5,(IF('saisie français'!BA19=9,0,(IF('saisie français'!BA19=0,0,(IF('saisie français'!BA19="A","Abst",(IF('saisie français'!BA19="N","non év","attente")))))))))))))</f>
        <v>Abst</v>
      </c>
      <c r="BB19" s="7" t="str">
        <f>IF('saisie français'!BB19=1,1,(IF('saisie français'!BB19=3,0.5,(IF('saisie français'!BB19=4,0.5,(IF('saisie français'!BB19=9,0,(IF('saisie français'!BB19=0,0,(IF('saisie français'!BB19="A","Abst",(IF('saisie français'!BB19="N","non év","attente")))))))))))))</f>
        <v>Abst</v>
      </c>
      <c r="BC19" s="7" t="str">
        <f>IF('saisie français'!BC19=1,1,(IF('saisie français'!BC19=3,0.5,(IF('saisie français'!BC19=4,0.5,(IF('saisie français'!BC19=9,0,(IF('saisie français'!BC19=0,0,(IF('saisie français'!BC19="A","Abst",(IF('saisie français'!BC19="N","non év","attente")))))))))))))</f>
        <v>Abst</v>
      </c>
      <c r="BD19" s="7" t="str">
        <f>IF('saisie français'!BD19=1,1,(IF('saisie français'!BD19=3,0.5,(IF('saisie français'!BD19=4,0.5,(IF('saisie français'!BD19=9,0,(IF('saisie français'!BD19=0,0,(IF('saisie français'!BD19="A","Abst",(IF('saisie français'!BD19="N","non év","attente")))))))))))))</f>
        <v>Abst</v>
      </c>
      <c r="BE19" s="7" t="str">
        <f>IF('saisie français'!BE19=1,1,(IF('saisie français'!BE19=3,0.5,(IF('saisie français'!BE19=4,0.5,(IF('saisie français'!BE19=9,0,(IF('saisie français'!BE19=0,0,(IF('saisie français'!BE19="A","Abst",(IF('saisie français'!BE19="N","non év","attente")))))))))))))</f>
        <v>Abst</v>
      </c>
      <c r="BF19" s="7" t="str">
        <f>IF('saisie français'!BF19=1,1,(IF('saisie français'!BF19=3,0.5,(IF('saisie français'!BF19=4,0.5,(IF('saisie français'!BF19=9,0,(IF('saisie français'!BF19=0,0,(IF('saisie français'!BF19="A","Abst",(IF('saisie français'!BF19="N","non év","attente")))))))))))))</f>
        <v>Abst</v>
      </c>
      <c r="BG19" s="7" t="str">
        <f>IF('saisie français'!BG19=1,1,(IF('saisie français'!BG19=3,0.5,(IF('saisie français'!BG19=4,0.5,(IF('saisie français'!BG19=9,0,(IF('saisie français'!BG19=0,0,(IF('saisie français'!BG19="A","Abst",(IF('saisie français'!BG19="N","non év","attente")))))))))))))</f>
        <v>Abst</v>
      </c>
      <c r="BH19" s="7" t="str">
        <f>IF('saisie français'!BH19=1,1,(IF('saisie français'!BH19=3,0.5,(IF('saisie français'!BH19=4,0.5,(IF('saisie français'!BH19=9,0,(IF('saisie français'!BH19=0,0,(IF('saisie français'!BH19="A","Abst",(IF('saisie français'!BH19="N","non év","attente")))))))))))))</f>
        <v>Abst</v>
      </c>
      <c r="BI19" s="7" t="str">
        <f>IF('saisie français'!BI19=1,1,(IF('saisie français'!BI19=3,0.5,(IF('saisie français'!BI19=4,0.5,(IF('saisie français'!BI19=9,0,(IF('saisie français'!BI19=0,0,(IF('saisie français'!BI19="A","Abst",(IF('saisie français'!BI19="N","non év","attente")))))))))))))</f>
        <v>Abst</v>
      </c>
      <c r="BJ19" s="7" t="str">
        <f>IF('saisie français'!BJ19=1,1,(IF('saisie français'!BJ19=3,0.5,(IF('saisie français'!BJ19=4,0.5,(IF('saisie français'!BJ19=9,0,(IF('saisie français'!BJ19=0,0,(IF('saisie français'!BJ19="A","Abst",(IF('saisie français'!BJ19="N","non év","attente")))))))))))))</f>
        <v>Abst</v>
      </c>
      <c r="BK19" s="7" t="str">
        <f>IF('saisie français'!BK19=1,1,(IF('saisie français'!BK19=3,0.5,(IF('saisie français'!BK19=4,0.5,(IF('saisie français'!BK19=9,0,(IF('saisie français'!BK19=0,0,(IF('saisie français'!BK19="A","Abst",(IF('saisie français'!BK19="N","non év","attente")))))))))))))</f>
        <v>Abst</v>
      </c>
    </row>
    <row r="20" spans="2:63">
      <c r="B20" s="2" t="str">
        <f>IF('Ma classe'!B19&lt;&gt;0,'Ma classe'!B19,"aucun élève")</f>
        <v>aucun élève</v>
      </c>
      <c r="C20" s="2" t="str">
        <f>IF('Ma classe'!C19&lt;&gt;0,'Ma classe'!C19,"aucun élève")</f>
        <v>aucun élève</v>
      </c>
      <c r="D20" s="7" t="str">
        <f>IF('saisie français'!D20=1,1,(IF('saisie français'!D20=3,0.5,(IF('saisie français'!D20=4,0.5,(IF('saisie français'!D20=9,0,(IF('saisie français'!D20=0,0,(IF('saisie français'!D20="A","Abst",(IF('saisie français'!D20="N","non év","attente")))))))))))))</f>
        <v>Abst</v>
      </c>
      <c r="E20" s="7" t="str">
        <f>IF('saisie français'!E20=1,1,(IF('saisie français'!E20=3,0.5,(IF('saisie français'!E20=4,0.5,(IF('saisie français'!E20=9,0,(IF('saisie français'!E20=0,0,(IF('saisie français'!E20="A","Abst",(IF('saisie français'!E20="N","non év","attente")))))))))))))</f>
        <v>Abst</v>
      </c>
      <c r="F20" s="7" t="str">
        <f>IF('saisie français'!F20=1,1,(IF('saisie français'!F20=3,0.5,(IF('saisie français'!F20=4,0.5,(IF('saisie français'!F20=9,0,(IF('saisie français'!F20=0,0,(IF('saisie français'!F20="A","Abst",(IF('saisie français'!F20="N","non év","attente")))))))))))))</f>
        <v>Abst</v>
      </c>
      <c r="G20" s="7" t="str">
        <f>IF('saisie français'!G20=1,1,(IF('saisie français'!G20=3,0.5,(IF('saisie français'!G20=4,0.5,(IF('saisie français'!G20=9,0,(IF('saisie français'!G20=0,0,(IF('saisie français'!G20="A","Abst",(IF('saisie français'!G20="N","non év","attente")))))))))))))</f>
        <v>Abst</v>
      </c>
      <c r="H20" s="7" t="str">
        <f>IF('saisie français'!H20=1,1,(IF('saisie français'!H20=3,0.5,(IF('saisie français'!H20=4,0.5,(IF('saisie français'!H20=9,0,(IF('saisie français'!H20=0,0,(IF('saisie français'!H20="A","Abst",(IF('saisie français'!H20="N","non év","attente")))))))))))))</f>
        <v>Abst</v>
      </c>
      <c r="I20" s="7" t="str">
        <f>IF('saisie français'!I20=1,1,(IF('saisie français'!I20=3,0.5,(IF('saisie français'!I20=4,0.5,(IF('saisie français'!I20=9,0,(IF('saisie français'!I20=0,0,(IF('saisie français'!I20="A","Abst",(IF('saisie français'!I20="N","non év","attente")))))))))))))</f>
        <v>Abst</v>
      </c>
      <c r="J20" s="7" t="str">
        <f>IF('saisie français'!J20=1,1,(IF('saisie français'!J20=3,0.5,(IF('saisie français'!J20=4,0.5,(IF('saisie français'!J20=9,0,(IF('saisie français'!J20=0,0,(IF('saisie français'!J20="A","Abst",(IF('saisie français'!J20="N","non év","attente")))))))))))))</f>
        <v>Abst</v>
      </c>
      <c r="K20" s="7" t="str">
        <f>IF('saisie français'!K20=1,1,(IF('saisie français'!K20=3,0.5,(IF('saisie français'!K20=4,0.5,(IF('saisie français'!K20=9,0,(IF('saisie français'!K20=0,0,(IF('saisie français'!K20="A","Abst",(IF('saisie français'!K20="N","non év","attente")))))))))))))</f>
        <v>Abst</v>
      </c>
      <c r="L20" s="7" t="str">
        <f>IF('saisie français'!L20=1,1,(IF('saisie français'!L20=3,0.5,(IF('saisie français'!L20=4,0.5,(IF('saisie français'!L20=9,0,(IF('saisie français'!L20=0,0,(IF('saisie français'!L20="A","Abst",(IF('saisie français'!L20="N","non év","attente")))))))))))))</f>
        <v>Abst</v>
      </c>
      <c r="M20" s="7" t="str">
        <f>IF('saisie français'!M20=1,1,(IF('saisie français'!M20=3,0.5,(IF('saisie français'!M20=4,0.5,(IF('saisie français'!M20=9,0,(IF('saisie français'!M20=0,0,(IF('saisie français'!M20="A","Abst",(IF('saisie français'!M20="N","non év","attente")))))))))))))</f>
        <v>Abst</v>
      </c>
      <c r="N20" s="7" t="str">
        <f>IF('saisie français'!N20=1,1,(IF('saisie français'!N20=3,0.5,(IF('saisie français'!N20=4,0.5,(IF('saisie français'!N20=9,0,(IF('saisie français'!N20=0,0,(IF('saisie français'!N20="A","Abst",(IF('saisie français'!N20="N","non év","attente")))))))))))))</f>
        <v>Abst</v>
      </c>
      <c r="O20" s="7" t="str">
        <f>IF('saisie français'!O20=1,1,(IF('saisie français'!O20=3,0.5,(IF('saisie français'!O20=4,0.5,(IF('saisie français'!O20=9,0,(IF('saisie français'!O20=0,0,(IF('saisie français'!O20="A","Abst",(IF('saisie français'!O20="N","non év","attente")))))))))))))</f>
        <v>Abst</v>
      </c>
      <c r="P20" s="7" t="str">
        <f>IF('saisie français'!P20=1,1,(IF('saisie français'!P20=3,0.5,(IF('saisie français'!P20=4,0.5,(IF('saisie français'!P20=9,0,(IF('saisie français'!P20=0,0,(IF('saisie français'!P20="A","Abst",(IF('saisie français'!P20="N","non év","attente")))))))))))))</f>
        <v>Abst</v>
      </c>
      <c r="Q20" s="7" t="str">
        <f>IF('saisie français'!Q20=1,1,(IF('saisie français'!Q20=3,0.5,(IF('saisie français'!Q20=4,0.5,(IF('saisie français'!Q20=9,0,(IF('saisie français'!Q20=0,0,(IF('saisie français'!Q20="A","Abst",(IF('saisie français'!Q20="N","non év","attente")))))))))))))</f>
        <v>Abst</v>
      </c>
      <c r="R20" s="7" t="str">
        <f>IF('saisie français'!R20=1,1,(IF('saisie français'!R20=3,0.5,(IF('saisie français'!R20=4,0.5,(IF('saisie français'!R20=9,0,(IF('saisie français'!R20=0,0,(IF('saisie français'!R20="A","Abst",(IF('saisie français'!R20="N","non év","attente")))))))))))))</f>
        <v>Abst</v>
      </c>
      <c r="S20" s="7" t="str">
        <f>IF('saisie français'!S20=1,1,(IF('saisie français'!S20=3,0.5,(IF('saisie français'!S20=4,0.5,(IF('saisie français'!S20=9,0,(IF('saisie français'!S20=0,0,(IF('saisie français'!S20="A","Abst",(IF('saisie français'!S20="N","non év","attente")))))))))))))</f>
        <v>Abst</v>
      </c>
      <c r="T20" s="7" t="str">
        <f>IF('saisie français'!T20=1,1,(IF('saisie français'!T20=3,0.5,(IF('saisie français'!T20=4,0.5,(IF('saisie français'!T20=9,0,(IF('saisie français'!T20=0,0,(IF('saisie français'!T20="A","Abst",(IF('saisie français'!T20="N","non év","attente")))))))))))))</f>
        <v>Abst</v>
      </c>
      <c r="U20" s="7" t="str">
        <f>IF('saisie français'!U20=1,1,(IF('saisie français'!U20=3,0.5,(IF('saisie français'!U20=4,0.5,(IF('saisie français'!U20=9,0,(IF('saisie français'!U20=0,0,(IF('saisie français'!U20="A","Abst",(IF('saisie français'!U20="N","non év","attente")))))))))))))</f>
        <v>Abst</v>
      </c>
      <c r="V20" s="7" t="str">
        <f>IF('saisie français'!V20=1,1,(IF('saisie français'!V20=3,0.5,(IF('saisie français'!V20=4,0.5,(IF('saisie français'!V20=9,0,(IF('saisie français'!V20=0,0,(IF('saisie français'!V20="A","Abst",(IF('saisie français'!V20="N","non év","attente")))))))))))))</f>
        <v>Abst</v>
      </c>
      <c r="W20" s="7" t="str">
        <f>IF('saisie français'!W20=1,1,(IF('saisie français'!W20=3,0.5,(IF('saisie français'!W20=4,0.5,(IF('saisie français'!W20=9,0,(IF('saisie français'!W20=0,0,(IF('saisie français'!W20="A","Abst",(IF('saisie français'!W20="N","non év","attente")))))))))))))</f>
        <v>Abst</v>
      </c>
      <c r="X20" s="7" t="str">
        <f>IF('saisie français'!X20=1,1,(IF('saisie français'!X20=3,0.5,(IF('saisie français'!X20=4,0.5,(IF('saisie français'!X20=9,0,(IF('saisie français'!X20=0,0,(IF('saisie français'!X20="A","Abst",(IF('saisie français'!X20="N","non év","attente")))))))))))))</f>
        <v>Abst</v>
      </c>
      <c r="Y20" s="7" t="str">
        <f>IF('saisie français'!Y20=1,1,(IF('saisie français'!Y20=3,0.5,(IF('saisie français'!Y20=4,0.5,(IF('saisie français'!Y20=9,0,(IF('saisie français'!Y20=0,0,(IF('saisie français'!Y20="A","Abst",(IF('saisie français'!Y20="N","non év","attente")))))))))))))</f>
        <v>Abst</v>
      </c>
      <c r="Z20" s="7" t="str">
        <f>IF('saisie français'!Z20=1,1,(IF('saisie français'!Z20=3,0.5,(IF('saisie français'!Z20=4,0.5,(IF('saisie français'!Z20=9,0,(IF('saisie français'!Z20=0,0,(IF('saisie français'!Z20="A","Abst",(IF('saisie français'!Z20="N","non év","attente")))))))))))))</f>
        <v>Abst</v>
      </c>
      <c r="AA20" s="7" t="str">
        <f>IF('saisie français'!AA20=1,1,(IF('saisie français'!AA20=3,0.5,(IF('saisie français'!AA20=4,0.5,(IF('saisie français'!AA20=9,0,(IF('saisie français'!AA20=0,0,(IF('saisie français'!AA20="A","Abst",(IF('saisie français'!AA20="N","non év","attente")))))))))))))</f>
        <v>Abst</v>
      </c>
      <c r="AB20" s="7" t="str">
        <f>IF('saisie français'!AB20=1,1,(IF('saisie français'!AB20=3,0.5,(IF('saisie français'!AB20=4,0.5,(IF('saisie français'!AB20=9,0,(IF('saisie français'!AB20=0,0,(IF('saisie français'!AB20="A","Abst",(IF('saisie français'!AB20="N","non év","attente")))))))))))))</f>
        <v>Abst</v>
      </c>
      <c r="AC20" s="7" t="str">
        <f>IF('saisie français'!AC20=1,1,(IF('saisie français'!AC20=3,0.5,(IF('saisie français'!AC20=4,0.5,(IF('saisie français'!AC20=9,0,(IF('saisie français'!AC20=0,0,(IF('saisie français'!AC20="A","Abst",(IF('saisie français'!AC20="N","non év","attente")))))))))))))</f>
        <v>Abst</v>
      </c>
      <c r="AD20" s="7" t="str">
        <f>IF('saisie français'!AD20=1,1,(IF('saisie français'!AD20=3,0.5,(IF('saisie français'!AD20=4,0.5,(IF('saisie français'!AD20=9,0,(IF('saisie français'!AD20=0,0,(IF('saisie français'!AD20="A","Abst",(IF('saisie français'!AD20="N","non év","attente")))))))))))))</f>
        <v>Abst</v>
      </c>
      <c r="AE20" s="7" t="str">
        <f>IF('saisie français'!AE20=1,1,(IF('saisie français'!AE20=3,0.5,(IF('saisie français'!AE20=4,0.5,(IF('saisie français'!AE20=9,0,(IF('saisie français'!AE20=0,0,(IF('saisie français'!AE20="A","Abst",(IF('saisie français'!AE20="N","non év","attente")))))))))))))</f>
        <v>Abst</v>
      </c>
      <c r="AF20" s="7" t="str">
        <f>IF('saisie français'!AF20=1,1,(IF('saisie français'!AF20=3,0.5,(IF('saisie français'!AF20=4,0.5,(IF('saisie français'!AF20=9,0,(IF('saisie français'!AF20=0,0,(IF('saisie français'!AF20="A","Abst",(IF('saisie français'!AF20="N","non év","attente")))))))))))))</f>
        <v>Abst</v>
      </c>
      <c r="AG20" s="7" t="str">
        <f>IF('saisie français'!AG20=1,1,(IF('saisie français'!AG20=3,0.5,(IF('saisie français'!AG20=4,0.5,(IF('saisie français'!AG20=9,0,(IF('saisie français'!AG20=0,0,(IF('saisie français'!AG20="A","Abst",(IF('saisie français'!AG20="N","non év","attente")))))))))))))</f>
        <v>Abst</v>
      </c>
      <c r="AH20" s="7" t="str">
        <f>IF('saisie français'!AH20=1,1,(IF('saisie français'!AH20=3,0.5,(IF('saisie français'!AH20=4,0.5,(IF('saisie français'!AH20=9,0,(IF('saisie français'!AH20=0,0,(IF('saisie français'!AH20="A","Abst",(IF('saisie français'!AH20="N","non év","attente")))))))))))))</f>
        <v>Abst</v>
      </c>
      <c r="AI20" s="7" t="str">
        <f>IF('saisie français'!AI20=1,1,(IF('saisie français'!AI20=3,0.5,(IF('saisie français'!AI20=4,0.5,(IF('saisie français'!AI20=9,0,(IF('saisie français'!AI20=0,0,(IF('saisie français'!AI20="A","Abst",(IF('saisie français'!AI20="N","non év","attente")))))))))))))</f>
        <v>Abst</v>
      </c>
      <c r="AJ20" s="7" t="str">
        <f>IF('saisie français'!AJ20=1,1,(IF('saisie français'!AJ20=3,0.5,(IF('saisie français'!AJ20=4,0.5,(IF('saisie français'!AJ20=9,0,(IF('saisie français'!AJ20=0,0,(IF('saisie français'!AJ20="A","Abst",(IF('saisie français'!AJ20="N","non év","attente")))))))))))))</f>
        <v>Abst</v>
      </c>
      <c r="AK20" s="7" t="str">
        <f>IF('saisie français'!AK20=1,1,(IF('saisie français'!AK20=3,0.5,(IF('saisie français'!AK20=4,0.5,(IF('saisie français'!AK20=9,0,(IF('saisie français'!AK20=0,0,(IF('saisie français'!AK20="A","Abst",(IF('saisie français'!AK20="N","non év","attente")))))))))))))</f>
        <v>Abst</v>
      </c>
      <c r="AL20" s="7" t="str">
        <f>IF('saisie français'!AL20=1,1,(IF('saisie français'!AL20=3,0.5,(IF('saisie français'!AL20=4,0.5,(IF('saisie français'!AL20=9,0,(IF('saisie français'!AL20=0,0,(IF('saisie français'!AL20="A","Abst",(IF('saisie français'!AL20="N","non év","attente")))))))))))))</f>
        <v>Abst</v>
      </c>
      <c r="AM20" s="7" t="str">
        <f>IF('saisie français'!AM20=1,1,(IF('saisie français'!AM20=3,0.5,(IF('saisie français'!AM20=4,0.5,(IF('saisie français'!AM20=9,0,(IF('saisie français'!AM20=0,0,(IF('saisie français'!AM20="A","Abst",(IF('saisie français'!AM20="N","non év","attente")))))))))))))</f>
        <v>Abst</v>
      </c>
      <c r="AN20" s="7" t="str">
        <f>IF('saisie français'!AN20=1,1,(IF('saisie français'!AN20=3,0.5,(IF('saisie français'!AN20=4,0.5,(IF('saisie français'!AN20=9,0,(IF('saisie français'!AN20=0,0,(IF('saisie français'!AN20="A","Abst",(IF('saisie français'!AN20="N","non év","attente")))))))))))))</f>
        <v>Abst</v>
      </c>
      <c r="AO20" s="7" t="str">
        <f>IF('saisie français'!AO20=1,1,(IF('saisie français'!AO20=3,0.5,(IF('saisie français'!AO20=4,0.5,(IF('saisie français'!AO20=9,0,(IF('saisie français'!AO20=0,0,(IF('saisie français'!AO20="A","Abst",(IF('saisie français'!AO20="N","non év","attente")))))))))))))</f>
        <v>Abst</v>
      </c>
      <c r="AP20" s="7" t="str">
        <f>IF('saisie français'!AP20=1,1,(IF('saisie français'!AP20=3,0.5,(IF('saisie français'!AP20=4,0.5,(IF('saisie français'!AP20=9,0,(IF('saisie français'!AP20=0,0,(IF('saisie français'!AP20="A","Abst",(IF('saisie français'!AP20="N","non év","attente")))))))))))))</f>
        <v>Abst</v>
      </c>
      <c r="AQ20" s="7" t="str">
        <f>IF('saisie français'!AQ20=1,1,(IF('saisie français'!AQ20=3,0.5,(IF('saisie français'!AQ20=4,0.5,(IF('saisie français'!AQ20=9,0,(IF('saisie français'!AQ20=0,0,(IF('saisie français'!AQ20="A","Abst",(IF('saisie français'!AQ20="N","non év","attente")))))))))))))</f>
        <v>Abst</v>
      </c>
      <c r="AR20" s="7" t="str">
        <f>IF('saisie français'!AR20=1,1,(IF('saisie français'!AR20=3,0.5,(IF('saisie français'!AR20=4,0.5,(IF('saisie français'!AR20=9,0,(IF('saisie français'!AR20=0,0,(IF('saisie français'!AR20="A","Abst",(IF('saisie français'!AR20="N","non év","attente")))))))))))))</f>
        <v>Abst</v>
      </c>
      <c r="AS20" s="7" t="str">
        <f>IF('saisie français'!AS20=1,1,(IF('saisie français'!AS20=3,0.5,(IF('saisie français'!AS20=4,0.5,(IF('saisie français'!AS20=9,0,(IF('saisie français'!AS20=0,0,(IF('saisie français'!AS20="A","Abst",(IF('saisie français'!AS20="N","non év","attente")))))))))))))</f>
        <v>Abst</v>
      </c>
      <c r="AT20" s="7" t="str">
        <f>IF('saisie français'!AT20=1,1,(IF('saisie français'!AT20=3,0.5,(IF('saisie français'!AT20=4,0.5,(IF('saisie français'!AT20=9,0,(IF('saisie français'!AT20=0,0,(IF('saisie français'!AT20="A","Abst",(IF('saisie français'!AT20="N","non év","attente")))))))))))))</f>
        <v>Abst</v>
      </c>
      <c r="AU20" s="7" t="str">
        <f>IF('saisie français'!AU20=1,1,(IF('saisie français'!AU20=3,0.5,(IF('saisie français'!AU20=4,0.5,(IF('saisie français'!AU20=9,0,(IF('saisie français'!AU20=0,0,(IF('saisie français'!AU20="A","Abst",(IF('saisie français'!AU20="N","non év","attente")))))))))))))</f>
        <v>Abst</v>
      </c>
      <c r="AV20" s="7" t="str">
        <f>IF('saisie français'!AV20=1,1,(IF('saisie français'!AV20=3,0.5,(IF('saisie français'!AV20=4,0.5,(IF('saisie français'!AV20=9,0,(IF('saisie français'!AV20=0,0,(IF('saisie français'!AV20="A","Abst",(IF('saisie français'!AV20="N","non év","attente")))))))))))))</f>
        <v>Abst</v>
      </c>
      <c r="AW20" s="7" t="str">
        <f>IF('saisie français'!AW20=1,1,(IF('saisie français'!AW20=3,0.5,(IF('saisie français'!AW20=4,0.5,(IF('saisie français'!AW20=9,0,(IF('saisie français'!AW20=0,0,(IF('saisie français'!AW20="A","Abst",(IF('saisie français'!AW20="N","non év","attente")))))))))))))</f>
        <v>Abst</v>
      </c>
      <c r="AX20" s="7" t="str">
        <f>IF('saisie français'!AX20=1,1,(IF('saisie français'!AX20=3,0.5,(IF('saisie français'!AX20=4,0.5,(IF('saisie français'!AX20=9,0,(IF('saisie français'!AX20=0,0,(IF('saisie français'!AX20="A","Abst",(IF('saisie français'!AX20="N","non év","attente")))))))))))))</f>
        <v>Abst</v>
      </c>
      <c r="AY20" s="7" t="str">
        <f>IF('saisie français'!AY20=1,1,(IF('saisie français'!AY20=3,0.5,(IF('saisie français'!AY20=4,0.5,(IF('saisie français'!AY20=9,0,(IF('saisie français'!AY20=0,0,(IF('saisie français'!AY20="A","Abst",(IF('saisie français'!AY20="N","non év","attente")))))))))))))</f>
        <v>Abst</v>
      </c>
      <c r="AZ20" s="7" t="str">
        <f>IF('saisie français'!AZ20=1,1,(IF('saisie français'!AZ20=3,0.5,(IF('saisie français'!AZ20=4,0.5,(IF('saisie français'!AZ20=9,0,(IF('saisie français'!AZ20=0,0,(IF('saisie français'!AZ20="A","Abst",(IF('saisie français'!AZ20="N","non év","attente")))))))))))))</f>
        <v>Abst</v>
      </c>
      <c r="BA20" s="7" t="str">
        <f>IF('saisie français'!BA20=1,1,(IF('saisie français'!BA20=3,0.5,(IF('saisie français'!BA20=4,0.5,(IF('saisie français'!BA20=9,0,(IF('saisie français'!BA20=0,0,(IF('saisie français'!BA20="A","Abst",(IF('saisie français'!BA20="N","non év","attente")))))))))))))</f>
        <v>Abst</v>
      </c>
      <c r="BB20" s="7" t="str">
        <f>IF('saisie français'!BB20=1,1,(IF('saisie français'!BB20=3,0.5,(IF('saisie français'!BB20=4,0.5,(IF('saisie français'!BB20=9,0,(IF('saisie français'!BB20=0,0,(IF('saisie français'!BB20="A","Abst",(IF('saisie français'!BB20="N","non év","attente")))))))))))))</f>
        <v>Abst</v>
      </c>
      <c r="BC20" s="7" t="str">
        <f>IF('saisie français'!BC20=1,1,(IF('saisie français'!BC20=3,0.5,(IF('saisie français'!BC20=4,0.5,(IF('saisie français'!BC20=9,0,(IF('saisie français'!BC20=0,0,(IF('saisie français'!BC20="A","Abst",(IF('saisie français'!BC20="N","non év","attente")))))))))))))</f>
        <v>Abst</v>
      </c>
      <c r="BD20" s="7" t="str">
        <f>IF('saisie français'!BD20=1,1,(IF('saisie français'!BD20=3,0.5,(IF('saisie français'!BD20=4,0.5,(IF('saisie français'!BD20=9,0,(IF('saisie français'!BD20=0,0,(IF('saisie français'!BD20="A","Abst",(IF('saisie français'!BD20="N","non év","attente")))))))))))))</f>
        <v>Abst</v>
      </c>
      <c r="BE20" s="7" t="str">
        <f>IF('saisie français'!BE20=1,1,(IF('saisie français'!BE20=3,0.5,(IF('saisie français'!BE20=4,0.5,(IF('saisie français'!BE20=9,0,(IF('saisie français'!BE20=0,0,(IF('saisie français'!BE20="A","Abst",(IF('saisie français'!BE20="N","non év","attente")))))))))))))</f>
        <v>Abst</v>
      </c>
      <c r="BF20" s="7" t="str">
        <f>IF('saisie français'!BF20=1,1,(IF('saisie français'!BF20=3,0.5,(IF('saisie français'!BF20=4,0.5,(IF('saisie français'!BF20=9,0,(IF('saisie français'!BF20=0,0,(IF('saisie français'!BF20="A","Abst",(IF('saisie français'!BF20="N","non év","attente")))))))))))))</f>
        <v>Abst</v>
      </c>
      <c r="BG20" s="7" t="str">
        <f>IF('saisie français'!BG20=1,1,(IF('saisie français'!BG20=3,0.5,(IF('saisie français'!BG20=4,0.5,(IF('saisie français'!BG20=9,0,(IF('saisie français'!BG20=0,0,(IF('saisie français'!BG20="A","Abst",(IF('saisie français'!BG20="N","non év","attente")))))))))))))</f>
        <v>Abst</v>
      </c>
      <c r="BH20" s="7" t="str">
        <f>IF('saisie français'!BH20=1,1,(IF('saisie français'!BH20=3,0.5,(IF('saisie français'!BH20=4,0.5,(IF('saisie français'!BH20=9,0,(IF('saisie français'!BH20=0,0,(IF('saisie français'!BH20="A","Abst",(IF('saisie français'!BH20="N","non év","attente")))))))))))))</f>
        <v>Abst</v>
      </c>
      <c r="BI20" s="7" t="str">
        <f>IF('saisie français'!BI20=1,1,(IF('saisie français'!BI20=3,0.5,(IF('saisie français'!BI20=4,0.5,(IF('saisie français'!BI20=9,0,(IF('saisie français'!BI20=0,0,(IF('saisie français'!BI20="A","Abst",(IF('saisie français'!BI20="N","non év","attente")))))))))))))</f>
        <v>Abst</v>
      </c>
      <c r="BJ20" s="7" t="str">
        <f>IF('saisie français'!BJ20=1,1,(IF('saisie français'!BJ20=3,0.5,(IF('saisie français'!BJ20=4,0.5,(IF('saisie français'!BJ20=9,0,(IF('saisie français'!BJ20=0,0,(IF('saisie français'!BJ20="A","Abst",(IF('saisie français'!BJ20="N","non év","attente")))))))))))))</f>
        <v>Abst</v>
      </c>
      <c r="BK20" s="7" t="str">
        <f>IF('saisie français'!BK20=1,1,(IF('saisie français'!BK20=3,0.5,(IF('saisie français'!BK20=4,0.5,(IF('saisie français'!BK20=9,0,(IF('saisie français'!BK20=0,0,(IF('saisie français'!BK20="A","Abst",(IF('saisie français'!BK20="N","non év","attente")))))))))))))</f>
        <v>Abst</v>
      </c>
    </row>
    <row r="21" spans="2:63">
      <c r="B21" s="2" t="str">
        <f>IF('Ma classe'!B20&lt;&gt;0,'Ma classe'!B20,"aucun élève")</f>
        <v>aucun élève</v>
      </c>
      <c r="C21" s="2" t="str">
        <f>IF('Ma classe'!C20&lt;&gt;0,'Ma classe'!C20,"aucun élève")</f>
        <v>aucun élève</v>
      </c>
      <c r="D21" s="7" t="str">
        <f>IF('saisie français'!D21=1,1,(IF('saisie français'!D21=3,0.5,(IF('saisie français'!D21=4,0.5,(IF('saisie français'!D21=9,0,(IF('saisie français'!D21=0,0,(IF('saisie français'!D21="A","Abst",(IF('saisie français'!D21="N","non év","attente")))))))))))))</f>
        <v>Abst</v>
      </c>
      <c r="E21" s="7" t="str">
        <f>IF('saisie français'!E21=1,1,(IF('saisie français'!E21=3,0.5,(IF('saisie français'!E21=4,0.5,(IF('saisie français'!E21=9,0,(IF('saisie français'!E21=0,0,(IF('saisie français'!E21="A","Abst",(IF('saisie français'!E21="N","non év","attente")))))))))))))</f>
        <v>Abst</v>
      </c>
      <c r="F21" s="7" t="str">
        <f>IF('saisie français'!F21=1,1,(IF('saisie français'!F21=3,0.5,(IF('saisie français'!F21=4,0.5,(IF('saisie français'!F21=9,0,(IF('saisie français'!F21=0,0,(IF('saisie français'!F21="A","Abst",(IF('saisie français'!F21="N","non év","attente")))))))))))))</f>
        <v>Abst</v>
      </c>
      <c r="G21" s="7" t="str">
        <f>IF('saisie français'!G21=1,1,(IF('saisie français'!G21=3,0.5,(IF('saisie français'!G21=4,0.5,(IF('saisie français'!G21=9,0,(IF('saisie français'!G21=0,0,(IF('saisie français'!G21="A","Abst",(IF('saisie français'!G21="N","non év","attente")))))))))))))</f>
        <v>Abst</v>
      </c>
      <c r="H21" s="7" t="str">
        <f>IF('saisie français'!H21=1,1,(IF('saisie français'!H21=3,0.5,(IF('saisie français'!H21=4,0.5,(IF('saisie français'!H21=9,0,(IF('saisie français'!H21=0,0,(IF('saisie français'!H21="A","Abst",(IF('saisie français'!H21="N","non év","attente")))))))))))))</f>
        <v>Abst</v>
      </c>
      <c r="I21" s="7" t="str">
        <f>IF('saisie français'!I21=1,1,(IF('saisie français'!I21=3,0.5,(IF('saisie français'!I21=4,0.5,(IF('saisie français'!I21=9,0,(IF('saisie français'!I21=0,0,(IF('saisie français'!I21="A","Abst",(IF('saisie français'!I21="N","non év","attente")))))))))))))</f>
        <v>Abst</v>
      </c>
      <c r="J21" s="7" t="str">
        <f>IF('saisie français'!J21=1,1,(IF('saisie français'!J21=3,0.5,(IF('saisie français'!J21=4,0.5,(IF('saisie français'!J21=9,0,(IF('saisie français'!J21=0,0,(IF('saisie français'!J21="A","Abst",(IF('saisie français'!J21="N","non év","attente")))))))))))))</f>
        <v>Abst</v>
      </c>
      <c r="K21" s="7" t="str">
        <f>IF('saisie français'!K21=1,1,(IF('saisie français'!K21=3,0.5,(IF('saisie français'!K21=4,0.5,(IF('saisie français'!K21=9,0,(IF('saisie français'!K21=0,0,(IF('saisie français'!K21="A","Abst",(IF('saisie français'!K21="N","non év","attente")))))))))))))</f>
        <v>Abst</v>
      </c>
      <c r="L21" s="7" t="str">
        <f>IF('saisie français'!L21=1,1,(IF('saisie français'!L21=3,0.5,(IF('saisie français'!L21=4,0.5,(IF('saisie français'!L21=9,0,(IF('saisie français'!L21=0,0,(IF('saisie français'!L21="A","Abst",(IF('saisie français'!L21="N","non év","attente")))))))))))))</f>
        <v>Abst</v>
      </c>
      <c r="M21" s="7" t="str">
        <f>IF('saisie français'!M21=1,1,(IF('saisie français'!M21=3,0.5,(IF('saisie français'!M21=4,0.5,(IF('saisie français'!M21=9,0,(IF('saisie français'!M21=0,0,(IF('saisie français'!M21="A","Abst",(IF('saisie français'!M21="N","non év","attente")))))))))))))</f>
        <v>Abst</v>
      </c>
      <c r="N21" s="7" t="str">
        <f>IF('saisie français'!N21=1,1,(IF('saisie français'!N21=3,0.5,(IF('saisie français'!N21=4,0.5,(IF('saisie français'!N21=9,0,(IF('saisie français'!N21=0,0,(IF('saisie français'!N21="A","Abst",(IF('saisie français'!N21="N","non év","attente")))))))))))))</f>
        <v>Abst</v>
      </c>
      <c r="O21" s="7" t="str">
        <f>IF('saisie français'!O21=1,1,(IF('saisie français'!O21=3,0.5,(IF('saisie français'!O21=4,0.5,(IF('saisie français'!O21=9,0,(IF('saisie français'!O21=0,0,(IF('saisie français'!O21="A","Abst",(IF('saisie français'!O21="N","non év","attente")))))))))))))</f>
        <v>Abst</v>
      </c>
      <c r="P21" s="7" t="str">
        <f>IF('saisie français'!P21=1,1,(IF('saisie français'!P21=3,0.5,(IF('saisie français'!P21=4,0.5,(IF('saisie français'!P21=9,0,(IF('saisie français'!P21=0,0,(IF('saisie français'!P21="A","Abst",(IF('saisie français'!P21="N","non év","attente")))))))))))))</f>
        <v>Abst</v>
      </c>
      <c r="Q21" s="7" t="str">
        <f>IF('saisie français'!Q21=1,1,(IF('saisie français'!Q21=3,0.5,(IF('saisie français'!Q21=4,0.5,(IF('saisie français'!Q21=9,0,(IF('saisie français'!Q21=0,0,(IF('saisie français'!Q21="A","Abst",(IF('saisie français'!Q21="N","non év","attente")))))))))))))</f>
        <v>Abst</v>
      </c>
      <c r="R21" s="7" t="str">
        <f>IF('saisie français'!R21=1,1,(IF('saisie français'!R21=3,0.5,(IF('saisie français'!R21=4,0.5,(IF('saisie français'!R21=9,0,(IF('saisie français'!R21=0,0,(IF('saisie français'!R21="A","Abst",(IF('saisie français'!R21="N","non év","attente")))))))))))))</f>
        <v>Abst</v>
      </c>
      <c r="S21" s="7" t="str">
        <f>IF('saisie français'!S21=1,1,(IF('saisie français'!S21=3,0.5,(IF('saisie français'!S21=4,0.5,(IF('saisie français'!S21=9,0,(IF('saisie français'!S21=0,0,(IF('saisie français'!S21="A","Abst",(IF('saisie français'!S21="N","non év","attente")))))))))))))</f>
        <v>Abst</v>
      </c>
      <c r="T21" s="7" t="str">
        <f>IF('saisie français'!T21=1,1,(IF('saisie français'!T21=3,0.5,(IF('saisie français'!T21=4,0.5,(IF('saisie français'!T21=9,0,(IF('saisie français'!T21=0,0,(IF('saisie français'!T21="A","Abst",(IF('saisie français'!T21="N","non év","attente")))))))))))))</f>
        <v>Abst</v>
      </c>
      <c r="U21" s="7" t="str">
        <f>IF('saisie français'!U21=1,1,(IF('saisie français'!U21=3,0.5,(IF('saisie français'!U21=4,0.5,(IF('saisie français'!U21=9,0,(IF('saisie français'!U21=0,0,(IF('saisie français'!U21="A","Abst",(IF('saisie français'!U21="N","non év","attente")))))))))))))</f>
        <v>Abst</v>
      </c>
      <c r="V21" s="7" t="str">
        <f>IF('saisie français'!V21=1,1,(IF('saisie français'!V21=3,0.5,(IF('saisie français'!V21=4,0.5,(IF('saisie français'!V21=9,0,(IF('saisie français'!V21=0,0,(IF('saisie français'!V21="A","Abst",(IF('saisie français'!V21="N","non év","attente")))))))))))))</f>
        <v>Abst</v>
      </c>
      <c r="W21" s="7" t="str">
        <f>IF('saisie français'!W21=1,1,(IF('saisie français'!W21=3,0.5,(IF('saisie français'!W21=4,0.5,(IF('saisie français'!W21=9,0,(IF('saisie français'!W21=0,0,(IF('saisie français'!W21="A","Abst",(IF('saisie français'!W21="N","non év","attente")))))))))))))</f>
        <v>Abst</v>
      </c>
      <c r="X21" s="7" t="str">
        <f>IF('saisie français'!X21=1,1,(IF('saisie français'!X21=3,0.5,(IF('saisie français'!X21=4,0.5,(IF('saisie français'!X21=9,0,(IF('saisie français'!X21=0,0,(IF('saisie français'!X21="A","Abst",(IF('saisie français'!X21="N","non év","attente")))))))))))))</f>
        <v>Abst</v>
      </c>
      <c r="Y21" s="7" t="str">
        <f>IF('saisie français'!Y21=1,1,(IF('saisie français'!Y21=3,0.5,(IF('saisie français'!Y21=4,0.5,(IF('saisie français'!Y21=9,0,(IF('saisie français'!Y21=0,0,(IF('saisie français'!Y21="A","Abst",(IF('saisie français'!Y21="N","non év","attente")))))))))))))</f>
        <v>Abst</v>
      </c>
      <c r="Z21" s="7" t="str">
        <f>IF('saisie français'!Z21=1,1,(IF('saisie français'!Z21=3,0.5,(IF('saisie français'!Z21=4,0.5,(IF('saisie français'!Z21=9,0,(IF('saisie français'!Z21=0,0,(IF('saisie français'!Z21="A","Abst",(IF('saisie français'!Z21="N","non év","attente")))))))))))))</f>
        <v>Abst</v>
      </c>
      <c r="AA21" s="7" t="str">
        <f>IF('saisie français'!AA21=1,1,(IF('saisie français'!AA21=3,0.5,(IF('saisie français'!AA21=4,0.5,(IF('saisie français'!AA21=9,0,(IF('saisie français'!AA21=0,0,(IF('saisie français'!AA21="A","Abst",(IF('saisie français'!AA21="N","non év","attente")))))))))))))</f>
        <v>Abst</v>
      </c>
      <c r="AB21" s="7" t="str">
        <f>IF('saisie français'!AB21=1,1,(IF('saisie français'!AB21=3,0.5,(IF('saisie français'!AB21=4,0.5,(IF('saisie français'!AB21=9,0,(IF('saisie français'!AB21=0,0,(IF('saisie français'!AB21="A","Abst",(IF('saisie français'!AB21="N","non év","attente")))))))))))))</f>
        <v>Abst</v>
      </c>
      <c r="AC21" s="7" t="str">
        <f>IF('saisie français'!AC21=1,1,(IF('saisie français'!AC21=3,0.5,(IF('saisie français'!AC21=4,0.5,(IF('saisie français'!AC21=9,0,(IF('saisie français'!AC21=0,0,(IF('saisie français'!AC21="A","Abst",(IF('saisie français'!AC21="N","non év","attente")))))))))))))</f>
        <v>Abst</v>
      </c>
      <c r="AD21" s="7" t="str">
        <f>IF('saisie français'!AD21=1,1,(IF('saisie français'!AD21=3,0.5,(IF('saisie français'!AD21=4,0.5,(IF('saisie français'!AD21=9,0,(IF('saisie français'!AD21=0,0,(IF('saisie français'!AD21="A","Abst",(IF('saisie français'!AD21="N","non év","attente")))))))))))))</f>
        <v>Abst</v>
      </c>
      <c r="AE21" s="7" t="str">
        <f>IF('saisie français'!AE21=1,1,(IF('saisie français'!AE21=3,0.5,(IF('saisie français'!AE21=4,0.5,(IF('saisie français'!AE21=9,0,(IF('saisie français'!AE21=0,0,(IF('saisie français'!AE21="A","Abst",(IF('saisie français'!AE21="N","non év","attente")))))))))))))</f>
        <v>Abst</v>
      </c>
      <c r="AF21" s="7" t="str">
        <f>IF('saisie français'!AF21=1,1,(IF('saisie français'!AF21=3,0.5,(IF('saisie français'!AF21=4,0.5,(IF('saisie français'!AF21=9,0,(IF('saisie français'!AF21=0,0,(IF('saisie français'!AF21="A","Abst",(IF('saisie français'!AF21="N","non év","attente")))))))))))))</f>
        <v>Abst</v>
      </c>
      <c r="AG21" s="7" t="str">
        <f>IF('saisie français'!AG21=1,1,(IF('saisie français'!AG21=3,0.5,(IF('saisie français'!AG21=4,0.5,(IF('saisie français'!AG21=9,0,(IF('saisie français'!AG21=0,0,(IF('saisie français'!AG21="A","Abst",(IF('saisie français'!AG21="N","non év","attente")))))))))))))</f>
        <v>Abst</v>
      </c>
      <c r="AH21" s="7" t="str">
        <f>IF('saisie français'!AH21=1,1,(IF('saisie français'!AH21=3,0.5,(IF('saisie français'!AH21=4,0.5,(IF('saisie français'!AH21=9,0,(IF('saisie français'!AH21=0,0,(IF('saisie français'!AH21="A","Abst",(IF('saisie français'!AH21="N","non év","attente")))))))))))))</f>
        <v>Abst</v>
      </c>
      <c r="AI21" s="7" t="str">
        <f>IF('saisie français'!AI21=1,1,(IF('saisie français'!AI21=3,0.5,(IF('saisie français'!AI21=4,0.5,(IF('saisie français'!AI21=9,0,(IF('saisie français'!AI21=0,0,(IF('saisie français'!AI21="A","Abst",(IF('saisie français'!AI21="N","non év","attente")))))))))))))</f>
        <v>Abst</v>
      </c>
      <c r="AJ21" s="7" t="str">
        <f>IF('saisie français'!AJ21=1,1,(IF('saisie français'!AJ21=3,0.5,(IF('saisie français'!AJ21=4,0.5,(IF('saisie français'!AJ21=9,0,(IF('saisie français'!AJ21=0,0,(IF('saisie français'!AJ21="A","Abst",(IF('saisie français'!AJ21="N","non év","attente")))))))))))))</f>
        <v>Abst</v>
      </c>
      <c r="AK21" s="7" t="str">
        <f>IF('saisie français'!AK21=1,1,(IF('saisie français'!AK21=3,0.5,(IF('saisie français'!AK21=4,0.5,(IF('saisie français'!AK21=9,0,(IF('saisie français'!AK21=0,0,(IF('saisie français'!AK21="A","Abst",(IF('saisie français'!AK21="N","non év","attente")))))))))))))</f>
        <v>Abst</v>
      </c>
      <c r="AL21" s="7" t="str">
        <f>IF('saisie français'!AL21=1,1,(IF('saisie français'!AL21=3,0.5,(IF('saisie français'!AL21=4,0.5,(IF('saisie français'!AL21=9,0,(IF('saisie français'!AL21=0,0,(IF('saisie français'!AL21="A","Abst",(IF('saisie français'!AL21="N","non év","attente")))))))))))))</f>
        <v>Abst</v>
      </c>
      <c r="AM21" s="7" t="str">
        <f>IF('saisie français'!AM21=1,1,(IF('saisie français'!AM21=3,0.5,(IF('saisie français'!AM21=4,0.5,(IF('saisie français'!AM21=9,0,(IF('saisie français'!AM21=0,0,(IF('saisie français'!AM21="A","Abst",(IF('saisie français'!AM21="N","non év","attente")))))))))))))</f>
        <v>Abst</v>
      </c>
      <c r="AN21" s="7" t="str">
        <f>IF('saisie français'!AN21=1,1,(IF('saisie français'!AN21=3,0.5,(IF('saisie français'!AN21=4,0.5,(IF('saisie français'!AN21=9,0,(IF('saisie français'!AN21=0,0,(IF('saisie français'!AN21="A","Abst",(IF('saisie français'!AN21="N","non év","attente")))))))))))))</f>
        <v>Abst</v>
      </c>
      <c r="AO21" s="7" t="str">
        <f>IF('saisie français'!AO21=1,1,(IF('saisie français'!AO21=3,0.5,(IF('saisie français'!AO21=4,0.5,(IF('saisie français'!AO21=9,0,(IF('saisie français'!AO21=0,0,(IF('saisie français'!AO21="A","Abst",(IF('saisie français'!AO21="N","non év","attente")))))))))))))</f>
        <v>Abst</v>
      </c>
      <c r="AP21" s="7" t="str">
        <f>IF('saisie français'!AP21=1,1,(IF('saisie français'!AP21=3,0.5,(IF('saisie français'!AP21=4,0.5,(IF('saisie français'!AP21=9,0,(IF('saisie français'!AP21=0,0,(IF('saisie français'!AP21="A","Abst",(IF('saisie français'!AP21="N","non év","attente")))))))))))))</f>
        <v>Abst</v>
      </c>
      <c r="AQ21" s="7" t="str">
        <f>IF('saisie français'!AQ21=1,1,(IF('saisie français'!AQ21=3,0.5,(IF('saisie français'!AQ21=4,0.5,(IF('saisie français'!AQ21=9,0,(IF('saisie français'!AQ21=0,0,(IF('saisie français'!AQ21="A","Abst",(IF('saisie français'!AQ21="N","non év","attente")))))))))))))</f>
        <v>Abst</v>
      </c>
      <c r="AR21" s="7" t="str">
        <f>IF('saisie français'!AR21=1,1,(IF('saisie français'!AR21=3,0.5,(IF('saisie français'!AR21=4,0.5,(IF('saisie français'!AR21=9,0,(IF('saisie français'!AR21=0,0,(IF('saisie français'!AR21="A","Abst",(IF('saisie français'!AR21="N","non év","attente")))))))))))))</f>
        <v>Abst</v>
      </c>
      <c r="AS21" s="7" t="str">
        <f>IF('saisie français'!AS21=1,1,(IF('saisie français'!AS21=3,0.5,(IF('saisie français'!AS21=4,0.5,(IF('saisie français'!AS21=9,0,(IF('saisie français'!AS21=0,0,(IF('saisie français'!AS21="A","Abst",(IF('saisie français'!AS21="N","non év","attente")))))))))))))</f>
        <v>Abst</v>
      </c>
      <c r="AT21" s="7" t="str">
        <f>IF('saisie français'!AT21=1,1,(IF('saisie français'!AT21=3,0.5,(IF('saisie français'!AT21=4,0.5,(IF('saisie français'!AT21=9,0,(IF('saisie français'!AT21=0,0,(IF('saisie français'!AT21="A","Abst",(IF('saisie français'!AT21="N","non év","attente")))))))))))))</f>
        <v>Abst</v>
      </c>
      <c r="AU21" s="7" t="str">
        <f>IF('saisie français'!AU21=1,1,(IF('saisie français'!AU21=3,0.5,(IF('saisie français'!AU21=4,0.5,(IF('saisie français'!AU21=9,0,(IF('saisie français'!AU21=0,0,(IF('saisie français'!AU21="A","Abst",(IF('saisie français'!AU21="N","non év","attente")))))))))))))</f>
        <v>Abst</v>
      </c>
      <c r="AV21" s="7" t="str">
        <f>IF('saisie français'!AV21=1,1,(IF('saisie français'!AV21=3,0.5,(IF('saisie français'!AV21=4,0.5,(IF('saisie français'!AV21=9,0,(IF('saisie français'!AV21=0,0,(IF('saisie français'!AV21="A","Abst",(IF('saisie français'!AV21="N","non év","attente")))))))))))))</f>
        <v>Abst</v>
      </c>
      <c r="AW21" s="7" t="str">
        <f>IF('saisie français'!AW21=1,1,(IF('saisie français'!AW21=3,0.5,(IF('saisie français'!AW21=4,0.5,(IF('saisie français'!AW21=9,0,(IF('saisie français'!AW21=0,0,(IF('saisie français'!AW21="A","Abst",(IF('saisie français'!AW21="N","non év","attente")))))))))))))</f>
        <v>Abst</v>
      </c>
      <c r="AX21" s="7" t="str">
        <f>IF('saisie français'!AX21=1,1,(IF('saisie français'!AX21=3,0.5,(IF('saisie français'!AX21=4,0.5,(IF('saisie français'!AX21=9,0,(IF('saisie français'!AX21=0,0,(IF('saisie français'!AX21="A","Abst",(IF('saisie français'!AX21="N","non év","attente")))))))))))))</f>
        <v>Abst</v>
      </c>
      <c r="AY21" s="7" t="str">
        <f>IF('saisie français'!AY21=1,1,(IF('saisie français'!AY21=3,0.5,(IF('saisie français'!AY21=4,0.5,(IF('saisie français'!AY21=9,0,(IF('saisie français'!AY21=0,0,(IF('saisie français'!AY21="A","Abst",(IF('saisie français'!AY21="N","non év","attente")))))))))))))</f>
        <v>Abst</v>
      </c>
      <c r="AZ21" s="7" t="str">
        <f>IF('saisie français'!AZ21=1,1,(IF('saisie français'!AZ21=3,0.5,(IF('saisie français'!AZ21=4,0.5,(IF('saisie français'!AZ21=9,0,(IF('saisie français'!AZ21=0,0,(IF('saisie français'!AZ21="A","Abst",(IF('saisie français'!AZ21="N","non év","attente")))))))))))))</f>
        <v>Abst</v>
      </c>
      <c r="BA21" s="7" t="str">
        <f>IF('saisie français'!BA21=1,1,(IF('saisie français'!BA21=3,0.5,(IF('saisie français'!BA21=4,0.5,(IF('saisie français'!BA21=9,0,(IF('saisie français'!BA21=0,0,(IF('saisie français'!BA21="A","Abst",(IF('saisie français'!BA21="N","non év","attente")))))))))))))</f>
        <v>Abst</v>
      </c>
      <c r="BB21" s="7" t="str">
        <f>IF('saisie français'!BB21=1,1,(IF('saisie français'!BB21=3,0.5,(IF('saisie français'!BB21=4,0.5,(IF('saisie français'!BB21=9,0,(IF('saisie français'!BB21=0,0,(IF('saisie français'!BB21="A","Abst",(IF('saisie français'!BB21="N","non év","attente")))))))))))))</f>
        <v>Abst</v>
      </c>
      <c r="BC21" s="7" t="str">
        <f>IF('saisie français'!BC21=1,1,(IF('saisie français'!BC21=3,0.5,(IF('saisie français'!BC21=4,0.5,(IF('saisie français'!BC21=9,0,(IF('saisie français'!BC21=0,0,(IF('saisie français'!BC21="A","Abst",(IF('saisie français'!BC21="N","non év","attente")))))))))))))</f>
        <v>Abst</v>
      </c>
      <c r="BD21" s="7" t="str">
        <f>IF('saisie français'!BD21=1,1,(IF('saisie français'!BD21=3,0.5,(IF('saisie français'!BD21=4,0.5,(IF('saisie français'!BD21=9,0,(IF('saisie français'!BD21=0,0,(IF('saisie français'!BD21="A","Abst",(IF('saisie français'!BD21="N","non év","attente")))))))))))))</f>
        <v>Abst</v>
      </c>
      <c r="BE21" s="7" t="str">
        <f>IF('saisie français'!BE21=1,1,(IF('saisie français'!BE21=3,0.5,(IF('saisie français'!BE21=4,0.5,(IF('saisie français'!BE21=9,0,(IF('saisie français'!BE21=0,0,(IF('saisie français'!BE21="A","Abst",(IF('saisie français'!BE21="N","non év","attente")))))))))))))</f>
        <v>Abst</v>
      </c>
      <c r="BF21" s="7" t="str">
        <f>IF('saisie français'!BF21=1,1,(IF('saisie français'!BF21=3,0.5,(IF('saisie français'!BF21=4,0.5,(IF('saisie français'!BF21=9,0,(IF('saisie français'!BF21=0,0,(IF('saisie français'!BF21="A","Abst",(IF('saisie français'!BF21="N","non év","attente")))))))))))))</f>
        <v>Abst</v>
      </c>
      <c r="BG21" s="7" t="str">
        <f>IF('saisie français'!BG21=1,1,(IF('saisie français'!BG21=3,0.5,(IF('saisie français'!BG21=4,0.5,(IF('saisie français'!BG21=9,0,(IF('saisie français'!BG21=0,0,(IF('saisie français'!BG21="A","Abst",(IF('saisie français'!BG21="N","non év","attente")))))))))))))</f>
        <v>Abst</v>
      </c>
      <c r="BH21" s="7" t="str">
        <f>IF('saisie français'!BH21=1,1,(IF('saisie français'!BH21=3,0.5,(IF('saisie français'!BH21=4,0.5,(IF('saisie français'!BH21=9,0,(IF('saisie français'!BH21=0,0,(IF('saisie français'!BH21="A","Abst",(IF('saisie français'!BH21="N","non év","attente")))))))))))))</f>
        <v>Abst</v>
      </c>
      <c r="BI21" s="7" t="str">
        <f>IF('saisie français'!BI21=1,1,(IF('saisie français'!BI21=3,0.5,(IF('saisie français'!BI21=4,0.5,(IF('saisie français'!BI21=9,0,(IF('saisie français'!BI21=0,0,(IF('saisie français'!BI21="A","Abst",(IF('saisie français'!BI21="N","non év","attente")))))))))))))</f>
        <v>Abst</v>
      </c>
      <c r="BJ21" s="7" t="str">
        <f>IF('saisie français'!BJ21=1,1,(IF('saisie français'!BJ21=3,0.5,(IF('saisie français'!BJ21=4,0.5,(IF('saisie français'!BJ21=9,0,(IF('saisie français'!BJ21=0,0,(IF('saisie français'!BJ21="A","Abst",(IF('saisie français'!BJ21="N","non év","attente")))))))))))))</f>
        <v>Abst</v>
      </c>
      <c r="BK21" s="7" t="str">
        <f>IF('saisie français'!BK21=1,1,(IF('saisie français'!BK21=3,0.5,(IF('saisie français'!BK21=4,0.5,(IF('saisie français'!BK21=9,0,(IF('saisie français'!BK21=0,0,(IF('saisie français'!BK21="A","Abst",(IF('saisie français'!BK21="N","non év","attente")))))))))))))</f>
        <v>Abst</v>
      </c>
    </row>
    <row r="22" spans="2:63">
      <c r="B22" s="2" t="str">
        <f>IF('Ma classe'!B21&lt;&gt;0,'Ma classe'!B21,"aucun élève")</f>
        <v>aucun élève</v>
      </c>
      <c r="C22" s="2" t="str">
        <f>IF('Ma classe'!C21&lt;&gt;0,'Ma classe'!C21,"aucun élève")</f>
        <v>aucun élève</v>
      </c>
      <c r="D22" s="7" t="str">
        <f>IF('saisie français'!D22=1,1,(IF('saisie français'!D22=3,0.5,(IF('saisie français'!D22=4,0.5,(IF('saisie français'!D22=9,0,(IF('saisie français'!D22=0,0,(IF('saisie français'!D22="A","Abst",(IF('saisie français'!D22="N","non év","attente")))))))))))))</f>
        <v>Abst</v>
      </c>
      <c r="E22" s="7" t="str">
        <f>IF('saisie français'!E22=1,1,(IF('saisie français'!E22=3,0.5,(IF('saisie français'!E22=4,0.5,(IF('saisie français'!E22=9,0,(IF('saisie français'!E22=0,0,(IF('saisie français'!E22="A","Abst",(IF('saisie français'!E22="N","non év","attente")))))))))))))</f>
        <v>Abst</v>
      </c>
      <c r="F22" s="7" t="str">
        <f>IF('saisie français'!F22=1,1,(IF('saisie français'!F22=3,0.5,(IF('saisie français'!F22=4,0.5,(IF('saisie français'!F22=9,0,(IF('saisie français'!F22=0,0,(IF('saisie français'!F22="A","Abst",(IF('saisie français'!F22="N","non év","attente")))))))))))))</f>
        <v>Abst</v>
      </c>
      <c r="G22" s="7" t="str">
        <f>IF('saisie français'!G22=1,1,(IF('saisie français'!G22=3,0.5,(IF('saisie français'!G22=4,0.5,(IF('saisie français'!G22=9,0,(IF('saisie français'!G22=0,0,(IF('saisie français'!G22="A","Abst",(IF('saisie français'!G22="N","non év","attente")))))))))))))</f>
        <v>Abst</v>
      </c>
      <c r="H22" s="7" t="str">
        <f>IF('saisie français'!H22=1,1,(IF('saisie français'!H22=3,0.5,(IF('saisie français'!H22=4,0.5,(IF('saisie français'!H22=9,0,(IF('saisie français'!H22=0,0,(IF('saisie français'!H22="A","Abst",(IF('saisie français'!H22="N","non év","attente")))))))))))))</f>
        <v>Abst</v>
      </c>
      <c r="I22" s="7" t="str">
        <f>IF('saisie français'!I22=1,1,(IF('saisie français'!I22=3,0.5,(IF('saisie français'!I22=4,0.5,(IF('saisie français'!I22=9,0,(IF('saisie français'!I22=0,0,(IF('saisie français'!I22="A","Abst",(IF('saisie français'!I22="N","non év","attente")))))))))))))</f>
        <v>Abst</v>
      </c>
      <c r="J22" s="7" t="str">
        <f>IF('saisie français'!J22=1,1,(IF('saisie français'!J22=3,0.5,(IF('saisie français'!J22=4,0.5,(IF('saisie français'!J22=9,0,(IF('saisie français'!J22=0,0,(IF('saisie français'!J22="A","Abst",(IF('saisie français'!J22="N","non év","attente")))))))))))))</f>
        <v>Abst</v>
      </c>
      <c r="K22" s="7" t="str">
        <f>IF('saisie français'!K22=1,1,(IF('saisie français'!K22=3,0.5,(IF('saisie français'!K22=4,0.5,(IF('saisie français'!K22=9,0,(IF('saisie français'!K22=0,0,(IF('saisie français'!K22="A","Abst",(IF('saisie français'!K22="N","non év","attente")))))))))))))</f>
        <v>Abst</v>
      </c>
      <c r="L22" s="7" t="str">
        <f>IF('saisie français'!L22=1,1,(IF('saisie français'!L22=3,0.5,(IF('saisie français'!L22=4,0.5,(IF('saisie français'!L22=9,0,(IF('saisie français'!L22=0,0,(IF('saisie français'!L22="A","Abst",(IF('saisie français'!L22="N","non év","attente")))))))))))))</f>
        <v>Abst</v>
      </c>
      <c r="M22" s="7" t="str">
        <f>IF('saisie français'!M22=1,1,(IF('saisie français'!M22=3,0.5,(IF('saisie français'!M22=4,0.5,(IF('saisie français'!M22=9,0,(IF('saisie français'!M22=0,0,(IF('saisie français'!M22="A","Abst",(IF('saisie français'!M22="N","non év","attente")))))))))))))</f>
        <v>Abst</v>
      </c>
      <c r="N22" s="7" t="str">
        <f>IF('saisie français'!N22=1,1,(IF('saisie français'!N22=3,0.5,(IF('saisie français'!N22=4,0.5,(IF('saisie français'!N22=9,0,(IF('saisie français'!N22=0,0,(IF('saisie français'!N22="A","Abst",(IF('saisie français'!N22="N","non év","attente")))))))))))))</f>
        <v>Abst</v>
      </c>
      <c r="O22" s="7" t="str">
        <f>IF('saisie français'!O22=1,1,(IF('saisie français'!O22=3,0.5,(IF('saisie français'!O22=4,0.5,(IF('saisie français'!O22=9,0,(IF('saisie français'!O22=0,0,(IF('saisie français'!O22="A","Abst",(IF('saisie français'!O22="N","non év","attente")))))))))))))</f>
        <v>Abst</v>
      </c>
      <c r="P22" s="7" t="str">
        <f>IF('saisie français'!P22=1,1,(IF('saisie français'!P22=3,0.5,(IF('saisie français'!P22=4,0.5,(IF('saisie français'!P22=9,0,(IF('saisie français'!P22=0,0,(IF('saisie français'!P22="A","Abst",(IF('saisie français'!P22="N","non év","attente")))))))))))))</f>
        <v>Abst</v>
      </c>
      <c r="Q22" s="7" t="str">
        <f>IF('saisie français'!Q22=1,1,(IF('saisie français'!Q22=3,0.5,(IF('saisie français'!Q22=4,0.5,(IF('saisie français'!Q22=9,0,(IF('saisie français'!Q22=0,0,(IF('saisie français'!Q22="A","Abst",(IF('saisie français'!Q22="N","non év","attente")))))))))))))</f>
        <v>Abst</v>
      </c>
      <c r="R22" s="7" t="str">
        <f>IF('saisie français'!R22=1,1,(IF('saisie français'!R22=3,0.5,(IF('saisie français'!R22=4,0.5,(IF('saisie français'!R22=9,0,(IF('saisie français'!R22=0,0,(IF('saisie français'!R22="A","Abst",(IF('saisie français'!R22="N","non év","attente")))))))))))))</f>
        <v>Abst</v>
      </c>
      <c r="S22" s="7" t="str">
        <f>IF('saisie français'!S22=1,1,(IF('saisie français'!S22=3,0.5,(IF('saisie français'!S22=4,0.5,(IF('saisie français'!S22=9,0,(IF('saisie français'!S22=0,0,(IF('saisie français'!S22="A","Abst",(IF('saisie français'!S22="N","non év","attente")))))))))))))</f>
        <v>Abst</v>
      </c>
      <c r="T22" s="7" t="str">
        <f>IF('saisie français'!T22=1,1,(IF('saisie français'!T22=3,0.5,(IF('saisie français'!T22=4,0.5,(IF('saisie français'!T22=9,0,(IF('saisie français'!T22=0,0,(IF('saisie français'!T22="A","Abst",(IF('saisie français'!T22="N","non év","attente")))))))))))))</f>
        <v>Abst</v>
      </c>
      <c r="U22" s="7" t="str">
        <f>IF('saisie français'!U22=1,1,(IF('saisie français'!U22=3,0.5,(IF('saisie français'!U22=4,0.5,(IF('saisie français'!U22=9,0,(IF('saisie français'!U22=0,0,(IF('saisie français'!U22="A","Abst",(IF('saisie français'!U22="N","non év","attente")))))))))))))</f>
        <v>Abst</v>
      </c>
      <c r="V22" s="7" t="str">
        <f>IF('saisie français'!V22=1,1,(IF('saisie français'!V22=3,0.5,(IF('saisie français'!V22=4,0.5,(IF('saisie français'!V22=9,0,(IF('saisie français'!V22=0,0,(IF('saisie français'!V22="A","Abst",(IF('saisie français'!V22="N","non év","attente")))))))))))))</f>
        <v>Abst</v>
      </c>
      <c r="W22" s="7" t="str">
        <f>IF('saisie français'!W22=1,1,(IF('saisie français'!W22=3,0.5,(IF('saisie français'!W22=4,0.5,(IF('saisie français'!W22=9,0,(IF('saisie français'!W22=0,0,(IF('saisie français'!W22="A","Abst",(IF('saisie français'!W22="N","non év","attente")))))))))))))</f>
        <v>Abst</v>
      </c>
      <c r="X22" s="7" t="str">
        <f>IF('saisie français'!X22=1,1,(IF('saisie français'!X22=3,0.5,(IF('saisie français'!X22=4,0.5,(IF('saisie français'!X22=9,0,(IF('saisie français'!X22=0,0,(IF('saisie français'!X22="A","Abst",(IF('saisie français'!X22="N","non év","attente")))))))))))))</f>
        <v>Abst</v>
      </c>
      <c r="Y22" s="7" t="str">
        <f>IF('saisie français'!Y22=1,1,(IF('saisie français'!Y22=3,0.5,(IF('saisie français'!Y22=4,0.5,(IF('saisie français'!Y22=9,0,(IF('saisie français'!Y22=0,0,(IF('saisie français'!Y22="A","Abst",(IF('saisie français'!Y22="N","non év","attente")))))))))))))</f>
        <v>Abst</v>
      </c>
      <c r="Z22" s="7" t="str">
        <f>IF('saisie français'!Z22=1,1,(IF('saisie français'!Z22=3,0.5,(IF('saisie français'!Z22=4,0.5,(IF('saisie français'!Z22=9,0,(IF('saisie français'!Z22=0,0,(IF('saisie français'!Z22="A","Abst",(IF('saisie français'!Z22="N","non év","attente")))))))))))))</f>
        <v>Abst</v>
      </c>
      <c r="AA22" s="7" t="str">
        <f>IF('saisie français'!AA22=1,1,(IF('saisie français'!AA22=3,0.5,(IF('saisie français'!AA22=4,0.5,(IF('saisie français'!AA22=9,0,(IF('saisie français'!AA22=0,0,(IF('saisie français'!AA22="A","Abst",(IF('saisie français'!AA22="N","non év","attente")))))))))))))</f>
        <v>Abst</v>
      </c>
      <c r="AB22" s="7" t="str">
        <f>IF('saisie français'!AB22=1,1,(IF('saisie français'!AB22=3,0.5,(IF('saisie français'!AB22=4,0.5,(IF('saisie français'!AB22=9,0,(IF('saisie français'!AB22=0,0,(IF('saisie français'!AB22="A","Abst",(IF('saisie français'!AB22="N","non év","attente")))))))))))))</f>
        <v>Abst</v>
      </c>
      <c r="AC22" s="7" t="str">
        <f>IF('saisie français'!AC22=1,1,(IF('saisie français'!AC22=3,0.5,(IF('saisie français'!AC22=4,0.5,(IF('saisie français'!AC22=9,0,(IF('saisie français'!AC22=0,0,(IF('saisie français'!AC22="A","Abst",(IF('saisie français'!AC22="N","non év","attente")))))))))))))</f>
        <v>Abst</v>
      </c>
      <c r="AD22" s="7" t="str">
        <f>IF('saisie français'!AD22=1,1,(IF('saisie français'!AD22=3,0.5,(IF('saisie français'!AD22=4,0.5,(IF('saisie français'!AD22=9,0,(IF('saisie français'!AD22=0,0,(IF('saisie français'!AD22="A","Abst",(IF('saisie français'!AD22="N","non év","attente")))))))))))))</f>
        <v>Abst</v>
      </c>
      <c r="AE22" s="7" t="str">
        <f>IF('saisie français'!AE22=1,1,(IF('saisie français'!AE22=3,0.5,(IF('saisie français'!AE22=4,0.5,(IF('saisie français'!AE22=9,0,(IF('saisie français'!AE22=0,0,(IF('saisie français'!AE22="A","Abst",(IF('saisie français'!AE22="N","non év","attente")))))))))))))</f>
        <v>Abst</v>
      </c>
      <c r="AF22" s="7" t="str">
        <f>IF('saisie français'!AF22=1,1,(IF('saisie français'!AF22=3,0.5,(IF('saisie français'!AF22=4,0.5,(IF('saisie français'!AF22=9,0,(IF('saisie français'!AF22=0,0,(IF('saisie français'!AF22="A","Abst",(IF('saisie français'!AF22="N","non év","attente")))))))))))))</f>
        <v>Abst</v>
      </c>
      <c r="AG22" s="7" t="str">
        <f>IF('saisie français'!AG22=1,1,(IF('saisie français'!AG22=3,0.5,(IF('saisie français'!AG22=4,0.5,(IF('saisie français'!AG22=9,0,(IF('saisie français'!AG22=0,0,(IF('saisie français'!AG22="A","Abst",(IF('saisie français'!AG22="N","non év","attente")))))))))))))</f>
        <v>Abst</v>
      </c>
      <c r="AH22" s="7" t="str">
        <f>IF('saisie français'!AH22=1,1,(IF('saisie français'!AH22=3,0.5,(IF('saisie français'!AH22=4,0.5,(IF('saisie français'!AH22=9,0,(IF('saisie français'!AH22=0,0,(IF('saisie français'!AH22="A","Abst",(IF('saisie français'!AH22="N","non év","attente")))))))))))))</f>
        <v>Abst</v>
      </c>
      <c r="AI22" s="7" t="str">
        <f>IF('saisie français'!AI22=1,1,(IF('saisie français'!AI22=3,0.5,(IF('saisie français'!AI22=4,0.5,(IF('saisie français'!AI22=9,0,(IF('saisie français'!AI22=0,0,(IF('saisie français'!AI22="A","Abst",(IF('saisie français'!AI22="N","non év","attente")))))))))))))</f>
        <v>Abst</v>
      </c>
      <c r="AJ22" s="7" t="str">
        <f>IF('saisie français'!AJ22=1,1,(IF('saisie français'!AJ22=3,0.5,(IF('saisie français'!AJ22=4,0.5,(IF('saisie français'!AJ22=9,0,(IF('saisie français'!AJ22=0,0,(IF('saisie français'!AJ22="A","Abst",(IF('saisie français'!AJ22="N","non év","attente")))))))))))))</f>
        <v>Abst</v>
      </c>
      <c r="AK22" s="7" t="str">
        <f>IF('saisie français'!AK22=1,1,(IF('saisie français'!AK22=3,0.5,(IF('saisie français'!AK22=4,0.5,(IF('saisie français'!AK22=9,0,(IF('saisie français'!AK22=0,0,(IF('saisie français'!AK22="A","Abst",(IF('saisie français'!AK22="N","non év","attente")))))))))))))</f>
        <v>Abst</v>
      </c>
      <c r="AL22" s="7" t="str">
        <f>IF('saisie français'!AL22=1,1,(IF('saisie français'!AL22=3,0.5,(IF('saisie français'!AL22=4,0.5,(IF('saisie français'!AL22=9,0,(IF('saisie français'!AL22=0,0,(IF('saisie français'!AL22="A","Abst",(IF('saisie français'!AL22="N","non év","attente")))))))))))))</f>
        <v>Abst</v>
      </c>
      <c r="AM22" s="7" t="str">
        <f>IF('saisie français'!AM22=1,1,(IF('saisie français'!AM22=3,0.5,(IF('saisie français'!AM22=4,0.5,(IF('saisie français'!AM22=9,0,(IF('saisie français'!AM22=0,0,(IF('saisie français'!AM22="A","Abst",(IF('saisie français'!AM22="N","non év","attente")))))))))))))</f>
        <v>Abst</v>
      </c>
      <c r="AN22" s="7" t="str">
        <f>IF('saisie français'!AN22=1,1,(IF('saisie français'!AN22=3,0.5,(IF('saisie français'!AN22=4,0.5,(IF('saisie français'!AN22=9,0,(IF('saisie français'!AN22=0,0,(IF('saisie français'!AN22="A","Abst",(IF('saisie français'!AN22="N","non év","attente")))))))))))))</f>
        <v>Abst</v>
      </c>
      <c r="AO22" s="7" t="str">
        <f>IF('saisie français'!AO22=1,1,(IF('saisie français'!AO22=3,0.5,(IF('saisie français'!AO22=4,0.5,(IF('saisie français'!AO22=9,0,(IF('saisie français'!AO22=0,0,(IF('saisie français'!AO22="A","Abst",(IF('saisie français'!AO22="N","non év","attente")))))))))))))</f>
        <v>Abst</v>
      </c>
      <c r="AP22" s="7" t="str">
        <f>IF('saisie français'!AP22=1,1,(IF('saisie français'!AP22=3,0.5,(IF('saisie français'!AP22=4,0.5,(IF('saisie français'!AP22=9,0,(IF('saisie français'!AP22=0,0,(IF('saisie français'!AP22="A","Abst",(IF('saisie français'!AP22="N","non év","attente")))))))))))))</f>
        <v>Abst</v>
      </c>
      <c r="AQ22" s="7" t="str">
        <f>IF('saisie français'!AQ22=1,1,(IF('saisie français'!AQ22=3,0.5,(IF('saisie français'!AQ22=4,0.5,(IF('saisie français'!AQ22=9,0,(IF('saisie français'!AQ22=0,0,(IF('saisie français'!AQ22="A","Abst",(IF('saisie français'!AQ22="N","non év","attente")))))))))))))</f>
        <v>Abst</v>
      </c>
      <c r="AR22" s="7" t="str">
        <f>IF('saisie français'!AR22=1,1,(IF('saisie français'!AR22=3,0.5,(IF('saisie français'!AR22=4,0.5,(IF('saisie français'!AR22=9,0,(IF('saisie français'!AR22=0,0,(IF('saisie français'!AR22="A","Abst",(IF('saisie français'!AR22="N","non év","attente")))))))))))))</f>
        <v>Abst</v>
      </c>
      <c r="AS22" s="7" t="str">
        <f>IF('saisie français'!AS22=1,1,(IF('saisie français'!AS22=3,0.5,(IF('saisie français'!AS22=4,0.5,(IF('saisie français'!AS22=9,0,(IF('saisie français'!AS22=0,0,(IF('saisie français'!AS22="A","Abst",(IF('saisie français'!AS22="N","non év","attente")))))))))))))</f>
        <v>Abst</v>
      </c>
      <c r="AT22" s="7" t="str">
        <f>IF('saisie français'!AT22=1,1,(IF('saisie français'!AT22=3,0.5,(IF('saisie français'!AT22=4,0.5,(IF('saisie français'!AT22=9,0,(IF('saisie français'!AT22=0,0,(IF('saisie français'!AT22="A","Abst",(IF('saisie français'!AT22="N","non év","attente")))))))))))))</f>
        <v>Abst</v>
      </c>
      <c r="AU22" s="7" t="str">
        <f>IF('saisie français'!AU22=1,1,(IF('saisie français'!AU22=3,0.5,(IF('saisie français'!AU22=4,0.5,(IF('saisie français'!AU22=9,0,(IF('saisie français'!AU22=0,0,(IF('saisie français'!AU22="A","Abst",(IF('saisie français'!AU22="N","non év","attente")))))))))))))</f>
        <v>Abst</v>
      </c>
      <c r="AV22" s="7" t="str">
        <f>IF('saisie français'!AV22=1,1,(IF('saisie français'!AV22=3,0.5,(IF('saisie français'!AV22=4,0.5,(IF('saisie français'!AV22=9,0,(IF('saisie français'!AV22=0,0,(IF('saisie français'!AV22="A","Abst",(IF('saisie français'!AV22="N","non év","attente")))))))))))))</f>
        <v>Abst</v>
      </c>
      <c r="AW22" s="7" t="str">
        <f>IF('saisie français'!AW22=1,1,(IF('saisie français'!AW22=3,0.5,(IF('saisie français'!AW22=4,0.5,(IF('saisie français'!AW22=9,0,(IF('saisie français'!AW22=0,0,(IF('saisie français'!AW22="A","Abst",(IF('saisie français'!AW22="N","non év","attente")))))))))))))</f>
        <v>Abst</v>
      </c>
      <c r="AX22" s="7" t="str">
        <f>IF('saisie français'!AX22=1,1,(IF('saisie français'!AX22=3,0.5,(IF('saisie français'!AX22=4,0.5,(IF('saisie français'!AX22=9,0,(IF('saisie français'!AX22=0,0,(IF('saisie français'!AX22="A","Abst",(IF('saisie français'!AX22="N","non év","attente")))))))))))))</f>
        <v>Abst</v>
      </c>
      <c r="AY22" s="7" t="str">
        <f>IF('saisie français'!AY22=1,1,(IF('saisie français'!AY22=3,0.5,(IF('saisie français'!AY22=4,0.5,(IF('saisie français'!AY22=9,0,(IF('saisie français'!AY22=0,0,(IF('saisie français'!AY22="A","Abst",(IF('saisie français'!AY22="N","non év","attente")))))))))))))</f>
        <v>Abst</v>
      </c>
      <c r="AZ22" s="7" t="str">
        <f>IF('saisie français'!AZ22=1,1,(IF('saisie français'!AZ22=3,0.5,(IF('saisie français'!AZ22=4,0.5,(IF('saisie français'!AZ22=9,0,(IF('saisie français'!AZ22=0,0,(IF('saisie français'!AZ22="A","Abst",(IF('saisie français'!AZ22="N","non év","attente")))))))))))))</f>
        <v>Abst</v>
      </c>
      <c r="BA22" s="7" t="str">
        <f>IF('saisie français'!BA22=1,1,(IF('saisie français'!BA22=3,0.5,(IF('saisie français'!BA22=4,0.5,(IF('saisie français'!BA22=9,0,(IF('saisie français'!BA22=0,0,(IF('saisie français'!BA22="A","Abst",(IF('saisie français'!BA22="N","non év","attente")))))))))))))</f>
        <v>Abst</v>
      </c>
      <c r="BB22" s="7" t="str">
        <f>IF('saisie français'!BB22=1,1,(IF('saisie français'!BB22=3,0.5,(IF('saisie français'!BB22=4,0.5,(IF('saisie français'!BB22=9,0,(IF('saisie français'!BB22=0,0,(IF('saisie français'!BB22="A","Abst",(IF('saisie français'!BB22="N","non év","attente")))))))))))))</f>
        <v>Abst</v>
      </c>
      <c r="BC22" s="7" t="str">
        <f>IF('saisie français'!BC22=1,1,(IF('saisie français'!BC22=3,0.5,(IF('saisie français'!BC22=4,0.5,(IF('saisie français'!BC22=9,0,(IF('saisie français'!BC22=0,0,(IF('saisie français'!BC22="A","Abst",(IF('saisie français'!BC22="N","non év","attente")))))))))))))</f>
        <v>Abst</v>
      </c>
      <c r="BD22" s="7" t="str">
        <f>IF('saisie français'!BD22=1,1,(IF('saisie français'!BD22=3,0.5,(IF('saisie français'!BD22=4,0.5,(IF('saisie français'!BD22=9,0,(IF('saisie français'!BD22=0,0,(IF('saisie français'!BD22="A","Abst",(IF('saisie français'!BD22="N","non év","attente")))))))))))))</f>
        <v>Abst</v>
      </c>
      <c r="BE22" s="7" t="str">
        <f>IF('saisie français'!BE22=1,1,(IF('saisie français'!BE22=3,0.5,(IF('saisie français'!BE22=4,0.5,(IF('saisie français'!BE22=9,0,(IF('saisie français'!BE22=0,0,(IF('saisie français'!BE22="A","Abst",(IF('saisie français'!BE22="N","non év","attente")))))))))))))</f>
        <v>Abst</v>
      </c>
      <c r="BF22" s="7" t="str">
        <f>IF('saisie français'!BF22=1,1,(IF('saisie français'!BF22=3,0.5,(IF('saisie français'!BF22=4,0.5,(IF('saisie français'!BF22=9,0,(IF('saisie français'!BF22=0,0,(IF('saisie français'!BF22="A","Abst",(IF('saisie français'!BF22="N","non év","attente")))))))))))))</f>
        <v>Abst</v>
      </c>
      <c r="BG22" s="7" t="str">
        <f>IF('saisie français'!BG22=1,1,(IF('saisie français'!BG22=3,0.5,(IF('saisie français'!BG22=4,0.5,(IF('saisie français'!BG22=9,0,(IF('saisie français'!BG22=0,0,(IF('saisie français'!BG22="A","Abst",(IF('saisie français'!BG22="N","non év","attente")))))))))))))</f>
        <v>Abst</v>
      </c>
      <c r="BH22" s="7" t="str">
        <f>IF('saisie français'!BH22=1,1,(IF('saisie français'!BH22=3,0.5,(IF('saisie français'!BH22=4,0.5,(IF('saisie français'!BH22=9,0,(IF('saisie français'!BH22=0,0,(IF('saisie français'!BH22="A","Abst",(IF('saisie français'!BH22="N","non év","attente")))))))))))))</f>
        <v>Abst</v>
      </c>
      <c r="BI22" s="7" t="str">
        <f>IF('saisie français'!BI22=1,1,(IF('saisie français'!BI22=3,0.5,(IF('saisie français'!BI22=4,0.5,(IF('saisie français'!BI22=9,0,(IF('saisie français'!BI22=0,0,(IF('saisie français'!BI22="A","Abst",(IF('saisie français'!BI22="N","non év","attente")))))))))))))</f>
        <v>Abst</v>
      </c>
      <c r="BJ22" s="7" t="str">
        <f>IF('saisie français'!BJ22=1,1,(IF('saisie français'!BJ22=3,0.5,(IF('saisie français'!BJ22=4,0.5,(IF('saisie français'!BJ22=9,0,(IF('saisie français'!BJ22=0,0,(IF('saisie français'!BJ22="A","Abst",(IF('saisie français'!BJ22="N","non év","attente")))))))))))))</f>
        <v>Abst</v>
      </c>
      <c r="BK22" s="7" t="str">
        <f>IF('saisie français'!BK22=1,1,(IF('saisie français'!BK22=3,0.5,(IF('saisie français'!BK22=4,0.5,(IF('saisie français'!BK22=9,0,(IF('saisie français'!BK22=0,0,(IF('saisie français'!BK22="A","Abst",(IF('saisie français'!BK22="N","non év","attente")))))))))))))</f>
        <v>Abst</v>
      </c>
    </row>
    <row r="23" spans="2:63">
      <c r="B23" s="2" t="str">
        <f>IF('Ma classe'!B22&lt;&gt;0,'Ma classe'!B22,"aucun élève")</f>
        <v>aucun élève</v>
      </c>
      <c r="C23" s="2" t="str">
        <f>IF('Ma classe'!C22&lt;&gt;0,'Ma classe'!C22,"aucun élève")</f>
        <v>aucun élève</v>
      </c>
      <c r="D23" s="7" t="str">
        <f>IF('saisie français'!D23=1,1,(IF('saisie français'!D23=3,0.5,(IF('saisie français'!D23=4,0.5,(IF('saisie français'!D23=9,0,(IF('saisie français'!D23=0,0,(IF('saisie français'!D23="A","Abst",(IF('saisie français'!D23="N","non év","attente")))))))))))))</f>
        <v>Abst</v>
      </c>
      <c r="E23" s="7" t="str">
        <f>IF('saisie français'!E23=1,1,(IF('saisie français'!E23=3,0.5,(IF('saisie français'!E23=4,0.5,(IF('saisie français'!E23=9,0,(IF('saisie français'!E23=0,0,(IF('saisie français'!E23="A","Abst",(IF('saisie français'!E23="N","non év","attente")))))))))))))</f>
        <v>Abst</v>
      </c>
      <c r="F23" s="7" t="str">
        <f>IF('saisie français'!F23=1,1,(IF('saisie français'!F23=3,0.5,(IF('saisie français'!F23=4,0.5,(IF('saisie français'!F23=9,0,(IF('saisie français'!F23=0,0,(IF('saisie français'!F23="A","Abst",(IF('saisie français'!F23="N","non év","attente")))))))))))))</f>
        <v>Abst</v>
      </c>
      <c r="G23" s="7" t="str">
        <f>IF('saisie français'!G23=1,1,(IF('saisie français'!G23=3,0.5,(IF('saisie français'!G23=4,0.5,(IF('saisie français'!G23=9,0,(IF('saisie français'!G23=0,0,(IF('saisie français'!G23="A","Abst",(IF('saisie français'!G23="N","non év","attente")))))))))))))</f>
        <v>Abst</v>
      </c>
      <c r="H23" s="7" t="str">
        <f>IF('saisie français'!H23=1,1,(IF('saisie français'!H23=3,0.5,(IF('saisie français'!H23=4,0.5,(IF('saisie français'!H23=9,0,(IF('saisie français'!H23=0,0,(IF('saisie français'!H23="A","Abst",(IF('saisie français'!H23="N","non év","attente")))))))))))))</f>
        <v>Abst</v>
      </c>
      <c r="I23" s="7" t="str">
        <f>IF('saisie français'!I23=1,1,(IF('saisie français'!I23=3,0.5,(IF('saisie français'!I23=4,0.5,(IF('saisie français'!I23=9,0,(IF('saisie français'!I23=0,0,(IF('saisie français'!I23="A","Abst",(IF('saisie français'!I23="N","non év","attente")))))))))))))</f>
        <v>Abst</v>
      </c>
      <c r="J23" s="7" t="str">
        <f>IF('saisie français'!J23=1,1,(IF('saisie français'!J23=3,0.5,(IF('saisie français'!J23=4,0.5,(IF('saisie français'!J23=9,0,(IF('saisie français'!J23=0,0,(IF('saisie français'!J23="A","Abst",(IF('saisie français'!J23="N","non év","attente")))))))))))))</f>
        <v>Abst</v>
      </c>
      <c r="K23" s="7" t="str">
        <f>IF('saisie français'!K23=1,1,(IF('saisie français'!K23=3,0.5,(IF('saisie français'!K23=4,0.5,(IF('saisie français'!K23=9,0,(IF('saisie français'!K23=0,0,(IF('saisie français'!K23="A","Abst",(IF('saisie français'!K23="N","non év","attente")))))))))))))</f>
        <v>Abst</v>
      </c>
      <c r="L23" s="7" t="str">
        <f>IF('saisie français'!L23=1,1,(IF('saisie français'!L23=3,0.5,(IF('saisie français'!L23=4,0.5,(IF('saisie français'!L23=9,0,(IF('saisie français'!L23=0,0,(IF('saisie français'!L23="A","Abst",(IF('saisie français'!L23="N","non év","attente")))))))))))))</f>
        <v>Abst</v>
      </c>
      <c r="M23" s="7" t="str">
        <f>IF('saisie français'!M23=1,1,(IF('saisie français'!M23=3,0.5,(IF('saisie français'!M23=4,0.5,(IF('saisie français'!M23=9,0,(IF('saisie français'!M23=0,0,(IF('saisie français'!M23="A","Abst",(IF('saisie français'!M23="N","non év","attente")))))))))))))</f>
        <v>Abst</v>
      </c>
      <c r="N23" s="7" t="str">
        <f>IF('saisie français'!N23=1,1,(IF('saisie français'!N23=3,0.5,(IF('saisie français'!N23=4,0.5,(IF('saisie français'!N23=9,0,(IF('saisie français'!N23=0,0,(IF('saisie français'!N23="A","Abst",(IF('saisie français'!N23="N","non év","attente")))))))))))))</f>
        <v>Abst</v>
      </c>
      <c r="O23" s="7" t="str">
        <f>IF('saisie français'!O23=1,1,(IF('saisie français'!O23=3,0.5,(IF('saisie français'!O23=4,0.5,(IF('saisie français'!O23=9,0,(IF('saisie français'!O23=0,0,(IF('saisie français'!O23="A","Abst",(IF('saisie français'!O23="N","non év","attente")))))))))))))</f>
        <v>Abst</v>
      </c>
      <c r="P23" s="7" t="str">
        <f>IF('saisie français'!P23=1,1,(IF('saisie français'!P23=3,0.5,(IF('saisie français'!P23=4,0.5,(IF('saisie français'!P23=9,0,(IF('saisie français'!P23=0,0,(IF('saisie français'!P23="A","Abst",(IF('saisie français'!P23="N","non év","attente")))))))))))))</f>
        <v>Abst</v>
      </c>
      <c r="Q23" s="7" t="str">
        <f>IF('saisie français'!Q23=1,1,(IF('saisie français'!Q23=3,0.5,(IF('saisie français'!Q23=4,0.5,(IF('saisie français'!Q23=9,0,(IF('saisie français'!Q23=0,0,(IF('saisie français'!Q23="A","Abst",(IF('saisie français'!Q23="N","non év","attente")))))))))))))</f>
        <v>Abst</v>
      </c>
      <c r="R23" s="7" t="str">
        <f>IF('saisie français'!R23=1,1,(IF('saisie français'!R23=3,0.5,(IF('saisie français'!R23=4,0.5,(IF('saisie français'!R23=9,0,(IF('saisie français'!R23=0,0,(IF('saisie français'!R23="A","Abst",(IF('saisie français'!R23="N","non év","attente")))))))))))))</f>
        <v>Abst</v>
      </c>
      <c r="S23" s="7" t="str">
        <f>IF('saisie français'!S23=1,1,(IF('saisie français'!S23=3,0.5,(IF('saisie français'!S23=4,0.5,(IF('saisie français'!S23=9,0,(IF('saisie français'!S23=0,0,(IF('saisie français'!S23="A","Abst",(IF('saisie français'!S23="N","non év","attente")))))))))))))</f>
        <v>Abst</v>
      </c>
      <c r="T23" s="7" t="str">
        <f>IF('saisie français'!T23=1,1,(IF('saisie français'!T23=3,0.5,(IF('saisie français'!T23=4,0.5,(IF('saisie français'!T23=9,0,(IF('saisie français'!T23=0,0,(IF('saisie français'!T23="A","Abst",(IF('saisie français'!T23="N","non év","attente")))))))))))))</f>
        <v>Abst</v>
      </c>
      <c r="U23" s="7" t="str">
        <f>IF('saisie français'!U23=1,1,(IF('saisie français'!U23=3,0.5,(IF('saisie français'!U23=4,0.5,(IF('saisie français'!U23=9,0,(IF('saisie français'!U23=0,0,(IF('saisie français'!U23="A","Abst",(IF('saisie français'!U23="N","non év","attente")))))))))))))</f>
        <v>Abst</v>
      </c>
      <c r="V23" s="7" t="str">
        <f>IF('saisie français'!V23=1,1,(IF('saisie français'!V23=3,0.5,(IF('saisie français'!V23=4,0.5,(IF('saisie français'!V23=9,0,(IF('saisie français'!V23=0,0,(IF('saisie français'!V23="A","Abst",(IF('saisie français'!V23="N","non év","attente")))))))))))))</f>
        <v>Abst</v>
      </c>
      <c r="W23" s="7" t="str">
        <f>IF('saisie français'!W23=1,1,(IF('saisie français'!W23=3,0.5,(IF('saisie français'!W23=4,0.5,(IF('saisie français'!W23=9,0,(IF('saisie français'!W23=0,0,(IF('saisie français'!W23="A","Abst",(IF('saisie français'!W23="N","non év","attente")))))))))))))</f>
        <v>Abst</v>
      </c>
      <c r="X23" s="7" t="str">
        <f>IF('saisie français'!X23=1,1,(IF('saisie français'!X23=3,0.5,(IF('saisie français'!X23=4,0.5,(IF('saisie français'!X23=9,0,(IF('saisie français'!X23=0,0,(IF('saisie français'!X23="A","Abst",(IF('saisie français'!X23="N","non év","attente")))))))))))))</f>
        <v>Abst</v>
      </c>
      <c r="Y23" s="7" t="str">
        <f>IF('saisie français'!Y23=1,1,(IF('saisie français'!Y23=3,0.5,(IF('saisie français'!Y23=4,0.5,(IF('saisie français'!Y23=9,0,(IF('saisie français'!Y23=0,0,(IF('saisie français'!Y23="A","Abst",(IF('saisie français'!Y23="N","non év","attente")))))))))))))</f>
        <v>Abst</v>
      </c>
      <c r="Z23" s="7" t="str">
        <f>IF('saisie français'!Z23=1,1,(IF('saisie français'!Z23=3,0.5,(IF('saisie français'!Z23=4,0.5,(IF('saisie français'!Z23=9,0,(IF('saisie français'!Z23=0,0,(IF('saisie français'!Z23="A","Abst",(IF('saisie français'!Z23="N","non év","attente")))))))))))))</f>
        <v>Abst</v>
      </c>
      <c r="AA23" s="7" t="str">
        <f>IF('saisie français'!AA23=1,1,(IF('saisie français'!AA23=3,0.5,(IF('saisie français'!AA23=4,0.5,(IF('saisie français'!AA23=9,0,(IF('saisie français'!AA23=0,0,(IF('saisie français'!AA23="A","Abst",(IF('saisie français'!AA23="N","non év","attente")))))))))))))</f>
        <v>Abst</v>
      </c>
      <c r="AB23" s="7" t="str">
        <f>IF('saisie français'!AB23=1,1,(IF('saisie français'!AB23=3,0.5,(IF('saisie français'!AB23=4,0.5,(IF('saisie français'!AB23=9,0,(IF('saisie français'!AB23=0,0,(IF('saisie français'!AB23="A","Abst",(IF('saisie français'!AB23="N","non év","attente")))))))))))))</f>
        <v>Abst</v>
      </c>
      <c r="AC23" s="7" t="str">
        <f>IF('saisie français'!AC23=1,1,(IF('saisie français'!AC23=3,0.5,(IF('saisie français'!AC23=4,0.5,(IF('saisie français'!AC23=9,0,(IF('saisie français'!AC23=0,0,(IF('saisie français'!AC23="A","Abst",(IF('saisie français'!AC23="N","non év","attente")))))))))))))</f>
        <v>Abst</v>
      </c>
      <c r="AD23" s="7" t="str">
        <f>IF('saisie français'!AD23=1,1,(IF('saisie français'!AD23=3,0.5,(IF('saisie français'!AD23=4,0.5,(IF('saisie français'!AD23=9,0,(IF('saisie français'!AD23=0,0,(IF('saisie français'!AD23="A","Abst",(IF('saisie français'!AD23="N","non év","attente")))))))))))))</f>
        <v>Abst</v>
      </c>
      <c r="AE23" s="7" t="str">
        <f>IF('saisie français'!AE23=1,1,(IF('saisie français'!AE23=3,0.5,(IF('saisie français'!AE23=4,0.5,(IF('saisie français'!AE23=9,0,(IF('saisie français'!AE23=0,0,(IF('saisie français'!AE23="A","Abst",(IF('saisie français'!AE23="N","non év","attente")))))))))))))</f>
        <v>Abst</v>
      </c>
      <c r="AF23" s="7" t="str">
        <f>IF('saisie français'!AF23=1,1,(IF('saisie français'!AF23=3,0.5,(IF('saisie français'!AF23=4,0.5,(IF('saisie français'!AF23=9,0,(IF('saisie français'!AF23=0,0,(IF('saisie français'!AF23="A","Abst",(IF('saisie français'!AF23="N","non év","attente")))))))))))))</f>
        <v>Abst</v>
      </c>
      <c r="AG23" s="7" t="str">
        <f>IF('saisie français'!AG23=1,1,(IF('saisie français'!AG23=3,0.5,(IF('saisie français'!AG23=4,0.5,(IF('saisie français'!AG23=9,0,(IF('saisie français'!AG23=0,0,(IF('saisie français'!AG23="A","Abst",(IF('saisie français'!AG23="N","non év","attente")))))))))))))</f>
        <v>Abst</v>
      </c>
      <c r="AH23" s="7" t="str">
        <f>IF('saisie français'!AH23=1,1,(IF('saisie français'!AH23=3,0.5,(IF('saisie français'!AH23=4,0.5,(IF('saisie français'!AH23=9,0,(IF('saisie français'!AH23=0,0,(IF('saisie français'!AH23="A","Abst",(IF('saisie français'!AH23="N","non év","attente")))))))))))))</f>
        <v>Abst</v>
      </c>
      <c r="AI23" s="7" t="str">
        <f>IF('saisie français'!AI23=1,1,(IF('saisie français'!AI23=3,0.5,(IF('saisie français'!AI23=4,0.5,(IF('saisie français'!AI23=9,0,(IF('saisie français'!AI23=0,0,(IF('saisie français'!AI23="A","Abst",(IF('saisie français'!AI23="N","non év","attente")))))))))))))</f>
        <v>Abst</v>
      </c>
      <c r="AJ23" s="7" t="str">
        <f>IF('saisie français'!AJ23=1,1,(IF('saisie français'!AJ23=3,0.5,(IF('saisie français'!AJ23=4,0.5,(IF('saisie français'!AJ23=9,0,(IF('saisie français'!AJ23=0,0,(IF('saisie français'!AJ23="A","Abst",(IF('saisie français'!AJ23="N","non év","attente")))))))))))))</f>
        <v>Abst</v>
      </c>
      <c r="AK23" s="7" t="str">
        <f>IF('saisie français'!AK23=1,1,(IF('saisie français'!AK23=3,0.5,(IF('saisie français'!AK23=4,0.5,(IF('saisie français'!AK23=9,0,(IF('saisie français'!AK23=0,0,(IF('saisie français'!AK23="A","Abst",(IF('saisie français'!AK23="N","non év","attente")))))))))))))</f>
        <v>Abst</v>
      </c>
      <c r="AL23" s="7" t="str">
        <f>IF('saisie français'!AL23=1,1,(IF('saisie français'!AL23=3,0.5,(IF('saisie français'!AL23=4,0.5,(IF('saisie français'!AL23=9,0,(IF('saisie français'!AL23=0,0,(IF('saisie français'!AL23="A","Abst",(IF('saisie français'!AL23="N","non év","attente")))))))))))))</f>
        <v>Abst</v>
      </c>
      <c r="AM23" s="7" t="str">
        <f>IF('saisie français'!AM23=1,1,(IF('saisie français'!AM23=3,0.5,(IF('saisie français'!AM23=4,0.5,(IF('saisie français'!AM23=9,0,(IF('saisie français'!AM23=0,0,(IF('saisie français'!AM23="A","Abst",(IF('saisie français'!AM23="N","non év","attente")))))))))))))</f>
        <v>Abst</v>
      </c>
      <c r="AN23" s="7" t="str">
        <f>IF('saisie français'!AN23=1,1,(IF('saisie français'!AN23=3,0.5,(IF('saisie français'!AN23=4,0.5,(IF('saisie français'!AN23=9,0,(IF('saisie français'!AN23=0,0,(IF('saisie français'!AN23="A","Abst",(IF('saisie français'!AN23="N","non év","attente")))))))))))))</f>
        <v>Abst</v>
      </c>
      <c r="AO23" s="7" t="str">
        <f>IF('saisie français'!AO23=1,1,(IF('saisie français'!AO23=3,0.5,(IF('saisie français'!AO23=4,0.5,(IF('saisie français'!AO23=9,0,(IF('saisie français'!AO23=0,0,(IF('saisie français'!AO23="A","Abst",(IF('saisie français'!AO23="N","non év","attente")))))))))))))</f>
        <v>Abst</v>
      </c>
      <c r="AP23" s="7" t="str">
        <f>IF('saisie français'!AP23=1,1,(IF('saisie français'!AP23=3,0.5,(IF('saisie français'!AP23=4,0.5,(IF('saisie français'!AP23=9,0,(IF('saisie français'!AP23=0,0,(IF('saisie français'!AP23="A","Abst",(IF('saisie français'!AP23="N","non év","attente")))))))))))))</f>
        <v>Abst</v>
      </c>
      <c r="AQ23" s="7" t="str">
        <f>IF('saisie français'!AQ23=1,1,(IF('saisie français'!AQ23=3,0.5,(IF('saisie français'!AQ23=4,0.5,(IF('saisie français'!AQ23=9,0,(IF('saisie français'!AQ23=0,0,(IF('saisie français'!AQ23="A","Abst",(IF('saisie français'!AQ23="N","non év","attente")))))))))))))</f>
        <v>Abst</v>
      </c>
      <c r="AR23" s="7" t="str">
        <f>IF('saisie français'!AR23=1,1,(IF('saisie français'!AR23=3,0.5,(IF('saisie français'!AR23=4,0.5,(IF('saisie français'!AR23=9,0,(IF('saisie français'!AR23=0,0,(IF('saisie français'!AR23="A","Abst",(IF('saisie français'!AR23="N","non év","attente")))))))))))))</f>
        <v>Abst</v>
      </c>
      <c r="AS23" s="7" t="str">
        <f>IF('saisie français'!AS23=1,1,(IF('saisie français'!AS23=3,0.5,(IF('saisie français'!AS23=4,0.5,(IF('saisie français'!AS23=9,0,(IF('saisie français'!AS23=0,0,(IF('saisie français'!AS23="A","Abst",(IF('saisie français'!AS23="N","non év","attente")))))))))))))</f>
        <v>Abst</v>
      </c>
      <c r="AT23" s="7" t="str">
        <f>IF('saisie français'!AT23=1,1,(IF('saisie français'!AT23=3,0.5,(IF('saisie français'!AT23=4,0.5,(IF('saisie français'!AT23=9,0,(IF('saisie français'!AT23=0,0,(IF('saisie français'!AT23="A","Abst",(IF('saisie français'!AT23="N","non év","attente")))))))))))))</f>
        <v>Abst</v>
      </c>
      <c r="AU23" s="7" t="str">
        <f>IF('saisie français'!AU23=1,1,(IF('saisie français'!AU23=3,0.5,(IF('saisie français'!AU23=4,0.5,(IF('saisie français'!AU23=9,0,(IF('saisie français'!AU23=0,0,(IF('saisie français'!AU23="A","Abst",(IF('saisie français'!AU23="N","non év","attente")))))))))))))</f>
        <v>Abst</v>
      </c>
      <c r="AV23" s="7" t="str">
        <f>IF('saisie français'!AV23=1,1,(IF('saisie français'!AV23=3,0.5,(IF('saisie français'!AV23=4,0.5,(IF('saisie français'!AV23=9,0,(IF('saisie français'!AV23=0,0,(IF('saisie français'!AV23="A","Abst",(IF('saisie français'!AV23="N","non év","attente")))))))))))))</f>
        <v>Abst</v>
      </c>
      <c r="AW23" s="7" t="str">
        <f>IF('saisie français'!AW23=1,1,(IF('saisie français'!AW23=3,0.5,(IF('saisie français'!AW23=4,0.5,(IF('saisie français'!AW23=9,0,(IF('saisie français'!AW23=0,0,(IF('saisie français'!AW23="A","Abst",(IF('saisie français'!AW23="N","non év","attente")))))))))))))</f>
        <v>Abst</v>
      </c>
      <c r="AX23" s="7" t="str">
        <f>IF('saisie français'!AX23=1,1,(IF('saisie français'!AX23=3,0.5,(IF('saisie français'!AX23=4,0.5,(IF('saisie français'!AX23=9,0,(IF('saisie français'!AX23=0,0,(IF('saisie français'!AX23="A","Abst",(IF('saisie français'!AX23="N","non év","attente")))))))))))))</f>
        <v>Abst</v>
      </c>
      <c r="AY23" s="7" t="str">
        <f>IF('saisie français'!AY23=1,1,(IF('saisie français'!AY23=3,0.5,(IF('saisie français'!AY23=4,0.5,(IF('saisie français'!AY23=9,0,(IF('saisie français'!AY23=0,0,(IF('saisie français'!AY23="A","Abst",(IF('saisie français'!AY23="N","non év","attente")))))))))))))</f>
        <v>Abst</v>
      </c>
      <c r="AZ23" s="7" t="str">
        <f>IF('saisie français'!AZ23=1,1,(IF('saisie français'!AZ23=3,0.5,(IF('saisie français'!AZ23=4,0.5,(IF('saisie français'!AZ23=9,0,(IF('saisie français'!AZ23=0,0,(IF('saisie français'!AZ23="A","Abst",(IF('saisie français'!AZ23="N","non év","attente")))))))))))))</f>
        <v>Abst</v>
      </c>
      <c r="BA23" s="7" t="str">
        <f>IF('saisie français'!BA23=1,1,(IF('saisie français'!BA23=3,0.5,(IF('saisie français'!BA23=4,0.5,(IF('saisie français'!BA23=9,0,(IF('saisie français'!BA23=0,0,(IF('saisie français'!BA23="A","Abst",(IF('saisie français'!BA23="N","non év","attente")))))))))))))</f>
        <v>Abst</v>
      </c>
      <c r="BB23" s="7" t="str">
        <f>IF('saisie français'!BB23=1,1,(IF('saisie français'!BB23=3,0.5,(IF('saisie français'!BB23=4,0.5,(IF('saisie français'!BB23=9,0,(IF('saisie français'!BB23=0,0,(IF('saisie français'!BB23="A","Abst",(IF('saisie français'!BB23="N","non év","attente")))))))))))))</f>
        <v>Abst</v>
      </c>
      <c r="BC23" s="7" t="str">
        <f>IF('saisie français'!BC23=1,1,(IF('saisie français'!BC23=3,0.5,(IF('saisie français'!BC23=4,0.5,(IF('saisie français'!BC23=9,0,(IF('saisie français'!BC23=0,0,(IF('saisie français'!BC23="A","Abst",(IF('saisie français'!BC23="N","non év","attente")))))))))))))</f>
        <v>Abst</v>
      </c>
      <c r="BD23" s="7" t="str">
        <f>IF('saisie français'!BD23=1,1,(IF('saisie français'!BD23=3,0.5,(IF('saisie français'!BD23=4,0.5,(IF('saisie français'!BD23=9,0,(IF('saisie français'!BD23=0,0,(IF('saisie français'!BD23="A","Abst",(IF('saisie français'!BD23="N","non év","attente")))))))))))))</f>
        <v>Abst</v>
      </c>
      <c r="BE23" s="7" t="str">
        <f>IF('saisie français'!BE23=1,1,(IF('saisie français'!BE23=3,0.5,(IF('saisie français'!BE23=4,0.5,(IF('saisie français'!BE23=9,0,(IF('saisie français'!BE23=0,0,(IF('saisie français'!BE23="A","Abst",(IF('saisie français'!BE23="N","non év","attente")))))))))))))</f>
        <v>Abst</v>
      </c>
      <c r="BF23" s="7" t="str">
        <f>IF('saisie français'!BF23=1,1,(IF('saisie français'!BF23=3,0.5,(IF('saisie français'!BF23=4,0.5,(IF('saisie français'!BF23=9,0,(IF('saisie français'!BF23=0,0,(IF('saisie français'!BF23="A","Abst",(IF('saisie français'!BF23="N","non év","attente")))))))))))))</f>
        <v>Abst</v>
      </c>
      <c r="BG23" s="7" t="str">
        <f>IF('saisie français'!BG23=1,1,(IF('saisie français'!BG23=3,0.5,(IF('saisie français'!BG23=4,0.5,(IF('saisie français'!BG23=9,0,(IF('saisie français'!BG23=0,0,(IF('saisie français'!BG23="A","Abst",(IF('saisie français'!BG23="N","non év","attente")))))))))))))</f>
        <v>Abst</v>
      </c>
      <c r="BH23" s="7" t="str">
        <f>IF('saisie français'!BH23=1,1,(IF('saisie français'!BH23=3,0.5,(IF('saisie français'!BH23=4,0.5,(IF('saisie français'!BH23=9,0,(IF('saisie français'!BH23=0,0,(IF('saisie français'!BH23="A","Abst",(IF('saisie français'!BH23="N","non év","attente")))))))))))))</f>
        <v>Abst</v>
      </c>
      <c r="BI23" s="7" t="str">
        <f>IF('saisie français'!BI23=1,1,(IF('saisie français'!BI23=3,0.5,(IF('saisie français'!BI23=4,0.5,(IF('saisie français'!BI23=9,0,(IF('saisie français'!BI23=0,0,(IF('saisie français'!BI23="A","Abst",(IF('saisie français'!BI23="N","non év","attente")))))))))))))</f>
        <v>Abst</v>
      </c>
      <c r="BJ23" s="7" t="str">
        <f>IF('saisie français'!BJ23=1,1,(IF('saisie français'!BJ23=3,0.5,(IF('saisie français'!BJ23=4,0.5,(IF('saisie français'!BJ23=9,0,(IF('saisie français'!BJ23=0,0,(IF('saisie français'!BJ23="A","Abst",(IF('saisie français'!BJ23="N","non év","attente")))))))))))))</f>
        <v>Abst</v>
      </c>
      <c r="BK23" s="7" t="str">
        <f>IF('saisie français'!BK23=1,1,(IF('saisie français'!BK23=3,0.5,(IF('saisie français'!BK23=4,0.5,(IF('saisie français'!BK23=9,0,(IF('saisie français'!BK23=0,0,(IF('saisie français'!BK23="A","Abst",(IF('saisie français'!BK23="N","non év","attente")))))))))))))</f>
        <v>Abst</v>
      </c>
    </row>
    <row r="24" spans="2:63">
      <c r="B24" s="2" t="str">
        <f>IF('Ma classe'!B23&lt;&gt;0,'Ma classe'!B23,"aucun élève")</f>
        <v>aucun élève</v>
      </c>
      <c r="C24" s="2" t="str">
        <f>IF('Ma classe'!C23&lt;&gt;0,'Ma classe'!C23,"aucun élève")</f>
        <v>aucun élève</v>
      </c>
      <c r="D24" s="7" t="str">
        <f>IF('saisie français'!D24=1,1,(IF('saisie français'!D24=3,0.5,(IF('saisie français'!D24=4,0.5,(IF('saisie français'!D24=9,0,(IF('saisie français'!D24=0,0,(IF('saisie français'!D24="A","Abst",(IF('saisie français'!D24="N","non év","attente")))))))))))))</f>
        <v>Abst</v>
      </c>
      <c r="E24" s="7" t="str">
        <f>IF('saisie français'!E24=1,1,(IF('saisie français'!E24=3,0.5,(IF('saisie français'!E24=4,0.5,(IF('saisie français'!E24=9,0,(IF('saisie français'!E24=0,0,(IF('saisie français'!E24="A","Abst",(IF('saisie français'!E24="N","non év","attente")))))))))))))</f>
        <v>Abst</v>
      </c>
      <c r="F24" s="7" t="str">
        <f>IF('saisie français'!F24=1,1,(IF('saisie français'!F24=3,0.5,(IF('saisie français'!F24=4,0.5,(IF('saisie français'!F24=9,0,(IF('saisie français'!F24=0,0,(IF('saisie français'!F24="A","Abst",(IF('saisie français'!F24="N","non év","attente")))))))))))))</f>
        <v>Abst</v>
      </c>
      <c r="G24" s="7" t="str">
        <f>IF('saisie français'!G24=1,1,(IF('saisie français'!G24=3,0.5,(IF('saisie français'!G24=4,0.5,(IF('saisie français'!G24=9,0,(IF('saisie français'!G24=0,0,(IF('saisie français'!G24="A","Abst",(IF('saisie français'!G24="N","non év","attente")))))))))))))</f>
        <v>Abst</v>
      </c>
      <c r="H24" s="7" t="str">
        <f>IF('saisie français'!H24=1,1,(IF('saisie français'!H24=3,0.5,(IF('saisie français'!H24=4,0.5,(IF('saisie français'!H24=9,0,(IF('saisie français'!H24=0,0,(IF('saisie français'!H24="A","Abst",(IF('saisie français'!H24="N","non év","attente")))))))))))))</f>
        <v>Abst</v>
      </c>
      <c r="I24" s="7" t="str">
        <f>IF('saisie français'!I24=1,1,(IF('saisie français'!I24=3,0.5,(IF('saisie français'!I24=4,0.5,(IF('saisie français'!I24=9,0,(IF('saisie français'!I24=0,0,(IF('saisie français'!I24="A","Abst",(IF('saisie français'!I24="N","non év","attente")))))))))))))</f>
        <v>Abst</v>
      </c>
      <c r="J24" s="7" t="str">
        <f>IF('saisie français'!J24=1,1,(IF('saisie français'!J24=3,0.5,(IF('saisie français'!J24=4,0.5,(IF('saisie français'!J24=9,0,(IF('saisie français'!J24=0,0,(IF('saisie français'!J24="A","Abst",(IF('saisie français'!J24="N","non év","attente")))))))))))))</f>
        <v>Abst</v>
      </c>
      <c r="K24" s="7" t="str">
        <f>IF('saisie français'!K24=1,1,(IF('saisie français'!K24=3,0.5,(IF('saisie français'!K24=4,0.5,(IF('saisie français'!K24=9,0,(IF('saisie français'!K24=0,0,(IF('saisie français'!K24="A","Abst",(IF('saisie français'!K24="N","non év","attente")))))))))))))</f>
        <v>Abst</v>
      </c>
      <c r="L24" s="7" t="str">
        <f>IF('saisie français'!L24=1,1,(IF('saisie français'!L24=3,0.5,(IF('saisie français'!L24=4,0.5,(IF('saisie français'!L24=9,0,(IF('saisie français'!L24=0,0,(IF('saisie français'!L24="A","Abst",(IF('saisie français'!L24="N","non év","attente")))))))))))))</f>
        <v>Abst</v>
      </c>
      <c r="M24" s="7" t="str">
        <f>IF('saisie français'!M24=1,1,(IF('saisie français'!M24=3,0.5,(IF('saisie français'!M24=4,0.5,(IF('saisie français'!M24=9,0,(IF('saisie français'!M24=0,0,(IF('saisie français'!M24="A","Abst",(IF('saisie français'!M24="N","non év","attente")))))))))))))</f>
        <v>Abst</v>
      </c>
      <c r="N24" s="7" t="str">
        <f>IF('saisie français'!N24=1,1,(IF('saisie français'!N24=3,0.5,(IF('saisie français'!N24=4,0.5,(IF('saisie français'!N24=9,0,(IF('saisie français'!N24=0,0,(IF('saisie français'!N24="A","Abst",(IF('saisie français'!N24="N","non év","attente")))))))))))))</f>
        <v>Abst</v>
      </c>
      <c r="O24" s="7" t="str">
        <f>IF('saisie français'!O24=1,1,(IF('saisie français'!O24=3,0.5,(IF('saisie français'!O24=4,0.5,(IF('saisie français'!O24=9,0,(IF('saisie français'!O24=0,0,(IF('saisie français'!O24="A","Abst",(IF('saisie français'!O24="N","non év","attente")))))))))))))</f>
        <v>Abst</v>
      </c>
      <c r="P24" s="7" t="str">
        <f>IF('saisie français'!P24=1,1,(IF('saisie français'!P24=3,0.5,(IF('saisie français'!P24=4,0.5,(IF('saisie français'!P24=9,0,(IF('saisie français'!P24=0,0,(IF('saisie français'!P24="A","Abst",(IF('saisie français'!P24="N","non év","attente")))))))))))))</f>
        <v>Abst</v>
      </c>
      <c r="Q24" s="7" t="str">
        <f>IF('saisie français'!Q24=1,1,(IF('saisie français'!Q24=3,0.5,(IF('saisie français'!Q24=4,0.5,(IF('saisie français'!Q24=9,0,(IF('saisie français'!Q24=0,0,(IF('saisie français'!Q24="A","Abst",(IF('saisie français'!Q24="N","non év","attente")))))))))))))</f>
        <v>Abst</v>
      </c>
      <c r="R24" s="7" t="str">
        <f>IF('saisie français'!R24=1,1,(IF('saisie français'!R24=3,0.5,(IF('saisie français'!R24=4,0.5,(IF('saisie français'!R24=9,0,(IF('saisie français'!R24=0,0,(IF('saisie français'!R24="A","Abst",(IF('saisie français'!R24="N","non év","attente")))))))))))))</f>
        <v>Abst</v>
      </c>
      <c r="S24" s="7" t="str">
        <f>IF('saisie français'!S24=1,1,(IF('saisie français'!S24=3,0.5,(IF('saisie français'!S24=4,0.5,(IF('saisie français'!S24=9,0,(IF('saisie français'!S24=0,0,(IF('saisie français'!S24="A","Abst",(IF('saisie français'!S24="N","non év","attente")))))))))))))</f>
        <v>Abst</v>
      </c>
      <c r="T24" s="7" t="str">
        <f>IF('saisie français'!T24=1,1,(IF('saisie français'!T24=3,0.5,(IF('saisie français'!T24=4,0.5,(IF('saisie français'!T24=9,0,(IF('saisie français'!T24=0,0,(IF('saisie français'!T24="A","Abst",(IF('saisie français'!T24="N","non év","attente")))))))))))))</f>
        <v>Abst</v>
      </c>
      <c r="U24" s="7" t="str">
        <f>IF('saisie français'!U24=1,1,(IF('saisie français'!U24=3,0.5,(IF('saisie français'!U24=4,0.5,(IF('saisie français'!U24=9,0,(IF('saisie français'!U24=0,0,(IF('saisie français'!U24="A","Abst",(IF('saisie français'!U24="N","non év","attente")))))))))))))</f>
        <v>Abst</v>
      </c>
      <c r="V24" s="7" t="str">
        <f>IF('saisie français'!V24=1,1,(IF('saisie français'!V24=3,0.5,(IF('saisie français'!V24=4,0.5,(IF('saisie français'!V24=9,0,(IF('saisie français'!V24=0,0,(IF('saisie français'!V24="A","Abst",(IF('saisie français'!V24="N","non év","attente")))))))))))))</f>
        <v>Abst</v>
      </c>
      <c r="W24" s="7" t="str">
        <f>IF('saisie français'!W24=1,1,(IF('saisie français'!W24=3,0.5,(IF('saisie français'!W24=4,0.5,(IF('saisie français'!W24=9,0,(IF('saisie français'!W24=0,0,(IF('saisie français'!W24="A","Abst",(IF('saisie français'!W24="N","non év","attente")))))))))))))</f>
        <v>Abst</v>
      </c>
      <c r="X24" s="7" t="str">
        <f>IF('saisie français'!X24=1,1,(IF('saisie français'!X24=3,0.5,(IF('saisie français'!X24=4,0.5,(IF('saisie français'!X24=9,0,(IF('saisie français'!X24=0,0,(IF('saisie français'!X24="A","Abst",(IF('saisie français'!X24="N","non év","attente")))))))))))))</f>
        <v>Abst</v>
      </c>
      <c r="Y24" s="7" t="str">
        <f>IF('saisie français'!Y24=1,1,(IF('saisie français'!Y24=3,0.5,(IF('saisie français'!Y24=4,0.5,(IF('saisie français'!Y24=9,0,(IF('saisie français'!Y24=0,0,(IF('saisie français'!Y24="A","Abst",(IF('saisie français'!Y24="N","non év","attente")))))))))))))</f>
        <v>Abst</v>
      </c>
      <c r="Z24" s="7" t="str">
        <f>IF('saisie français'!Z24=1,1,(IF('saisie français'!Z24=3,0.5,(IF('saisie français'!Z24=4,0.5,(IF('saisie français'!Z24=9,0,(IF('saisie français'!Z24=0,0,(IF('saisie français'!Z24="A","Abst",(IF('saisie français'!Z24="N","non év","attente")))))))))))))</f>
        <v>Abst</v>
      </c>
      <c r="AA24" s="7" t="str">
        <f>IF('saisie français'!AA24=1,1,(IF('saisie français'!AA24=3,0.5,(IF('saisie français'!AA24=4,0.5,(IF('saisie français'!AA24=9,0,(IF('saisie français'!AA24=0,0,(IF('saisie français'!AA24="A","Abst",(IF('saisie français'!AA24="N","non év","attente")))))))))))))</f>
        <v>Abst</v>
      </c>
      <c r="AB24" s="7" t="str">
        <f>IF('saisie français'!AB24=1,1,(IF('saisie français'!AB24=3,0.5,(IF('saisie français'!AB24=4,0.5,(IF('saisie français'!AB24=9,0,(IF('saisie français'!AB24=0,0,(IF('saisie français'!AB24="A","Abst",(IF('saisie français'!AB24="N","non év","attente")))))))))))))</f>
        <v>Abst</v>
      </c>
      <c r="AC24" s="7" t="str">
        <f>IF('saisie français'!AC24=1,1,(IF('saisie français'!AC24=3,0.5,(IF('saisie français'!AC24=4,0.5,(IF('saisie français'!AC24=9,0,(IF('saisie français'!AC24=0,0,(IF('saisie français'!AC24="A","Abst",(IF('saisie français'!AC24="N","non év","attente")))))))))))))</f>
        <v>Abst</v>
      </c>
      <c r="AD24" s="7" t="str">
        <f>IF('saisie français'!AD24=1,1,(IF('saisie français'!AD24=3,0.5,(IF('saisie français'!AD24=4,0.5,(IF('saisie français'!AD24=9,0,(IF('saisie français'!AD24=0,0,(IF('saisie français'!AD24="A","Abst",(IF('saisie français'!AD24="N","non év","attente")))))))))))))</f>
        <v>Abst</v>
      </c>
      <c r="AE24" s="7" t="str">
        <f>IF('saisie français'!AE24=1,1,(IF('saisie français'!AE24=3,0.5,(IF('saisie français'!AE24=4,0.5,(IF('saisie français'!AE24=9,0,(IF('saisie français'!AE24=0,0,(IF('saisie français'!AE24="A","Abst",(IF('saisie français'!AE24="N","non év","attente")))))))))))))</f>
        <v>Abst</v>
      </c>
      <c r="AF24" s="7" t="str">
        <f>IF('saisie français'!AF24=1,1,(IF('saisie français'!AF24=3,0.5,(IF('saisie français'!AF24=4,0.5,(IF('saisie français'!AF24=9,0,(IF('saisie français'!AF24=0,0,(IF('saisie français'!AF24="A","Abst",(IF('saisie français'!AF24="N","non év","attente")))))))))))))</f>
        <v>Abst</v>
      </c>
      <c r="AG24" s="7" t="str">
        <f>IF('saisie français'!AG24=1,1,(IF('saisie français'!AG24=3,0.5,(IF('saisie français'!AG24=4,0.5,(IF('saisie français'!AG24=9,0,(IF('saisie français'!AG24=0,0,(IF('saisie français'!AG24="A","Abst",(IF('saisie français'!AG24="N","non év","attente")))))))))))))</f>
        <v>Abst</v>
      </c>
      <c r="AH24" s="7" t="str">
        <f>IF('saisie français'!AH24=1,1,(IF('saisie français'!AH24=3,0.5,(IF('saisie français'!AH24=4,0.5,(IF('saisie français'!AH24=9,0,(IF('saisie français'!AH24=0,0,(IF('saisie français'!AH24="A","Abst",(IF('saisie français'!AH24="N","non év","attente")))))))))))))</f>
        <v>Abst</v>
      </c>
      <c r="AI24" s="7" t="str">
        <f>IF('saisie français'!AI24=1,1,(IF('saisie français'!AI24=3,0.5,(IF('saisie français'!AI24=4,0.5,(IF('saisie français'!AI24=9,0,(IF('saisie français'!AI24=0,0,(IF('saisie français'!AI24="A","Abst",(IF('saisie français'!AI24="N","non év","attente")))))))))))))</f>
        <v>Abst</v>
      </c>
      <c r="AJ24" s="7" t="str">
        <f>IF('saisie français'!AJ24=1,1,(IF('saisie français'!AJ24=3,0.5,(IF('saisie français'!AJ24=4,0.5,(IF('saisie français'!AJ24=9,0,(IF('saisie français'!AJ24=0,0,(IF('saisie français'!AJ24="A","Abst",(IF('saisie français'!AJ24="N","non év","attente")))))))))))))</f>
        <v>Abst</v>
      </c>
      <c r="AK24" s="7" t="str">
        <f>IF('saisie français'!AK24=1,1,(IF('saisie français'!AK24=3,0.5,(IF('saisie français'!AK24=4,0.5,(IF('saisie français'!AK24=9,0,(IF('saisie français'!AK24=0,0,(IF('saisie français'!AK24="A","Abst",(IF('saisie français'!AK24="N","non év","attente")))))))))))))</f>
        <v>Abst</v>
      </c>
      <c r="AL24" s="7" t="str">
        <f>IF('saisie français'!AL24=1,1,(IF('saisie français'!AL24=3,0.5,(IF('saisie français'!AL24=4,0.5,(IF('saisie français'!AL24=9,0,(IF('saisie français'!AL24=0,0,(IF('saisie français'!AL24="A","Abst",(IF('saisie français'!AL24="N","non év","attente")))))))))))))</f>
        <v>Abst</v>
      </c>
      <c r="AM24" s="7" t="str">
        <f>IF('saisie français'!AM24=1,1,(IF('saisie français'!AM24=3,0.5,(IF('saisie français'!AM24=4,0.5,(IF('saisie français'!AM24=9,0,(IF('saisie français'!AM24=0,0,(IF('saisie français'!AM24="A","Abst",(IF('saisie français'!AM24="N","non év","attente")))))))))))))</f>
        <v>Abst</v>
      </c>
      <c r="AN24" s="7" t="str">
        <f>IF('saisie français'!AN24=1,1,(IF('saisie français'!AN24=3,0.5,(IF('saisie français'!AN24=4,0.5,(IF('saisie français'!AN24=9,0,(IF('saisie français'!AN24=0,0,(IF('saisie français'!AN24="A","Abst",(IF('saisie français'!AN24="N","non év","attente")))))))))))))</f>
        <v>Abst</v>
      </c>
      <c r="AO24" s="7" t="str">
        <f>IF('saisie français'!AO24=1,1,(IF('saisie français'!AO24=3,0.5,(IF('saisie français'!AO24=4,0.5,(IF('saisie français'!AO24=9,0,(IF('saisie français'!AO24=0,0,(IF('saisie français'!AO24="A","Abst",(IF('saisie français'!AO24="N","non év","attente")))))))))))))</f>
        <v>Abst</v>
      </c>
      <c r="AP24" s="7" t="str">
        <f>IF('saisie français'!AP24=1,1,(IF('saisie français'!AP24=3,0.5,(IF('saisie français'!AP24=4,0.5,(IF('saisie français'!AP24=9,0,(IF('saisie français'!AP24=0,0,(IF('saisie français'!AP24="A","Abst",(IF('saisie français'!AP24="N","non év","attente")))))))))))))</f>
        <v>Abst</v>
      </c>
      <c r="AQ24" s="7" t="str">
        <f>IF('saisie français'!AQ24=1,1,(IF('saisie français'!AQ24=3,0.5,(IF('saisie français'!AQ24=4,0.5,(IF('saisie français'!AQ24=9,0,(IF('saisie français'!AQ24=0,0,(IF('saisie français'!AQ24="A","Abst",(IF('saisie français'!AQ24="N","non év","attente")))))))))))))</f>
        <v>Abst</v>
      </c>
      <c r="AR24" s="7" t="str">
        <f>IF('saisie français'!AR24=1,1,(IF('saisie français'!AR24=3,0.5,(IF('saisie français'!AR24=4,0.5,(IF('saisie français'!AR24=9,0,(IF('saisie français'!AR24=0,0,(IF('saisie français'!AR24="A","Abst",(IF('saisie français'!AR24="N","non év","attente")))))))))))))</f>
        <v>Abst</v>
      </c>
      <c r="AS24" s="7" t="str">
        <f>IF('saisie français'!AS24=1,1,(IF('saisie français'!AS24=3,0.5,(IF('saisie français'!AS24=4,0.5,(IF('saisie français'!AS24=9,0,(IF('saisie français'!AS24=0,0,(IF('saisie français'!AS24="A","Abst",(IF('saisie français'!AS24="N","non év","attente")))))))))))))</f>
        <v>Abst</v>
      </c>
      <c r="AT24" s="7" t="str">
        <f>IF('saisie français'!AT24=1,1,(IF('saisie français'!AT24=3,0.5,(IF('saisie français'!AT24=4,0.5,(IF('saisie français'!AT24=9,0,(IF('saisie français'!AT24=0,0,(IF('saisie français'!AT24="A","Abst",(IF('saisie français'!AT24="N","non év","attente")))))))))))))</f>
        <v>Abst</v>
      </c>
      <c r="AU24" s="7" t="str">
        <f>IF('saisie français'!AU24=1,1,(IF('saisie français'!AU24=3,0.5,(IF('saisie français'!AU24=4,0.5,(IF('saisie français'!AU24=9,0,(IF('saisie français'!AU24=0,0,(IF('saisie français'!AU24="A","Abst",(IF('saisie français'!AU24="N","non év","attente")))))))))))))</f>
        <v>Abst</v>
      </c>
      <c r="AV24" s="7" t="str">
        <f>IF('saisie français'!AV24=1,1,(IF('saisie français'!AV24=3,0.5,(IF('saisie français'!AV24=4,0.5,(IF('saisie français'!AV24=9,0,(IF('saisie français'!AV24=0,0,(IF('saisie français'!AV24="A","Abst",(IF('saisie français'!AV24="N","non év","attente")))))))))))))</f>
        <v>Abst</v>
      </c>
      <c r="AW24" s="7" t="str">
        <f>IF('saisie français'!AW24=1,1,(IF('saisie français'!AW24=3,0.5,(IF('saisie français'!AW24=4,0.5,(IF('saisie français'!AW24=9,0,(IF('saisie français'!AW24=0,0,(IF('saisie français'!AW24="A","Abst",(IF('saisie français'!AW24="N","non év","attente")))))))))))))</f>
        <v>Abst</v>
      </c>
      <c r="AX24" s="7" t="str">
        <f>IF('saisie français'!AX24=1,1,(IF('saisie français'!AX24=3,0.5,(IF('saisie français'!AX24=4,0.5,(IF('saisie français'!AX24=9,0,(IF('saisie français'!AX24=0,0,(IF('saisie français'!AX24="A","Abst",(IF('saisie français'!AX24="N","non év","attente")))))))))))))</f>
        <v>Abst</v>
      </c>
      <c r="AY24" s="7" t="str">
        <f>IF('saisie français'!AY24=1,1,(IF('saisie français'!AY24=3,0.5,(IF('saisie français'!AY24=4,0.5,(IF('saisie français'!AY24=9,0,(IF('saisie français'!AY24=0,0,(IF('saisie français'!AY24="A","Abst",(IF('saisie français'!AY24="N","non év","attente")))))))))))))</f>
        <v>Abst</v>
      </c>
      <c r="AZ24" s="7" t="str">
        <f>IF('saisie français'!AZ24=1,1,(IF('saisie français'!AZ24=3,0.5,(IF('saisie français'!AZ24=4,0.5,(IF('saisie français'!AZ24=9,0,(IF('saisie français'!AZ24=0,0,(IF('saisie français'!AZ24="A","Abst",(IF('saisie français'!AZ24="N","non év","attente")))))))))))))</f>
        <v>Abst</v>
      </c>
      <c r="BA24" s="7" t="str">
        <f>IF('saisie français'!BA24=1,1,(IF('saisie français'!BA24=3,0.5,(IF('saisie français'!BA24=4,0.5,(IF('saisie français'!BA24=9,0,(IF('saisie français'!BA24=0,0,(IF('saisie français'!BA24="A","Abst",(IF('saisie français'!BA24="N","non év","attente")))))))))))))</f>
        <v>Abst</v>
      </c>
      <c r="BB24" s="7" t="str">
        <f>IF('saisie français'!BB24=1,1,(IF('saisie français'!BB24=3,0.5,(IF('saisie français'!BB24=4,0.5,(IF('saisie français'!BB24=9,0,(IF('saisie français'!BB24=0,0,(IF('saisie français'!BB24="A","Abst",(IF('saisie français'!BB24="N","non év","attente")))))))))))))</f>
        <v>Abst</v>
      </c>
      <c r="BC24" s="7" t="str">
        <f>IF('saisie français'!BC24=1,1,(IF('saisie français'!BC24=3,0.5,(IF('saisie français'!BC24=4,0.5,(IF('saisie français'!BC24=9,0,(IF('saisie français'!BC24=0,0,(IF('saisie français'!BC24="A","Abst",(IF('saisie français'!BC24="N","non év","attente")))))))))))))</f>
        <v>Abst</v>
      </c>
      <c r="BD24" s="7" t="str">
        <f>IF('saisie français'!BD24=1,1,(IF('saisie français'!BD24=3,0.5,(IF('saisie français'!BD24=4,0.5,(IF('saisie français'!BD24=9,0,(IF('saisie français'!BD24=0,0,(IF('saisie français'!BD24="A","Abst",(IF('saisie français'!BD24="N","non év","attente")))))))))))))</f>
        <v>Abst</v>
      </c>
      <c r="BE24" s="7" t="str">
        <f>IF('saisie français'!BE24=1,1,(IF('saisie français'!BE24=3,0.5,(IF('saisie français'!BE24=4,0.5,(IF('saisie français'!BE24=9,0,(IF('saisie français'!BE24=0,0,(IF('saisie français'!BE24="A","Abst",(IF('saisie français'!BE24="N","non év","attente")))))))))))))</f>
        <v>Abst</v>
      </c>
      <c r="BF24" s="7" t="str">
        <f>IF('saisie français'!BF24=1,1,(IF('saisie français'!BF24=3,0.5,(IF('saisie français'!BF24=4,0.5,(IF('saisie français'!BF24=9,0,(IF('saisie français'!BF24=0,0,(IF('saisie français'!BF24="A","Abst",(IF('saisie français'!BF24="N","non év","attente")))))))))))))</f>
        <v>Abst</v>
      </c>
      <c r="BG24" s="7" t="str">
        <f>IF('saisie français'!BG24=1,1,(IF('saisie français'!BG24=3,0.5,(IF('saisie français'!BG24=4,0.5,(IF('saisie français'!BG24=9,0,(IF('saisie français'!BG24=0,0,(IF('saisie français'!BG24="A","Abst",(IF('saisie français'!BG24="N","non év","attente")))))))))))))</f>
        <v>Abst</v>
      </c>
      <c r="BH24" s="7" t="str">
        <f>IF('saisie français'!BH24=1,1,(IF('saisie français'!BH24=3,0.5,(IF('saisie français'!BH24=4,0.5,(IF('saisie français'!BH24=9,0,(IF('saisie français'!BH24=0,0,(IF('saisie français'!BH24="A","Abst",(IF('saisie français'!BH24="N","non év","attente")))))))))))))</f>
        <v>Abst</v>
      </c>
      <c r="BI24" s="7" t="str">
        <f>IF('saisie français'!BI24=1,1,(IF('saisie français'!BI24=3,0.5,(IF('saisie français'!BI24=4,0.5,(IF('saisie français'!BI24=9,0,(IF('saisie français'!BI24=0,0,(IF('saisie français'!BI24="A","Abst",(IF('saisie français'!BI24="N","non év","attente")))))))))))))</f>
        <v>Abst</v>
      </c>
      <c r="BJ24" s="7" t="str">
        <f>IF('saisie français'!BJ24=1,1,(IF('saisie français'!BJ24=3,0.5,(IF('saisie français'!BJ24=4,0.5,(IF('saisie français'!BJ24=9,0,(IF('saisie français'!BJ24=0,0,(IF('saisie français'!BJ24="A","Abst",(IF('saisie français'!BJ24="N","non év","attente")))))))))))))</f>
        <v>Abst</v>
      </c>
      <c r="BK24" s="7" t="str">
        <f>IF('saisie français'!BK24=1,1,(IF('saisie français'!BK24=3,0.5,(IF('saisie français'!BK24=4,0.5,(IF('saisie français'!BK24=9,0,(IF('saisie français'!BK24=0,0,(IF('saisie français'!BK24="A","Abst",(IF('saisie français'!BK24="N","non év","attente")))))))))))))</f>
        <v>Abst</v>
      </c>
    </row>
    <row r="25" spans="2:63">
      <c r="B25" s="2" t="str">
        <f>IF('Ma classe'!B24&lt;&gt;0,'Ma classe'!B24,"aucun élève")</f>
        <v>aucun élève</v>
      </c>
      <c r="C25" s="2" t="str">
        <f>IF('Ma classe'!C24&lt;&gt;0,'Ma classe'!C24,"aucun élève")</f>
        <v>aucun élève</v>
      </c>
      <c r="D25" s="7" t="str">
        <f>IF('saisie français'!D25=1,1,(IF('saisie français'!D25=3,0.5,(IF('saisie français'!D25=4,0.5,(IF('saisie français'!D25=9,0,(IF('saisie français'!D25=0,0,(IF('saisie français'!D25="A","Abst",(IF('saisie français'!D25="N","non év","attente")))))))))))))</f>
        <v>Abst</v>
      </c>
      <c r="E25" s="7" t="str">
        <f>IF('saisie français'!E25=1,1,(IF('saisie français'!E25=3,0.5,(IF('saisie français'!E25=4,0.5,(IF('saisie français'!E25=9,0,(IF('saisie français'!E25=0,0,(IF('saisie français'!E25="A","Abst",(IF('saisie français'!E25="N","non év","attente")))))))))))))</f>
        <v>Abst</v>
      </c>
      <c r="F25" s="7" t="str">
        <f>IF('saisie français'!F25=1,1,(IF('saisie français'!F25=3,0.5,(IF('saisie français'!F25=4,0.5,(IF('saisie français'!F25=9,0,(IF('saisie français'!F25=0,0,(IF('saisie français'!F25="A","Abst",(IF('saisie français'!F25="N","non év","attente")))))))))))))</f>
        <v>Abst</v>
      </c>
      <c r="G25" s="7" t="str">
        <f>IF('saisie français'!G25=1,1,(IF('saisie français'!G25=3,0.5,(IF('saisie français'!G25=4,0.5,(IF('saisie français'!G25=9,0,(IF('saisie français'!G25=0,0,(IF('saisie français'!G25="A","Abst",(IF('saisie français'!G25="N","non év","attente")))))))))))))</f>
        <v>Abst</v>
      </c>
      <c r="H25" s="7" t="str">
        <f>IF('saisie français'!H25=1,1,(IF('saisie français'!H25=3,0.5,(IF('saisie français'!H25=4,0.5,(IF('saisie français'!H25=9,0,(IF('saisie français'!H25=0,0,(IF('saisie français'!H25="A","Abst",(IF('saisie français'!H25="N","non év","attente")))))))))))))</f>
        <v>Abst</v>
      </c>
      <c r="I25" s="7" t="str">
        <f>IF('saisie français'!I25=1,1,(IF('saisie français'!I25=3,0.5,(IF('saisie français'!I25=4,0.5,(IF('saisie français'!I25=9,0,(IF('saisie français'!I25=0,0,(IF('saisie français'!I25="A","Abst",(IF('saisie français'!I25="N","non év","attente")))))))))))))</f>
        <v>Abst</v>
      </c>
      <c r="J25" s="7" t="str">
        <f>IF('saisie français'!J25=1,1,(IF('saisie français'!J25=3,0.5,(IF('saisie français'!J25=4,0.5,(IF('saisie français'!J25=9,0,(IF('saisie français'!J25=0,0,(IF('saisie français'!J25="A","Abst",(IF('saisie français'!J25="N","non év","attente")))))))))))))</f>
        <v>Abst</v>
      </c>
      <c r="K25" s="7" t="str">
        <f>IF('saisie français'!K25=1,1,(IF('saisie français'!K25=3,0.5,(IF('saisie français'!K25=4,0.5,(IF('saisie français'!K25=9,0,(IF('saisie français'!K25=0,0,(IF('saisie français'!K25="A","Abst",(IF('saisie français'!K25="N","non év","attente")))))))))))))</f>
        <v>Abst</v>
      </c>
      <c r="L25" s="7" t="str">
        <f>IF('saisie français'!L25=1,1,(IF('saisie français'!L25=3,0.5,(IF('saisie français'!L25=4,0.5,(IF('saisie français'!L25=9,0,(IF('saisie français'!L25=0,0,(IF('saisie français'!L25="A","Abst",(IF('saisie français'!L25="N","non év","attente")))))))))))))</f>
        <v>Abst</v>
      </c>
      <c r="M25" s="7" t="str">
        <f>IF('saisie français'!M25=1,1,(IF('saisie français'!M25=3,0.5,(IF('saisie français'!M25=4,0.5,(IF('saisie français'!M25=9,0,(IF('saisie français'!M25=0,0,(IF('saisie français'!M25="A","Abst",(IF('saisie français'!M25="N","non év","attente")))))))))))))</f>
        <v>Abst</v>
      </c>
      <c r="N25" s="7" t="str">
        <f>IF('saisie français'!N25=1,1,(IF('saisie français'!N25=3,0.5,(IF('saisie français'!N25=4,0.5,(IF('saisie français'!N25=9,0,(IF('saisie français'!N25=0,0,(IF('saisie français'!N25="A","Abst",(IF('saisie français'!N25="N","non év","attente")))))))))))))</f>
        <v>Abst</v>
      </c>
      <c r="O25" s="7" t="str">
        <f>IF('saisie français'!O25=1,1,(IF('saisie français'!O25=3,0.5,(IF('saisie français'!O25=4,0.5,(IF('saisie français'!O25=9,0,(IF('saisie français'!O25=0,0,(IF('saisie français'!O25="A","Abst",(IF('saisie français'!O25="N","non év","attente")))))))))))))</f>
        <v>Abst</v>
      </c>
      <c r="P25" s="7" t="str">
        <f>IF('saisie français'!P25=1,1,(IF('saisie français'!P25=3,0.5,(IF('saisie français'!P25=4,0.5,(IF('saisie français'!P25=9,0,(IF('saisie français'!P25=0,0,(IF('saisie français'!P25="A","Abst",(IF('saisie français'!P25="N","non év","attente")))))))))))))</f>
        <v>Abst</v>
      </c>
      <c r="Q25" s="7" t="str">
        <f>IF('saisie français'!Q25=1,1,(IF('saisie français'!Q25=3,0.5,(IF('saisie français'!Q25=4,0.5,(IF('saisie français'!Q25=9,0,(IF('saisie français'!Q25=0,0,(IF('saisie français'!Q25="A","Abst",(IF('saisie français'!Q25="N","non év","attente")))))))))))))</f>
        <v>Abst</v>
      </c>
      <c r="R25" s="7" t="str">
        <f>IF('saisie français'!R25=1,1,(IF('saisie français'!R25=3,0.5,(IF('saisie français'!R25=4,0.5,(IF('saisie français'!R25=9,0,(IF('saisie français'!R25=0,0,(IF('saisie français'!R25="A","Abst",(IF('saisie français'!R25="N","non év","attente")))))))))))))</f>
        <v>Abst</v>
      </c>
      <c r="S25" s="7" t="str">
        <f>IF('saisie français'!S25=1,1,(IF('saisie français'!S25=3,0.5,(IF('saisie français'!S25=4,0.5,(IF('saisie français'!S25=9,0,(IF('saisie français'!S25=0,0,(IF('saisie français'!S25="A","Abst",(IF('saisie français'!S25="N","non év","attente")))))))))))))</f>
        <v>Abst</v>
      </c>
      <c r="T25" s="7" t="str">
        <f>IF('saisie français'!T25=1,1,(IF('saisie français'!T25=3,0.5,(IF('saisie français'!T25=4,0.5,(IF('saisie français'!T25=9,0,(IF('saisie français'!T25=0,0,(IF('saisie français'!T25="A","Abst",(IF('saisie français'!T25="N","non év","attente")))))))))))))</f>
        <v>Abst</v>
      </c>
      <c r="U25" s="7" t="str">
        <f>IF('saisie français'!U25=1,1,(IF('saisie français'!U25=3,0.5,(IF('saisie français'!U25=4,0.5,(IF('saisie français'!U25=9,0,(IF('saisie français'!U25=0,0,(IF('saisie français'!U25="A","Abst",(IF('saisie français'!U25="N","non év","attente")))))))))))))</f>
        <v>Abst</v>
      </c>
      <c r="V25" s="7" t="str">
        <f>IF('saisie français'!V25=1,1,(IF('saisie français'!V25=3,0.5,(IF('saisie français'!V25=4,0.5,(IF('saisie français'!V25=9,0,(IF('saisie français'!V25=0,0,(IF('saisie français'!V25="A","Abst",(IF('saisie français'!V25="N","non év","attente")))))))))))))</f>
        <v>Abst</v>
      </c>
      <c r="W25" s="7" t="str">
        <f>IF('saisie français'!W25=1,1,(IF('saisie français'!W25=3,0.5,(IF('saisie français'!W25=4,0.5,(IF('saisie français'!W25=9,0,(IF('saisie français'!W25=0,0,(IF('saisie français'!W25="A","Abst",(IF('saisie français'!W25="N","non év","attente")))))))))))))</f>
        <v>Abst</v>
      </c>
      <c r="X25" s="7" t="str">
        <f>IF('saisie français'!X25=1,1,(IF('saisie français'!X25=3,0.5,(IF('saisie français'!X25=4,0.5,(IF('saisie français'!X25=9,0,(IF('saisie français'!X25=0,0,(IF('saisie français'!X25="A","Abst",(IF('saisie français'!X25="N","non év","attente")))))))))))))</f>
        <v>Abst</v>
      </c>
      <c r="Y25" s="7" t="str">
        <f>IF('saisie français'!Y25=1,1,(IF('saisie français'!Y25=3,0.5,(IF('saisie français'!Y25=4,0.5,(IF('saisie français'!Y25=9,0,(IF('saisie français'!Y25=0,0,(IF('saisie français'!Y25="A","Abst",(IF('saisie français'!Y25="N","non év","attente")))))))))))))</f>
        <v>Abst</v>
      </c>
      <c r="Z25" s="7" t="str">
        <f>IF('saisie français'!Z25=1,1,(IF('saisie français'!Z25=3,0.5,(IF('saisie français'!Z25=4,0.5,(IF('saisie français'!Z25=9,0,(IF('saisie français'!Z25=0,0,(IF('saisie français'!Z25="A","Abst",(IF('saisie français'!Z25="N","non év","attente")))))))))))))</f>
        <v>Abst</v>
      </c>
      <c r="AA25" s="7" t="str">
        <f>IF('saisie français'!AA25=1,1,(IF('saisie français'!AA25=3,0.5,(IF('saisie français'!AA25=4,0.5,(IF('saisie français'!AA25=9,0,(IF('saisie français'!AA25=0,0,(IF('saisie français'!AA25="A","Abst",(IF('saisie français'!AA25="N","non év","attente")))))))))))))</f>
        <v>Abst</v>
      </c>
      <c r="AB25" s="7" t="str">
        <f>IF('saisie français'!AB25=1,1,(IF('saisie français'!AB25=3,0.5,(IF('saisie français'!AB25=4,0.5,(IF('saisie français'!AB25=9,0,(IF('saisie français'!AB25=0,0,(IF('saisie français'!AB25="A","Abst",(IF('saisie français'!AB25="N","non év","attente")))))))))))))</f>
        <v>Abst</v>
      </c>
      <c r="AC25" s="7" t="str">
        <f>IF('saisie français'!AC25=1,1,(IF('saisie français'!AC25=3,0.5,(IF('saisie français'!AC25=4,0.5,(IF('saisie français'!AC25=9,0,(IF('saisie français'!AC25=0,0,(IF('saisie français'!AC25="A","Abst",(IF('saisie français'!AC25="N","non év","attente")))))))))))))</f>
        <v>Abst</v>
      </c>
      <c r="AD25" s="7" t="str">
        <f>IF('saisie français'!AD25=1,1,(IF('saisie français'!AD25=3,0.5,(IF('saisie français'!AD25=4,0.5,(IF('saisie français'!AD25=9,0,(IF('saisie français'!AD25=0,0,(IF('saisie français'!AD25="A","Abst",(IF('saisie français'!AD25="N","non év","attente")))))))))))))</f>
        <v>Abst</v>
      </c>
      <c r="AE25" s="7" t="str">
        <f>IF('saisie français'!AE25=1,1,(IF('saisie français'!AE25=3,0.5,(IF('saisie français'!AE25=4,0.5,(IF('saisie français'!AE25=9,0,(IF('saisie français'!AE25=0,0,(IF('saisie français'!AE25="A","Abst",(IF('saisie français'!AE25="N","non év","attente")))))))))))))</f>
        <v>Abst</v>
      </c>
      <c r="AF25" s="7" t="str">
        <f>IF('saisie français'!AF25=1,1,(IF('saisie français'!AF25=3,0.5,(IF('saisie français'!AF25=4,0.5,(IF('saisie français'!AF25=9,0,(IF('saisie français'!AF25=0,0,(IF('saisie français'!AF25="A","Abst",(IF('saisie français'!AF25="N","non év","attente")))))))))))))</f>
        <v>Abst</v>
      </c>
      <c r="AG25" s="7" t="str">
        <f>IF('saisie français'!AG25=1,1,(IF('saisie français'!AG25=3,0.5,(IF('saisie français'!AG25=4,0.5,(IF('saisie français'!AG25=9,0,(IF('saisie français'!AG25=0,0,(IF('saisie français'!AG25="A","Abst",(IF('saisie français'!AG25="N","non év","attente")))))))))))))</f>
        <v>Abst</v>
      </c>
      <c r="AH25" s="7" t="str">
        <f>IF('saisie français'!AH25=1,1,(IF('saisie français'!AH25=3,0.5,(IF('saisie français'!AH25=4,0.5,(IF('saisie français'!AH25=9,0,(IF('saisie français'!AH25=0,0,(IF('saisie français'!AH25="A","Abst",(IF('saisie français'!AH25="N","non év","attente")))))))))))))</f>
        <v>Abst</v>
      </c>
      <c r="AI25" s="7" t="str">
        <f>IF('saisie français'!AI25=1,1,(IF('saisie français'!AI25=3,0.5,(IF('saisie français'!AI25=4,0.5,(IF('saisie français'!AI25=9,0,(IF('saisie français'!AI25=0,0,(IF('saisie français'!AI25="A","Abst",(IF('saisie français'!AI25="N","non év","attente")))))))))))))</f>
        <v>Abst</v>
      </c>
      <c r="AJ25" s="7" t="str">
        <f>IF('saisie français'!AJ25=1,1,(IF('saisie français'!AJ25=3,0.5,(IF('saisie français'!AJ25=4,0.5,(IF('saisie français'!AJ25=9,0,(IF('saisie français'!AJ25=0,0,(IF('saisie français'!AJ25="A","Abst",(IF('saisie français'!AJ25="N","non év","attente")))))))))))))</f>
        <v>Abst</v>
      </c>
      <c r="AK25" s="7" t="str">
        <f>IF('saisie français'!AK25=1,1,(IF('saisie français'!AK25=3,0.5,(IF('saisie français'!AK25=4,0.5,(IF('saisie français'!AK25=9,0,(IF('saisie français'!AK25=0,0,(IF('saisie français'!AK25="A","Abst",(IF('saisie français'!AK25="N","non év","attente")))))))))))))</f>
        <v>Abst</v>
      </c>
      <c r="AL25" s="7" t="str">
        <f>IF('saisie français'!AL25=1,1,(IF('saisie français'!AL25=3,0.5,(IF('saisie français'!AL25=4,0.5,(IF('saisie français'!AL25=9,0,(IF('saisie français'!AL25=0,0,(IF('saisie français'!AL25="A","Abst",(IF('saisie français'!AL25="N","non év","attente")))))))))))))</f>
        <v>Abst</v>
      </c>
      <c r="AM25" s="7" t="str">
        <f>IF('saisie français'!AM25=1,1,(IF('saisie français'!AM25=3,0.5,(IF('saisie français'!AM25=4,0.5,(IF('saisie français'!AM25=9,0,(IF('saisie français'!AM25=0,0,(IF('saisie français'!AM25="A","Abst",(IF('saisie français'!AM25="N","non év","attente")))))))))))))</f>
        <v>Abst</v>
      </c>
      <c r="AN25" s="7" t="str">
        <f>IF('saisie français'!AN25=1,1,(IF('saisie français'!AN25=3,0.5,(IF('saisie français'!AN25=4,0.5,(IF('saisie français'!AN25=9,0,(IF('saisie français'!AN25=0,0,(IF('saisie français'!AN25="A","Abst",(IF('saisie français'!AN25="N","non év","attente")))))))))))))</f>
        <v>Abst</v>
      </c>
      <c r="AO25" s="7" t="str">
        <f>IF('saisie français'!AO25=1,1,(IF('saisie français'!AO25=3,0.5,(IF('saisie français'!AO25=4,0.5,(IF('saisie français'!AO25=9,0,(IF('saisie français'!AO25=0,0,(IF('saisie français'!AO25="A","Abst",(IF('saisie français'!AO25="N","non év","attente")))))))))))))</f>
        <v>Abst</v>
      </c>
      <c r="AP25" s="7" t="str">
        <f>IF('saisie français'!AP25=1,1,(IF('saisie français'!AP25=3,0.5,(IF('saisie français'!AP25=4,0.5,(IF('saisie français'!AP25=9,0,(IF('saisie français'!AP25=0,0,(IF('saisie français'!AP25="A","Abst",(IF('saisie français'!AP25="N","non év","attente")))))))))))))</f>
        <v>Abst</v>
      </c>
      <c r="AQ25" s="7" t="str">
        <f>IF('saisie français'!AQ25=1,1,(IF('saisie français'!AQ25=3,0.5,(IF('saisie français'!AQ25=4,0.5,(IF('saisie français'!AQ25=9,0,(IF('saisie français'!AQ25=0,0,(IF('saisie français'!AQ25="A","Abst",(IF('saisie français'!AQ25="N","non év","attente")))))))))))))</f>
        <v>Abst</v>
      </c>
      <c r="AR25" s="7" t="str">
        <f>IF('saisie français'!AR25=1,1,(IF('saisie français'!AR25=3,0.5,(IF('saisie français'!AR25=4,0.5,(IF('saisie français'!AR25=9,0,(IF('saisie français'!AR25=0,0,(IF('saisie français'!AR25="A","Abst",(IF('saisie français'!AR25="N","non év","attente")))))))))))))</f>
        <v>Abst</v>
      </c>
      <c r="AS25" s="7" t="str">
        <f>IF('saisie français'!AS25=1,1,(IF('saisie français'!AS25=3,0.5,(IF('saisie français'!AS25=4,0.5,(IF('saisie français'!AS25=9,0,(IF('saisie français'!AS25=0,0,(IF('saisie français'!AS25="A","Abst",(IF('saisie français'!AS25="N","non év","attente")))))))))))))</f>
        <v>Abst</v>
      </c>
      <c r="AT25" s="7" t="str">
        <f>IF('saisie français'!AT25=1,1,(IF('saisie français'!AT25=3,0.5,(IF('saisie français'!AT25=4,0.5,(IF('saisie français'!AT25=9,0,(IF('saisie français'!AT25=0,0,(IF('saisie français'!AT25="A","Abst",(IF('saisie français'!AT25="N","non év","attente")))))))))))))</f>
        <v>Abst</v>
      </c>
      <c r="AU25" s="7" t="str">
        <f>IF('saisie français'!AU25=1,1,(IF('saisie français'!AU25=3,0.5,(IF('saisie français'!AU25=4,0.5,(IF('saisie français'!AU25=9,0,(IF('saisie français'!AU25=0,0,(IF('saisie français'!AU25="A","Abst",(IF('saisie français'!AU25="N","non év","attente")))))))))))))</f>
        <v>Abst</v>
      </c>
      <c r="AV25" s="7" t="str">
        <f>IF('saisie français'!AV25=1,1,(IF('saisie français'!AV25=3,0.5,(IF('saisie français'!AV25=4,0.5,(IF('saisie français'!AV25=9,0,(IF('saisie français'!AV25=0,0,(IF('saisie français'!AV25="A","Abst",(IF('saisie français'!AV25="N","non év","attente")))))))))))))</f>
        <v>Abst</v>
      </c>
      <c r="AW25" s="7" t="str">
        <f>IF('saisie français'!AW25=1,1,(IF('saisie français'!AW25=3,0.5,(IF('saisie français'!AW25=4,0.5,(IF('saisie français'!AW25=9,0,(IF('saisie français'!AW25=0,0,(IF('saisie français'!AW25="A","Abst",(IF('saisie français'!AW25="N","non év","attente")))))))))))))</f>
        <v>Abst</v>
      </c>
      <c r="AX25" s="7" t="str">
        <f>IF('saisie français'!AX25=1,1,(IF('saisie français'!AX25=3,0.5,(IF('saisie français'!AX25=4,0.5,(IF('saisie français'!AX25=9,0,(IF('saisie français'!AX25=0,0,(IF('saisie français'!AX25="A","Abst",(IF('saisie français'!AX25="N","non év","attente")))))))))))))</f>
        <v>Abst</v>
      </c>
      <c r="AY25" s="7" t="str">
        <f>IF('saisie français'!AY25=1,1,(IF('saisie français'!AY25=3,0.5,(IF('saisie français'!AY25=4,0.5,(IF('saisie français'!AY25=9,0,(IF('saisie français'!AY25=0,0,(IF('saisie français'!AY25="A","Abst",(IF('saisie français'!AY25="N","non év","attente")))))))))))))</f>
        <v>Abst</v>
      </c>
      <c r="AZ25" s="7" t="str">
        <f>IF('saisie français'!AZ25=1,1,(IF('saisie français'!AZ25=3,0.5,(IF('saisie français'!AZ25=4,0.5,(IF('saisie français'!AZ25=9,0,(IF('saisie français'!AZ25=0,0,(IF('saisie français'!AZ25="A","Abst",(IF('saisie français'!AZ25="N","non év","attente")))))))))))))</f>
        <v>Abst</v>
      </c>
      <c r="BA25" s="7" t="str">
        <f>IF('saisie français'!BA25=1,1,(IF('saisie français'!BA25=3,0.5,(IF('saisie français'!BA25=4,0.5,(IF('saisie français'!BA25=9,0,(IF('saisie français'!BA25=0,0,(IF('saisie français'!BA25="A","Abst",(IF('saisie français'!BA25="N","non év","attente")))))))))))))</f>
        <v>Abst</v>
      </c>
      <c r="BB25" s="7" t="str">
        <f>IF('saisie français'!BB25=1,1,(IF('saisie français'!BB25=3,0.5,(IF('saisie français'!BB25=4,0.5,(IF('saisie français'!BB25=9,0,(IF('saisie français'!BB25=0,0,(IF('saisie français'!BB25="A","Abst",(IF('saisie français'!BB25="N","non év","attente")))))))))))))</f>
        <v>Abst</v>
      </c>
      <c r="BC25" s="7" t="str">
        <f>IF('saisie français'!BC25=1,1,(IF('saisie français'!BC25=3,0.5,(IF('saisie français'!BC25=4,0.5,(IF('saisie français'!BC25=9,0,(IF('saisie français'!BC25=0,0,(IF('saisie français'!BC25="A","Abst",(IF('saisie français'!BC25="N","non év","attente")))))))))))))</f>
        <v>Abst</v>
      </c>
      <c r="BD25" s="7" t="str">
        <f>IF('saisie français'!BD25=1,1,(IF('saisie français'!BD25=3,0.5,(IF('saisie français'!BD25=4,0.5,(IF('saisie français'!BD25=9,0,(IF('saisie français'!BD25=0,0,(IF('saisie français'!BD25="A","Abst",(IF('saisie français'!BD25="N","non év","attente")))))))))))))</f>
        <v>Abst</v>
      </c>
      <c r="BE25" s="7" t="str">
        <f>IF('saisie français'!BE25=1,1,(IF('saisie français'!BE25=3,0.5,(IF('saisie français'!BE25=4,0.5,(IF('saisie français'!BE25=9,0,(IF('saisie français'!BE25=0,0,(IF('saisie français'!BE25="A","Abst",(IF('saisie français'!BE25="N","non év","attente")))))))))))))</f>
        <v>Abst</v>
      </c>
      <c r="BF25" s="7" t="str">
        <f>IF('saisie français'!BF25=1,1,(IF('saisie français'!BF25=3,0.5,(IF('saisie français'!BF25=4,0.5,(IF('saisie français'!BF25=9,0,(IF('saisie français'!BF25=0,0,(IF('saisie français'!BF25="A","Abst",(IF('saisie français'!BF25="N","non év","attente")))))))))))))</f>
        <v>Abst</v>
      </c>
      <c r="BG25" s="7" t="str">
        <f>IF('saisie français'!BG25=1,1,(IF('saisie français'!BG25=3,0.5,(IF('saisie français'!BG25=4,0.5,(IF('saisie français'!BG25=9,0,(IF('saisie français'!BG25=0,0,(IF('saisie français'!BG25="A","Abst",(IF('saisie français'!BG25="N","non év","attente")))))))))))))</f>
        <v>Abst</v>
      </c>
      <c r="BH25" s="7" t="str">
        <f>IF('saisie français'!BH25=1,1,(IF('saisie français'!BH25=3,0.5,(IF('saisie français'!BH25=4,0.5,(IF('saisie français'!BH25=9,0,(IF('saisie français'!BH25=0,0,(IF('saisie français'!BH25="A","Abst",(IF('saisie français'!BH25="N","non év","attente")))))))))))))</f>
        <v>Abst</v>
      </c>
      <c r="BI25" s="7" t="str">
        <f>IF('saisie français'!BI25=1,1,(IF('saisie français'!BI25=3,0.5,(IF('saisie français'!BI25=4,0.5,(IF('saisie français'!BI25=9,0,(IF('saisie français'!BI25=0,0,(IF('saisie français'!BI25="A","Abst",(IF('saisie français'!BI25="N","non év","attente")))))))))))))</f>
        <v>Abst</v>
      </c>
      <c r="BJ25" s="7" t="str">
        <f>IF('saisie français'!BJ25=1,1,(IF('saisie français'!BJ25=3,0.5,(IF('saisie français'!BJ25=4,0.5,(IF('saisie français'!BJ25=9,0,(IF('saisie français'!BJ25=0,0,(IF('saisie français'!BJ25="A","Abst",(IF('saisie français'!BJ25="N","non év","attente")))))))))))))</f>
        <v>Abst</v>
      </c>
      <c r="BK25" s="7" t="str">
        <f>IF('saisie français'!BK25=1,1,(IF('saisie français'!BK25=3,0.5,(IF('saisie français'!BK25=4,0.5,(IF('saisie français'!BK25=9,0,(IF('saisie français'!BK25=0,0,(IF('saisie français'!BK25="A","Abst",(IF('saisie français'!BK25="N","non év","attente")))))))))))))</f>
        <v>Abst</v>
      </c>
    </row>
    <row r="26" spans="2:63">
      <c r="B26" s="2" t="str">
        <f>IF('Ma classe'!B25&lt;&gt;0,'Ma classe'!B25,"aucun élève")</f>
        <v>aucun élève</v>
      </c>
      <c r="C26" s="2" t="str">
        <f>IF('Ma classe'!C25&lt;&gt;0,'Ma classe'!C25,"aucun élève")</f>
        <v>aucun élève</v>
      </c>
      <c r="D26" s="7" t="str">
        <f>IF('saisie français'!D26=1,1,(IF('saisie français'!D26=3,0.5,(IF('saisie français'!D26=4,0.5,(IF('saisie français'!D26=9,0,(IF('saisie français'!D26=0,0,(IF('saisie français'!D26="A","Abst",(IF('saisie français'!D26="N","non év","attente")))))))))))))</f>
        <v>Abst</v>
      </c>
      <c r="E26" s="7" t="str">
        <f>IF('saisie français'!E26=1,1,(IF('saisie français'!E26=3,0.5,(IF('saisie français'!E26=4,0.5,(IF('saisie français'!E26=9,0,(IF('saisie français'!E26=0,0,(IF('saisie français'!E26="A","Abst",(IF('saisie français'!E26="N","non év","attente")))))))))))))</f>
        <v>Abst</v>
      </c>
      <c r="F26" s="7" t="str">
        <f>IF('saisie français'!F26=1,1,(IF('saisie français'!F26=3,0.5,(IF('saisie français'!F26=4,0.5,(IF('saisie français'!F26=9,0,(IF('saisie français'!F26=0,0,(IF('saisie français'!F26="A","Abst",(IF('saisie français'!F26="N","non év","attente")))))))))))))</f>
        <v>Abst</v>
      </c>
      <c r="G26" s="7" t="str">
        <f>IF('saisie français'!G26=1,1,(IF('saisie français'!G26=3,0.5,(IF('saisie français'!G26=4,0.5,(IF('saisie français'!G26=9,0,(IF('saisie français'!G26=0,0,(IF('saisie français'!G26="A","Abst",(IF('saisie français'!G26="N","non év","attente")))))))))))))</f>
        <v>Abst</v>
      </c>
      <c r="H26" s="7" t="str">
        <f>IF('saisie français'!H26=1,1,(IF('saisie français'!H26=3,0.5,(IF('saisie français'!H26=4,0.5,(IF('saisie français'!H26=9,0,(IF('saisie français'!H26=0,0,(IF('saisie français'!H26="A","Abst",(IF('saisie français'!H26="N","non év","attente")))))))))))))</f>
        <v>Abst</v>
      </c>
      <c r="I26" s="7" t="str">
        <f>IF('saisie français'!I26=1,1,(IF('saisie français'!I26=3,0.5,(IF('saisie français'!I26=4,0.5,(IF('saisie français'!I26=9,0,(IF('saisie français'!I26=0,0,(IF('saisie français'!I26="A","Abst",(IF('saisie français'!I26="N","non év","attente")))))))))))))</f>
        <v>Abst</v>
      </c>
      <c r="J26" s="7" t="str">
        <f>IF('saisie français'!J26=1,1,(IF('saisie français'!J26=3,0.5,(IF('saisie français'!J26=4,0.5,(IF('saisie français'!J26=9,0,(IF('saisie français'!J26=0,0,(IF('saisie français'!J26="A","Abst",(IF('saisie français'!J26="N","non év","attente")))))))))))))</f>
        <v>Abst</v>
      </c>
      <c r="K26" s="7" t="str">
        <f>IF('saisie français'!K26=1,1,(IF('saisie français'!K26=3,0.5,(IF('saisie français'!K26=4,0.5,(IF('saisie français'!K26=9,0,(IF('saisie français'!K26=0,0,(IF('saisie français'!K26="A","Abst",(IF('saisie français'!K26="N","non év","attente")))))))))))))</f>
        <v>Abst</v>
      </c>
      <c r="L26" s="7" t="str">
        <f>IF('saisie français'!L26=1,1,(IF('saisie français'!L26=3,0.5,(IF('saisie français'!L26=4,0.5,(IF('saisie français'!L26=9,0,(IF('saisie français'!L26=0,0,(IF('saisie français'!L26="A","Abst",(IF('saisie français'!L26="N","non év","attente")))))))))))))</f>
        <v>Abst</v>
      </c>
      <c r="M26" s="7" t="str">
        <f>IF('saisie français'!M26=1,1,(IF('saisie français'!M26=3,0.5,(IF('saisie français'!M26=4,0.5,(IF('saisie français'!M26=9,0,(IF('saisie français'!M26=0,0,(IF('saisie français'!M26="A","Abst",(IF('saisie français'!M26="N","non év","attente")))))))))))))</f>
        <v>Abst</v>
      </c>
      <c r="N26" s="7" t="str">
        <f>IF('saisie français'!N26=1,1,(IF('saisie français'!N26=3,0.5,(IF('saisie français'!N26=4,0.5,(IF('saisie français'!N26=9,0,(IF('saisie français'!N26=0,0,(IF('saisie français'!N26="A","Abst",(IF('saisie français'!N26="N","non év","attente")))))))))))))</f>
        <v>Abst</v>
      </c>
      <c r="O26" s="7" t="str">
        <f>IF('saisie français'!O26=1,1,(IF('saisie français'!O26=3,0.5,(IF('saisie français'!O26=4,0.5,(IF('saisie français'!O26=9,0,(IF('saisie français'!O26=0,0,(IF('saisie français'!O26="A","Abst",(IF('saisie français'!O26="N","non év","attente")))))))))))))</f>
        <v>Abst</v>
      </c>
      <c r="P26" s="7" t="str">
        <f>IF('saisie français'!P26=1,1,(IF('saisie français'!P26=3,0.5,(IF('saisie français'!P26=4,0.5,(IF('saisie français'!P26=9,0,(IF('saisie français'!P26=0,0,(IF('saisie français'!P26="A","Abst",(IF('saisie français'!P26="N","non év","attente")))))))))))))</f>
        <v>Abst</v>
      </c>
      <c r="Q26" s="7" t="str">
        <f>IF('saisie français'!Q26=1,1,(IF('saisie français'!Q26=3,0.5,(IF('saisie français'!Q26=4,0.5,(IF('saisie français'!Q26=9,0,(IF('saisie français'!Q26=0,0,(IF('saisie français'!Q26="A","Abst",(IF('saisie français'!Q26="N","non év","attente")))))))))))))</f>
        <v>Abst</v>
      </c>
      <c r="R26" s="7" t="str">
        <f>IF('saisie français'!R26=1,1,(IF('saisie français'!R26=3,0.5,(IF('saisie français'!R26=4,0.5,(IF('saisie français'!R26=9,0,(IF('saisie français'!R26=0,0,(IF('saisie français'!R26="A","Abst",(IF('saisie français'!R26="N","non év","attente")))))))))))))</f>
        <v>Abst</v>
      </c>
      <c r="S26" s="7" t="str">
        <f>IF('saisie français'!S26=1,1,(IF('saisie français'!S26=3,0.5,(IF('saisie français'!S26=4,0.5,(IF('saisie français'!S26=9,0,(IF('saisie français'!S26=0,0,(IF('saisie français'!S26="A","Abst",(IF('saisie français'!S26="N","non év","attente")))))))))))))</f>
        <v>Abst</v>
      </c>
      <c r="T26" s="7" t="str">
        <f>IF('saisie français'!T26=1,1,(IF('saisie français'!T26=3,0.5,(IF('saisie français'!T26=4,0.5,(IF('saisie français'!T26=9,0,(IF('saisie français'!T26=0,0,(IF('saisie français'!T26="A","Abst",(IF('saisie français'!T26="N","non év","attente")))))))))))))</f>
        <v>Abst</v>
      </c>
      <c r="U26" s="7" t="str">
        <f>IF('saisie français'!U26=1,1,(IF('saisie français'!U26=3,0.5,(IF('saisie français'!U26=4,0.5,(IF('saisie français'!U26=9,0,(IF('saisie français'!U26=0,0,(IF('saisie français'!U26="A","Abst",(IF('saisie français'!U26="N","non év","attente")))))))))))))</f>
        <v>Abst</v>
      </c>
      <c r="V26" s="7" t="str">
        <f>IF('saisie français'!V26=1,1,(IF('saisie français'!V26=3,0.5,(IF('saisie français'!V26=4,0.5,(IF('saisie français'!V26=9,0,(IF('saisie français'!V26=0,0,(IF('saisie français'!V26="A","Abst",(IF('saisie français'!V26="N","non év","attente")))))))))))))</f>
        <v>Abst</v>
      </c>
      <c r="W26" s="7" t="str">
        <f>IF('saisie français'!W26=1,1,(IF('saisie français'!W26=3,0.5,(IF('saisie français'!W26=4,0.5,(IF('saisie français'!W26=9,0,(IF('saisie français'!W26=0,0,(IF('saisie français'!W26="A","Abst",(IF('saisie français'!W26="N","non év","attente")))))))))))))</f>
        <v>Abst</v>
      </c>
      <c r="X26" s="7" t="str">
        <f>IF('saisie français'!X26=1,1,(IF('saisie français'!X26=3,0.5,(IF('saisie français'!X26=4,0.5,(IF('saisie français'!X26=9,0,(IF('saisie français'!X26=0,0,(IF('saisie français'!X26="A","Abst",(IF('saisie français'!X26="N","non év","attente")))))))))))))</f>
        <v>Abst</v>
      </c>
      <c r="Y26" s="7" t="str">
        <f>IF('saisie français'!Y26=1,1,(IF('saisie français'!Y26=3,0.5,(IF('saisie français'!Y26=4,0.5,(IF('saisie français'!Y26=9,0,(IF('saisie français'!Y26=0,0,(IF('saisie français'!Y26="A","Abst",(IF('saisie français'!Y26="N","non év","attente")))))))))))))</f>
        <v>Abst</v>
      </c>
      <c r="Z26" s="7" t="str">
        <f>IF('saisie français'!Z26=1,1,(IF('saisie français'!Z26=3,0.5,(IF('saisie français'!Z26=4,0.5,(IF('saisie français'!Z26=9,0,(IF('saisie français'!Z26=0,0,(IF('saisie français'!Z26="A","Abst",(IF('saisie français'!Z26="N","non év","attente")))))))))))))</f>
        <v>Abst</v>
      </c>
      <c r="AA26" s="7" t="str">
        <f>IF('saisie français'!AA26=1,1,(IF('saisie français'!AA26=3,0.5,(IF('saisie français'!AA26=4,0.5,(IF('saisie français'!AA26=9,0,(IF('saisie français'!AA26=0,0,(IF('saisie français'!AA26="A","Abst",(IF('saisie français'!AA26="N","non év","attente")))))))))))))</f>
        <v>Abst</v>
      </c>
      <c r="AB26" s="7" t="str">
        <f>IF('saisie français'!AB26=1,1,(IF('saisie français'!AB26=3,0.5,(IF('saisie français'!AB26=4,0.5,(IF('saisie français'!AB26=9,0,(IF('saisie français'!AB26=0,0,(IF('saisie français'!AB26="A","Abst",(IF('saisie français'!AB26="N","non év","attente")))))))))))))</f>
        <v>Abst</v>
      </c>
      <c r="AC26" s="7" t="str">
        <f>IF('saisie français'!AC26=1,1,(IF('saisie français'!AC26=3,0.5,(IF('saisie français'!AC26=4,0.5,(IF('saisie français'!AC26=9,0,(IF('saisie français'!AC26=0,0,(IF('saisie français'!AC26="A","Abst",(IF('saisie français'!AC26="N","non év","attente")))))))))))))</f>
        <v>Abst</v>
      </c>
      <c r="AD26" s="7" t="str">
        <f>IF('saisie français'!AD26=1,1,(IF('saisie français'!AD26=3,0.5,(IF('saisie français'!AD26=4,0.5,(IF('saisie français'!AD26=9,0,(IF('saisie français'!AD26=0,0,(IF('saisie français'!AD26="A","Abst",(IF('saisie français'!AD26="N","non év","attente")))))))))))))</f>
        <v>Abst</v>
      </c>
      <c r="AE26" s="7" t="str">
        <f>IF('saisie français'!AE26=1,1,(IF('saisie français'!AE26=3,0.5,(IF('saisie français'!AE26=4,0.5,(IF('saisie français'!AE26=9,0,(IF('saisie français'!AE26=0,0,(IF('saisie français'!AE26="A","Abst",(IF('saisie français'!AE26="N","non év","attente")))))))))))))</f>
        <v>Abst</v>
      </c>
      <c r="AF26" s="7" t="str">
        <f>IF('saisie français'!AF26=1,1,(IF('saisie français'!AF26=3,0.5,(IF('saisie français'!AF26=4,0.5,(IF('saisie français'!AF26=9,0,(IF('saisie français'!AF26=0,0,(IF('saisie français'!AF26="A","Abst",(IF('saisie français'!AF26="N","non év","attente")))))))))))))</f>
        <v>Abst</v>
      </c>
      <c r="AG26" s="7" t="str">
        <f>IF('saisie français'!AG26=1,1,(IF('saisie français'!AG26=3,0.5,(IF('saisie français'!AG26=4,0.5,(IF('saisie français'!AG26=9,0,(IF('saisie français'!AG26=0,0,(IF('saisie français'!AG26="A","Abst",(IF('saisie français'!AG26="N","non év","attente")))))))))))))</f>
        <v>Abst</v>
      </c>
      <c r="AH26" s="7" t="str">
        <f>IF('saisie français'!AH26=1,1,(IF('saisie français'!AH26=3,0.5,(IF('saisie français'!AH26=4,0.5,(IF('saisie français'!AH26=9,0,(IF('saisie français'!AH26=0,0,(IF('saisie français'!AH26="A","Abst",(IF('saisie français'!AH26="N","non év","attente")))))))))))))</f>
        <v>Abst</v>
      </c>
      <c r="AI26" s="7" t="str">
        <f>IF('saisie français'!AI26=1,1,(IF('saisie français'!AI26=3,0.5,(IF('saisie français'!AI26=4,0.5,(IF('saisie français'!AI26=9,0,(IF('saisie français'!AI26=0,0,(IF('saisie français'!AI26="A","Abst",(IF('saisie français'!AI26="N","non év","attente")))))))))))))</f>
        <v>Abst</v>
      </c>
      <c r="AJ26" s="7" t="str">
        <f>IF('saisie français'!AJ26=1,1,(IF('saisie français'!AJ26=3,0.5,(IF('saisie français'!AJ26=4,0.5,(IF('saisie français'!AJ26=9,0,(IF('saisie français'!AJ26=0,0,(IF('saisie français'!AJ26="A","Abst",(IF('saisie français'!AJ26="N","non év","attente")))))))))))))</f>
        <v>Abst</v>
      </c>
      <c r="AK26" s="7" t="str">
        <f>IF('saisie français'!AK26=1,1,(IF('saisie français'!AK26=3,0.5,(IF('saisie français'!AK26=4,0.5,(IF('saisie français'!AK26=9,0,(IF('saisie français'!AK26=0,0,(IF('saisie français'!AK26="A","Abst",(IF('saisie français'!AK26="N","non év","attente")))))))))))))</f>
        <v>Abst</v>
      </c>
      <c r="AL26" s="7" t="str">
        <f>IF('saisie français'!AL26=1,1,(IF('saisie français'!AL26=3,0.5,(IF('saisie français'!AL26=4,0.5,(IF('saisie français'!AL26=9,0,(IF('saisie français'!AL26=0,0,(IF('saisie français'!AL26="A","Abst",(IF('saisie français'!AL26="N","non év","attente")))))))))))))</f>
        <v>Abst</v>
      </c>
      <c r="AM26" s="7" t="str">
        <f>IF('saisie français'!AM26=1,1,(IF('saisie français'!AM26=3,0.5,(IF('saisie français'!AM26=4,0.5,(IF('saisie français'!AM26=9,0,(IF('saisie français'!AM26=0,0,(IF('saisie français'!AM26="A","Abst",(IF('saisie français'!AM26="N","non év","attente")))))))))))))</f>
        <v>Abst</v>
      </c>
      <c r="AN26" s="7" t="str">
        <f>IF('saisie français'!AN26=1,1,(IF('saisie français'!AN26=3,0.5,(IF('saisie français'!AN26=4,0.5,(IF('saisie français'!AN26=9,0,(IF('saisie français'!AN26=0,0,(IF('saisie français'!AN26="A","Abst",(IF('saisie français'!AN26="N","non év","attente")))))))))))))</f>
        <v>Abst</v>
      </c>
      <c r="AO26" s="7" t="str">
        <f>IF('saisie français'!AO26=1,1,(IF('saisie français'!AO26=3,0.5,(IF('saisie français'!AO26=4,0.5,(IF('saisie français'!AO26=9,0,(IF('saisie français'!AO26=0,0,(IF('saisie français'!AO26="A","Abst",(IF('saisie français'!AO26="N","non év","attente")))))))))))))</f>
        <v>Abst</v>
      </c>
      <c r="AP26" s="7" t="str">
        <f>IF('saisie français'!AP26=1,1,(IF('saisie français'!AP26=3,0.5,(IF('saisie français'!AP26=4,0.5,(IF('saisie français'!AP26=9,0,(IF('saisie français'!AP26=0,0,(IF('saisie français'!AP26="A","Abst",(IF('saisie français'!AP26="N","non év","attente")))))))))))))</f>
        <v>Abst</v>
      </c>
      <c r="AQ26" s="7" t="str">
        <f>IF('saisie français'!AQ26=1,1,(IF('saisie français'!AQ26=3,0.5,(IF('saisie français'!AQ26=4,0.5,(IF('saisie français'!AQ26=9,0,(IF('saisie français'!AQ26=0,0,(IF('saisie français'!AQ26="A","Abst",(IF('saisie français'!AQ26="N","non év","attente")))))))))))))</f>
        <v>Abst</v>
      </c>
      <c r="AR26" s="7" t="str">
        <f>IF('saisie français'!AR26=1,1,(IF('saisie français'!AR26=3,0.5,(IF('saisie français'!AR26=4,0.5,(IF('saisie français'!AR26=9,0,(IF('saisie français'!AR26=0,0,(IF('saisie français'!AR26="A","Abst",(IF('saisie français'!AR26="N","non év","attente")))))))))))))</f>
        <v>Abst</v>
      </c>
      <c r="AS26" s="7" t="str">
        <f>IF('saisie français'!AS26=1,1,(IF('saisie français'!AS26=3,0.5,(IF('saisie français'!AS26=4,0.5,(IF('saisie français'!AS26=9,0,(IF('saisie français'!AS26=0,0,(IF('saisie français'!AS26="A","Abst",(IF('saisie français'!AS26="N","non év","attente")))))))))))))</f>
        <v>Abst</v>
      </c>
      <c r="AT26" s="7" t="str">
        <f>IF('saisie français'!AT26=1,1,(IF('saisie français'!AT26=3,0.5,(IF('saisie français'!AT26=4,0.5,(IF('saisie français'!AT26=9,0,(IF('saisie français'!AT26=0,0,(IF('saisie français'!AT26="A","Abst",(IF('saisie français'!AT26="N","non év","attente")))))))))))))</f>
        <v>Abst</v>
      </c>
      <c r="AU26" s="7" t="str">
        <f>IF('saisie français'!AU26=1,1,(IF('saisie français'!AU26=3,0.5,(IF('saisie français'!AU26=4,0.5,(IF('saisie français'!AU26=9,0,(IF('saisie français'!AU26=0,0,(IF('saisie français'!AU26="A","Abst",(IF('saisie français'!AU26="N","non év","attente")))))))))))))</f>
        <v>Abst</v>
      </c>
      <c r="AV26" s="7" t="str">
        <f>IF('saisie français'!AV26=1,1,(IF('saisie français'!AV26=3,0.5,(IF('saisie français'!AV26=4,0.5,(IF('saisie français'!AV26=9,0,(IF('saisie français'!AV26=0,0,(IF('saisie français'!AV26="A","Abst",(IF('saisie français'!AV26="N","non év","attente")))))))))))))</f>
        <v>Abst</v>
      </c>
      <c r="AW26" s="7" t="str">
        <f>IF('saisie français'!AW26=1,1,(IF('saisie français'!AW26=3,0.5,(IF('saisie français'!AW26=4,0.5,(IF('saisie français'!AW26=9,0,(IF('saisie français'!AW26=0,0,(IF('saisie français'!AW26="A","Abst",(IF('saisie français'!AW26="N","non év","attente")))))))))))))</f>
        <v>Abst</v>
      </c>
      <c r="AX26" s="7" t="str">
        <f>IF('saisie français'!AX26=1,1,(IF('saisie français'!AX26=3,0.5,(IF('saisie français'!AX26=4,0.5,(IF('saisie français'!AX26=9,0,(IF('saisie français'!AX26=0,0,(IF('saisie français'!AX26="A","Abst",(IF('saisie français'!AX26="N","non év","attente")))))))))))))</f>
        <v>Abst</v>
      </c>
      <c r="AY26" s="7" t="str">
        <f>IF('saisie français'!AY26=1,1,(IF('saisie français'!AY26=3,0.5,(IF('saisie français'!AY26=4,0.5,(IF('saisie français'!AY26=9,0,(IF('saisie français'!AY26=0,0,(IF('saisie français'!AY26="A","Abst",(IF('saisie français'!AY26="N","non év","attente")))))))))))))</f>
        <v>Abst</v>
      </c>
      <c r="AZ26" s="7" t="str">
        <f>IF('saisie français'!AZ26=1,1,(IF('saisie français'!AZ26=3,0.5,(IF('saisie français'!AZ26=4,0.5,(IF('saisie français'!AZ26=9,0,(IF('saisie français'!AZ26=0,0,(IF('saisie français'!AZ26="A","Abst",(IF('saisie français'!AZ26="N","non év","attente")))))))))))))</f>
        <v>Abst</v>
      </c>
      <c r="BA26" s="7" t="str">
        <f>IF('saisie français'!BA26=1,1,(IF('saisie français'!BA26=3,0.5,(IF('saisie français'!BA26=4,0.5,(IF('saisie français'!BA26=9,0,(IF('saisie français'!BA26=0,0,(IF('saisie français'!BA26="A","Abst",(IF('saisie français'!BA26="N","non év","attente")))))))))))))</f>
        <v>Abst</v>
      </c>
      <c r="BB26" s="7" t="str">
        <f>IF('saisie français'!BB26=1,1,(IF('saisie français'!BB26=3,0.5,(IF('saisie français'!BB26=4,0.5,(IF('saisie français'!BB26=9,0,(IF('saisie français'!BB26=0,0,(IF('saisie français'!BB26="A","Abst",(IF('saisie français'!BB26="N","non év","attente")))))))))))))</f>
        <v>Abst</v>
      </c>
      <c r="BC26" s="7" t="str">
        <f>IF('saisie français'!BC26=1,1,(IF('saisie français'!BC26=3,0.5,(IF('saisie français'!BC26=4,0.5,(IF('saisie français'!BC26=9,0,(IF('saisie français'!BC26=0,0,(IF('saisie français'!BC26="A","Abst",(IF('saisie français'!BC26="N","non év","attente")))))))))))))</f>
        <v>Abst</v>
      </c>
      <c r="BD26" s="7" t="str">
        <f>IF('saisie français'!BD26=1,1,(IF('saisie français'!BD26=3,0.5,(IF('saisie français'!BD26=4,0.5,(IF('saisie français'!BD26=9,0,(IF('saisie français'!BD26=0,0,(IF('saisie français'!BD26="A","Abst",(IF('saisie français'!BD26="N","non év","attente")))))))))))))</f>
        <v>Abst</v>
      </c>
      <c r="BE26" s="7" t="str">
        <f>IF('saisie français'!BE26=1,1,(IF('saisie français'!BE26=3,0.5,(IF('saisie français'!BE26=4,0.5,(IF('saisie français'!BE26=9,0,(IF('saisie français'!BE26=0,0,(IF('saisie français'!BE26="A","Abst",(IF('saisie français'!BE26="N","non év","attente")))))))))))))</f>
        <v>Abst</v>
      </c>
      <c r="BF26" s="7" t="str">
        <f>IF('saisie français'!BF26=1,1,(IF('saisie français'!BF26=3,0.5,(IF('saisie français'!BF26=4,0.5,(IF('saisie français'!BF26=9,0,(IF('saisie français'!BF26=0,0,(IF('saisie français'!BF26="A","Abst",(IF('saisie français'!BF26="N","non év","attente")))))))))))))</f>
        <v>Abst</v>
      </c>
      <c r="BG26" s="7" t="str">
        <f>IF('saisie français'!BG26=1,1,(IF('saisie français'!BG26=3,0.5,(IF('saisie français'!BG26=4,0.5,(IF('saisie français'!BG26=9,0,(IF('saisie français'!BG26=0,0,(IF('saisie français'!BG26="A","Abst",(IF('saisie français'!BG26="N","non év","attente")))))))))))))</f>
        <v>Abst</v>
      </c>
      <c r="BH26" s="7" t="str">
        <f>IF('saisie français'!BH26=1,1,(IF('saisie français'!BH26=3,0.5,(IF('saisie français'!BH26=4,0.5,(IF('saisie français'!BH26=9,0,(IF('saisie français'!BH26=0,0,(IF('saisie français'!BH26="A","Abst",(IF('saisie français'!BH26="N","non év","attente")))))))))))))</f>
        <v>Abst</v>
      </c>
      <c r="BI26" s="7" t="str">
        <f>IF('saisie français'!BI26=1,1,(IF('saisie français'!BI26=3,0.5,(IF('saisie français'!BI26=4,0.5,(IF('saisie français'!BI26=9,0,(IF('saisie français'!BI26=0,0,(IF('saisie français'!BI26="A","Abst",(IF('saisie français'!BI26="N","non év","attente")))))))))))))</f>
        <v>Abst</v>
      </c>
      <c r="BJ26" s="7" t="str">
        <f>IF('saisie français'!BJ26=1,1,(IF('saisie français'!BJ26=3,0.5,(IF('saisie français'!BJ26=4,0.5,(IF('saisie français'!BJ26=9,0,(IF('saisie français'!BJ26=0,0,(IF('saisie français'!BJ26="A","Abst",(IF('saisie français'!BJ26="N","non év","attente")))))))))))))</f>
        <v>Abst</v>
      </c>
      <c r="BK26" s="7" t="str">
        <f>IF('saisie français'!BK26=1,1,(IF('saisie français'!BK26=3,0.5,(IF('saisie français'!BK26=4,0.5,(IF('saisie français'!BK26=9,0,(IF('saisie français'!BK26=0,0,(IF('saisie français'!BK26="A","Abst",(IF('saisie français'!BK26="N","non év","attente")))))))))))))</f>
        <v>Abst</v>
      </c>
    </row>
    <row r="27" spans="2:63">
      <c r="B27" s="2" t="str">
        <f>IF('Ma classe'!B26&lt;&gt;0,'Ma classe'!B26,"aucun élève")</f>
        <v>aucun élève</v>
      </c>
      <c r="C27" s="2" t="str">
        <f>IF('Ma classe'!C26&lt;&gt;0,'Ma classe'!C26,"aucun élève")</f>
        <v>aucun élève</v>
      </c>
      <c r="D27" s="7" t="str">
        <f>IF('saisie français'!D27=1,1,(IF('saisie français'!D27=3,0.5,(IF('saisie français'!D27=4,0.5,(IF('saisie français'!D27=9,0,(IF('saisie français'!D27=0,0,(IF('saisie français'!D27="A","Abst",(IF('saisie français'!D27="N","non év","attente")))))))))))))</f>
        <v>Abst</v>
      </c>
      <c r="E27" s="7" t="str">
        <f>IF('saisie français'!E27=1,1,(IF('saisie français'!E27=3,0.5,(IF('saisie français'!E27=4,0.5,(IF('saisie français'!E27=9,0,(IF('saisie français'!E27=0,0,(IF('saisie français'!E27="A","Abst",(IF('saisie français'!E27="N","non év","attente")))))))))))))</f>
        <v>Abst</v>
      </c>
      <c r="F27" s="7" t="str">
        <f>IF('saisie français'!F27=1,1,(IF('saisie français'!F27=3,0.5,(IF('saisie français'!F27=4,0.5,(IF('saisie français'!F27=9,0,(IF('saisie français'!F27=0,0,(IF('saisie français'!F27="A","Abst",(IF('saisie français'!F27="N","non év","attente")))))))))))))</f>
        <v>Abst</v>
      </c>
      <c r="G27" s="7" t="str">
        <f>IF('saisie français'!G27=1,1,(IF('saisie français'!G27=3,0.5,(IF('saisie français'!G27=4,0.5,(IF('saisie français'!G27=9,0,(IF('saisie français'!G27=0,0,(IF('saisie français'!G27="A","Abst",(IF('saisie français'!G27="N","non év","attente")))))))))))))</f>
        <v>Abst</v>
      </c>
      <c r="H27" s="7" t="str">
        <f>IF('saisie français'!H27=1,1,(IF('saisie français'!H27=3,0.5,(IF('saisie français'!H27=4,0.5,(IF('saisie français'!H27=9,0,(IF('saisie français'!H27=0,0,(IF('saisie français'!H27="A","Abst",(IF('saisie français'!H27="N","non év","attente")))))))))))))</f>
        <v>Abst</v>
      </c>
      <c r="I27" s="7" t="str">
        <f>IF('saisie français'!I27=1,1,(IF('saisie français'!I27=3,0.5,(IF('saisie français'!I27=4,0.5,(IF('saisie français'!I27=9,0,(IF('saisie français'!I27=0,0,(IF('saisie français'!I27="A","Abst",(IF('saisie français'!I27="N","non év","attente")))))))))))))</f>
        <v>Abst</v>
      </c>
      <c r="J27" s="7" t="str">
        <f>IF('saisie français'!J27=1,1,(IF('saisie français'!J27=3,0.5,(IF('saisie français'!J27=4,0.5,(IF('saisie français'!J27=9,0,(IF('saisie français'!J27=0,0,(IF('saisie français'!J27="A","Abst",(IF('saisie français'!J27="N","non év","attente")))))))))))))</f>
        <v>Abst</v>
      </c>
      <c r="K27" s="7" t="str">
        <f>IF('saisie français'!K27=1,1,(IF('saisie français'!K27=3,0.5,(IF('saisie français'!K27=4,0.5,(IF('saisie français'!K27=9,0,(IF('saisie français'!K27=0,0,(IF('saisie français'!K27="A","Abst",(IF('saisie français'!K27="N","non év","attente")))))))))))))</f>
        <v>Abst</v>
      </c>
      <c r="L27" s="7" t="str">
        <f>IF('saisie français'!L27=1,1,(IF('saisie français'!L27=3,0.5,(IF('saisie français'!L27=4,0.5,(IF('saisie français'!L27=9,0,(IF('saisie français'!L27=0,0,(IF('saisie français'!L27="A","Abst",(IF('saisie français'!L27="N","non év","attente")))))))))))))</f>
        <v>Abst</v>
      </c>
      <c r="M27" s="7" t="str">
        <f>IF('saisie français'!M27=1,1,(IF('saisie français'!M27=3,0.5,(IF('saisie français'!M27=4,0.5,(IF('saisie français'!M27=9,0,(IF('saisie français'!M27=0,0,(IF('saisie français'!M27="A","Abst",(IF('saisie français'!M27="N","non év","attente")))))))))))))</f>
        <v>Abst</v>
      </c>
      <c r="N27" s="7" t="str">
        <f>IF('saisie français'!N27=1,1,(IF('saisie français'!N27=3,0.5,(IF('saisie français'!N27=4,0.5,(IF('saisie français'!N27=9,0,(IF('saisie français'!N27=0,0,(IF('saisie français'!N27="A","Abst",(IF('saisie français'!N27="N","non év","attente")))))))))))))</f>
        <v>Abst</v>
      </c>
      <c r="O27" s="7" t="str">
        <f>IF('saisie français'!O27=1,1,(IF('saisie français'!O27=3,0.5,(IF('saisie français'!O27=4,0.5,(IF('saisie français'!O27=9,0,(IF('saisie français'!O27=0,0,(IF('saisie français'!O27="A","Abst",(IF('saisie français'!O27="N","non év","attente")))))))))))))</f>
        <v>Abst</v>
      </c>
      <c r="P27" s="7" t="str">
        <f>IF('saisie français'!P27=1,1,(IF('saisie français'!P27=3,0.5,(IF('saisie français'!P27=4,0.5,(IF('saisie français'!P27=9,0,(IF('saisie français'!P27=0,0,(IF('saisie français'!P27="A","Abst",(IF('saisie français'!P27="N","non év","attente")))))))))))))</f>
        <v>Abst</v>
      </c>
      <c r="Q27" s="7" t="str">
        <f>IF('saisie français'!Q27=1,1,(IF('saisie français'!Q27=3,0.5,(IF('saisie français'!Q27=4,0.5,(IF('saisie français'!Q27=9,0,(IF('saisie français'!Q27=0,0,(IF('saisie français'!Q27="A","Abst",(IF('saisie français'!Q27="N","non év","attente")))))))))))))</f>
        <v>Abst</v>
      </c>
      <c r="R27" s="7" t="str">
        <f>IF('saisie français'!R27=1,1,(IF('saisie français'!R27=3,0.5,(IF('saisie français'!R27=4,0.5,(IF('saisie français'!R27=9,0,(IF('saisie français'!R27=0,0,(IF('saisie français'!R27="A","Abst",(IF('saisie français'!R27="N","non év","attente")))))))))))))</f>
        <v>Abst</v>
      </c>
      <c r="S27" s="7" t="str">
        <f>IF('saisie français'!S27=1,1,(IF('saisie français'!S27=3,0.5,(IF('saisie français'!S27=4,0.5,(IF('saisie français'!S27=9,0,(IF('saisie français'!S27=0,0,(IF('saisie français'!S27="A","Abst",(IF('saisie français'!S27="N","non év","attente")))))))))))))</f>
        <v>Abst</v>
      </c>
      <c r="T27" s="7" t="str">
        <f>IF('saisie français'!T27=1,1,(IF('saisie français'!T27=3,0.5,(IF('saisie français'!T27=4,0.5,(IF('saisie français'!T27=9,0,(IF('saisie français'!T27=0,0,(IF('saisie français'!T27="A","Abst",(IF('saisie français'!T27="N","non év","attente")))))))))))))</f>
        <v>Abst</v>
      </c>
      <c r="U27" s="7" t="str">
        <f>IF('saisie français'!U27=1,1,(IF('saisie français'!U27=3,0.5,(IF('saisie français'!U27=4,0.5,(IF('saisie français'!U27=9,0,(IF('saisie français'!U27=0,0,(IF('saisie français'!U27="A","Abst",(IF('saisie français'!U27="N","non év","attente")))))))))))))</f>
        <v>Abst</v>
      </c>
      <c r="V27" s="7" t="str">
        <f>IF('saisie français'!V27=1,1,(IF('saisie français'!V27=3,0.5,(IF('saisie français'!V27=4,0.5,(IF('saisie français'!V27=9,0,(IF('saisie français'!V27=0,0,(IF('saisie français'!V27="A","Abst",(IF('saisie français'!V27="N","non év","attente")))))))))))))</f>
        <v>Abst</v>
      </c>
      <c r="W27" s="7" t="str">
        <f>IF('saisie français'!W27=1,1,(IF('saisie français'!W27=3,0.5,(IF('saisie français'!W27=4,0.5,(IF('saisie français'!W27=9,0,(IF('saisie français'!W27=0,0,(IF('saisie français'!W27="A","Abst",(IF('saisie français'!W27="N","non év","attente")))))))))))))</f>
        <v>Abst</v>
      </c>
      <c r="X27" s="7" t="str">
        <f>IF('saisie français'!X27=1,1,(IF('saisie français'!X27=3,0.5,(IF('saisie français'!X27=4,0.5,(IF('saisie français'!X27=9,0,(IF('saisie français'!X27=0,0,(IF('saisie français'!X27="A","Abst",(IF('saisie français'!X27="N","non év","attente")))))))))))))</f>
        <v>Abst</v>
      </c>
      <c r="Y27" s="7" t="str">
        <f>IF('saisie français'!Y27=1,1,(IF('saisie français'!Y27=3,0.5,(IF('saisie français'!Y27=4,0.5,(IF('saisie français'!Y27=9,0,(IF('saisie français'!Y27=0,0,(IF('saisie français'!Y27="A","Abst",(IF('saisie français'!Y27="N","non év","attente")))))))))))))</f>
        <v>Abst</v>
      </c>
      <c r="Z27" s="7" t="str">
        <f>IF('saisie français'!Z27=1,1,(IF('saisie français'!Z27=3,0.5,(IF('saisie français'!Z27=4,0.5,(IF('saisie français'!Z27=9,0,(IF('saisie français'!Z27=0,0,(IF('saisie français'!Z27="A","Abst",(IF('saisie français'!Z27="N","non év","attente")))))))))))))</f>
        <v>Abst</v>
      </c>
      <c r="AA27" s="7" t="str">
        <f>IF('saisie français'!AA27=1,1,(IF('saisie français'!AA27=3,0.5,(IF('saisie français'!AA27=4,0.5,(IF('saisie français'!AA27=9,0,(IF('saisie français'!AA27=0,0,(IF('saisie français'!AA27="A","Abst",(IF('saisie français'!AA27="N","non év","attente")))))))))))))</f>
        <v>Abst</v>
      </c>
      <c r="AB27" s="7" t="str">
        <f>IF('saisie français'!AB27=1,1,(IF('saisie français'!AB27=3,0.5,(IF('saisie français'!AB27=4,0.5,(IF('saisie français'!AB27=9,0,(IF('saisie français'!AB27=0,0,(IF('saisie français'!AB27="A","Abst",(IF('saisie français'!AB27="N","non év","attente")))))))))))))</f>
        <v>Abst</v>
      </c>
      <c r="AC27" s="7" t="str">
        <f>IF('saisie français'!AC27=1,1,(IF('saisie français'!AC27=3,0.5,(IF('saisie français'!AC27=4,0.5,(IF('saisie français'!AC27=9,0,(IF('saisie français'!AC27=0,0,(IF('saisie français'!AC27="A","Abst",(IF('saisie français'!AC27="N","non év","attente")))))))))))))</f>
        <v>Abst</v>
      </c>
      <c r="AD27" s="7" t="str">
        <f>IF('saisie français'!AD27=1,1,(IF('saisie français'!AD27=3,0.5,(IF('saisie français'!AD27=4,0.5,(IF('saisie français'!AD27=9,0,(IF('saisie français'!AD27=0,0,(IF('saisie français'!AD27="A","Abst",(IF('saisie français'!AD27="N","non év","attente")))))))))))))</f>
        <v>Abst</v>
      </c>
      <c r="AE27" s="7" t="str">
        <f>IF('saisie français'!AE27=1,1,(IF('saisie français'!AE27=3,0.5,(IF('saisie français'!AE27=4,0.5,(IF('saisie français'!AE27=9,0,(IF('saisie français'!AE27=0,0,(IF('saisie français'!AE27="A","Abst",(IF('saisie français'!AE27="N","non év","attente")))))))))))))</f>
        <v>Abst</v>
      </c>
      <c r="AF27" s="7" t="str">
        <f>IF('saisie français'!AF27=1,1,(IF('saisie français'!AF27=3,0.5,(IF('saisie français'!AF27=4,0.5,(IF('saisie français'!AF27=9,0,(IF('saisie français'!AF27=0,0,(IF('saisie français'!AF27="A","Abst",(IF('saisie français'!AF27="N","non év","attente")))))))))))))</f>
        <v>Abst</v>
      </c>
      <c r="AG27" s="7" t="str">
        <f>IF('saisie français'!AG27=1,1,(IF('saisie français'!AG27=3,0.5,(IF('saisie français'!AG27=4,0.5,(IF('saisie français'!AG27=9,0,(IF('saisie français'!AG27=0,0,(IF('saisie français'!AG27="A","Abst",(IF('saisie français'!AG27="N","non év","attente")))))))))))))</f>
        <v>Abst</v>
      </c>
      <c r="AH27" s="7" t="str">
        <f>IF('saisie français'!AH27=1,1,(IF('saisie français'!AH27=3,0.5,(IF('saisie français'!AH27=4,0.5,(IF('saisie français'!AH27=9,0,(IF('saisie français'!AH27=0,0,(IF('saisie français'!AH27="A","Abst",(IF('saisie français'!AH27="N","non év","attente")))))))))))))</f>
        <v>Abst</v>
      </c>
      <c r="AI27" s="7" t="str">
        <f>IF('saisie français'!AI27=1,1,(IF('saisie français'!AI27=3,0.5,(IF('saisie français'!AI27=4,0.5,(IF('saisie français'!AI27=9,0,(IF('saisie français'!AI27=0,0,(IF('saisie français'!AI27="A","Abst",(IF('saisie français'!AI27="N","non év","attente")))))))))))))</f>
        <v>Abst</v>
      </c>
      <c r="AJ27" s="7" t="str">
        <f>IF('saisie français'!AJ27=1,1,(IF('saisie français'!AJ27=3,0.5,(IF('saisie français'!AJ27=4,0.5,(IF('saisie français'!AJ27=9,0,(IF('saisie français'!AJ27=0,0,(IF('saisie français'!AJ27="A","Abst",(IF('saisie français'!AJ27="N","non év","attente")))))))))))))</f>
        <v>Abst</v>
      </c>
      <c r="AK27" s="7" t="str">
        <f>IF('saisie français'!AK27=1,1,(IF('saisie français'!AK27=3,0.5,(IF('saisie français'!AK27=4,0.5,(IF('saisie français'!AK27=9,0,(IF('saisie français'!AK27=0,0,(IF('saisie français'!AK27="A","Abst",(IF('saisie français'!AK27="N","non év","attente")))))))))))))</f>
        <v>Abst</v>
      </c>
      <c r="AL27" s="7" t="str">
        <f>IF('saisie français'!AL27=1,1,(IF('saisie français'!AL27=3,0.5,(IF('saisie français'!AL27=4,0.5,(IF('saisie français'!AL27=9,0,(IF('saisie français'!AL27=0,0,(IF('saisie français'!AL27="A","Abst",(IF('saisie français'!AL27="N","non év","attente")))))))))))))</f>
        <v>Abst</v>
      </c>
      <c r="AM27" s="7" t="str">
        <f>IF('saisie français'!AM27=1,1,(IF('saisie français'!AM27=3,0.5,(IF('saisie français'!AM27=4,0.5,(IF('saisie français'!AM27=9,0,(IF('saisie français'!AM27=0,0,(IF('saisie français'!AM27="A","Abst",(IF('saisie français'!AM27="N","non év","attente")))))))))))))</f>
        <v>Abst</v>
      </c>
      <c r="AN27" s="7" t="str">
        <f>IF('saisie français'!AN27=1,1,(IF('saisie français'!AN27=3,0.5,(IF('saisie français'!AN27=4,0.5,(IF('saisie français'!AN27=9,0,(IF('saisie français'!AN27=0,0,(IF('saisie français'!AN27="A","Abst",(IF('saisie français'!AN27="N","non év","attente")))))))))))))</f>
        <v>Abst</v>
      </c>
      <c r="AO27" s="7" t="str">
        <f>IF('saisie français'!AO27=1,1,(IF('saisie français'!AO27=3,0.5,(IF('saisie français'!AO27=4,0.5,(IF('saisie français'!AO27=9,0,(IF('saisie français'!AO27=0,0,(IF('saisie français'!AO27="A","Abst",(IF('saisie français'!AO27="N","non év","attente")))))))))))))</f>
        <v>Abst</v>
      </c>
      <c r="AP27" s="7" t="str">
        <f>IF('saisie français'!AP27=1,1,(IF('saisie français'!AP27=3,0.5,(IF('saisie français'!AP27=4,0.5,(IF('saisie français'!AP27=9,0,(IF('saisie français'!AP27=0,0,(IF('saisie français'!AP27="A","Abst",(IF('saisie français'!AP27="N","non év","attente")))))))))))))</f>
        <v>Abst</v>
      </c>
      <c r="AQ27" s="7" t="str">
        <f>IF('saisie français'!AQ27=1,1,(IF('saisie français'!AQ27=3,0.5,(IF('saisie français'!AQ27=4,0.5,(IF('saisie français'!AQ27=9,0,(IF('saisie français'!AQ27=0,0,(IF('saisie français'!AQ27="A","Abst",(IF('saisie français'!AQ27="N","non év","attente")))))))))))))</f>
        <v>Abst</v>
      </c>
      <c r="AR27" s="7" t="str">
        <f>IF('saisie français'!AR27=1,1,(IF('saisie français'!AR27=3,0.5,(IF('saisie français'!AR27=4,0.5,(IF('saisie français'!AR27=9,0,(IF('saisie français'!AR27=0,0,(IF('saisie français'!AR27="A","Abst",(IF('saisie français'!AR27="N","non év","attente")))))))))))))</f>
        <v>Abst</v>
      </c>
      <c r="AS27" s="7" t="str">
        <f>IF('saisie français'!AS27=1,1,(IF('saisie français'!AS27=3,0.5,(IF('saisie français'!AS27=4,0.5,(IF('saisie français'!AS27=9,0,(IF('saisie français'!AS27=0,0,(IF('saisie français'!AS27="A","Abst",(IF('saisie français'!AS27="N","non év","attente")))))))))))))</f>
        <v>Abst</v>
      </c>
      <c r="AT27" s="7" t="str">
        <f>IF('saisie français'!AT27=1,1,(IF('saisie français'!AT27=3,0.5,(IF('saisie français'!AT27=4,0.5,(IF('saisie français'!AT27=9,0,(IF('saisie français'!AT27=0,0,(IF('saisie français'!AT27="A","Abst",(IF('saisie français'!AT27="N","non év","attente")))))))))))))</f>
        <v>Abst</v>
      </c>
      <c r="AU27" s="7" t="str">
        <f>IF('saisie français'!AU27=1,1,(IF('saisie français'!AU27=3,0.5,(IF('saisie français'!AU27=4,0.5,(IF('saisie français'!AU27=9,0,(IF('saisie français'!AU27=0,0,(IF('saisie français'!AU27="A","Abst",(IF('saisie français'!AU27="N","non év","attente")))))))))))))</f>
        <v>Abst</v>
      </c>
      <c r="AV27" s="7" t="str">
        <f>IF('saisie français'!AV27=1,1,(IF('saisie français'!AV27=3,0.5,(IF('saisie français'!AV27=4,0.5,(IF('saisie français'!AV27=9,0,(IF('saisie français'!AV27=0,0,(IF('saisie français'!AV27="A","Abst",(IF('saisie français'!AV27="N","non év","attente")))))))))))))</f>
        <v>Abst</v>
      </c>
      <c r="AW27" s="7" t="str">
        <f>IF('saisie français'!AW27=1,1,(IF('saisie français'!AW27=3,0.5,(IF('saisie français'!AW27=4,0.5,(IF('saisie français'!AW27=9,0,(IF('saisie français'!AW27=0,0,(IF('saisie français'!AW27="A","Abst",(IF('saisie français'!AW27="N","non év","attente")))))))))))))</f>
        <v>Abst</v>
      </c>
      <c r="AX27" s="7" t="str">
        <f>IF('saisie français'!AX27=1,1,(IF('saisie français'!AX27=3,0.5,(IF('saisie français'!AX27=4,0.5,(IF('saisie français'!AX27=9,0,(IF('saisie français'!AX27=0,0,(IF('saisie français'!AX27="A","Abst",(IF('saisie français'!AX27="N","non év","attente")))))))))))))</f>
        <v>Abst</v>
      </c>
      <c r="AY27" s="7" t="str">
        <f>IF('saisie français'!AY27=1,1,(IF('saisie français'!AY27=3,0.5,(IF('saisie français'!AY27=4,0.5,(IF('saisie français'!AY27=9,0,(IF('saisie français'!AY27=0,0,(IF('saisie français'!AY27="A","Abst",(IF('saisie français'!AY27="N","non év","attente")))))))))))))</f>
        <v>Abst</v>
      </c>
      <c r="AZ27" s="7" t="str">
        <f>IF('saisie français'!AZ27=1,1,(IF('saisie français'!AZ27=3,0.5,(IF('saisie français'!AZ27=4,0.5,(IF('saisie français'!AZ27=9,0,(IF('saisie français'!AZ27=0,0,(IF('saisie français'!AZ27="A","Abst",(IF('saisie français'!AZ27="N","non év","attente")))))))))))))</f>
        <v>Abst</v>
      </c>
      <c r="BA27" s="7" t="str">
        <f>IF('saisie français'!BA27=1,1,(IF('saisie français'!BA27=3,0.5,(IF('saisie français'!BA27=4,0.5,(IF('saisie français'!BA27=9,0,(IF('saisie français'!BA27=0,0,(IF('saisie français'!BA27="A","Abst",(IF('saisie français'!BA27="N","non év","attente")))))))))))))</f>
        <v>Abst</v>
      </c>
      <c r="BB27" s="7" t="str">
        <f>IF('saisie français'!BB27=1,1,(IF('saisie français'!BB27=3,0.5,(IF('saisie français'!BB27=4,0.5,(IF('saisie français'!BB27=9,0,(IF('saisie français'!BB27=0,0,(IF('saisie français'!BB27="A","Abst",(IF('saisie français'!BB27="N","non év","attente")))))))))))))</f>
        <v>Abst</v>
      </c>
      <c r="BC27" s="7" t="str">
        <f>IF('saisie français'!BC27=1,1,(IF('saisie français'!BC27=3,0.5,(IF('saisie français'!BC27=4,0.5,(IF('saisie français'!BC27=9,0,(IF('saisie français'!BC27=0,0,(IF('saisie français'!BC27="A","Abst",(IF('saisie français'!BC27="N","non év","attente")))))))))))))</f>
        <v>Abst</v>
      </c>
      <c r="BD27" s="7" t="str">
        <f>IF('saisie français'!BD27=1,1,(IF('saisie français'!BD27=3,0.5,(IF('saisie français'!BD27=4,0.5,(IF('saisie français'!BD27=9,0,(IF('saisie français'!BD27=0,0,(IF('saisie français'!BD27="A","Abst",(IF('saisie français'!BD27="N","non év","attente")))))))))))))</f>
        <v>Abst</v>
      </c>
      <c r="BE27" s="7" t="str">
        <f>IF('saisie français'!BE27=1,1,(IF('saisie français'!BE27=3,0.5,(IF('saisie français'!BE27=4,0.5,(IF('saisie français'!BE27=9,0,(IF('saisie français'!BE27=0,0,(IF('saisie français'!BE27="A","Abst",(IF('saisie français'!BE27="N","non év","attente")))))))))))))</f>
        <v>Abst</v>
      </c>
      <c r="BF27" s="7" t="str">
        <f>IF('saisie français'!BF27=1,1,(IF('saisie français'!BF27=3,0.5,(IF('saisie français'!BF27=4,0.5,(IF('saisie français'!BF27=9,0,(IF('saisie français'!BF27=0,0,(IF('saisie français'!BF27="A","Abst",(IF('saisie français'!BF27="N","non év","attente")))))))))))))</f>
        <v>Abst</v>
      </c>
      <c r="BG27" s="7" t="str">
        <f>IF('saisie français'!BG27=1,1,(IF('saisie français'!BG27=3,0.5,(IF('saisie français'!BG27=4,0.5,(IF('saisie français'!BG27=9,0,(IF('saisie français'!BG27=0,0,(IF('saisie français'!BG27="A","Abst",(IF('saisie français'!BG27="N","non év","attente")))))))))))))</f>
        <v>Abst</v>
      </c>
      <c r="BH27" s="7" t="str">
        <f>IF('saisie français'!BH27=1,1,(IF('saisie français'!BH27=3,0.5,(IF('saisie français'!BH27=4,0.5,(IF('saisie français'!BH27=9,0,(IF('saisie français'!BH27=0,0,(IF('saisie français'!BH27="A","Abst",(IF('saisie français'!BH27="N","non év","attente")))))))))))))</f>
        <v>Abst</v>
      </c>
      <c r="BI27" s="7" t="str">
        <f>IF('saisie français'!BI27=1,1,(IF('saisie français'!BI27=3,0.5,(IF('saisie français'!BI27=4,0.5,(IF('saisie français'!BI27=9,0,(IF('saisie français'!BI27=0,0,(IF('saisie français'!BI27="A","Abst",(IF('saisie français'!BI27="N","non év","attente")))))))))))))</f>
        <v>Abst</v>
      </c>
      <c r="BJ27" s="7" t="str">
        <f>IF('saisie français'!BJ27=1,1,(IF('saisie français'!BJ27=3,0.5,(IF('saisie français'!BJ27=4,0.5,(IF('saisie français'!BJ27=9,0,(IF('saisie français'!BJ27=0,0,(IF('saisie français'!BJ27="A","Abst",(IF('saisie français'!BJ27="N","non év","attente")))))))))))))</f>
        <v>Abst</v>
      </c>
      <c r="BK27" s="7" t="str">
        <f>IF('saisie français'!BK27=1,1,(IF('saisie français'!BK27=3,0.5,(IF('saisie français'!BK27=4,0.5,(IF('saisie français'!BK27=9,0,(IF('saisie français'!BK27=0,0,(IF('saisie français'!BK27="A","Abst",(IF('saisie français'!BK27="N","non év","attente")))))))))))))</f>
        <v>Abst</v>
      </c>
    </row>
    <row r="28" spans="2:63">
      <c r="B28" s="2" t="str">
        <f>IF('Ma classe'!B27&lt;&gt;0,'Ma classe'!B27,"aucun élève")</f>
        <v>aucun élève</v>
      </c>
      <c r="C28" s="2" t="str">
        <f>IF('Ma classe'!C27&lt;&gt;0,'Ma classe'!C27,"aucun élève")</f>
        <v>aucun élève</v>
      </c>
      <c r="D28" s="7" t="str">
        <f>IF('saisie français'!D28=1,1,(IF('saisie français'!D28=3,0.5,(IF('saisie français'!D28=4,0.5,(IF('saisie français'!D28=9,0,(IF('saisie français'!D28=0,0,(IF('saisie français'!D28="A","Abst",(IF('saisie français'!D28="N","non év","attente")))))))))))))</f>
        <v>Abst</v>
      </c>
      <c r="E28" s="7" t="str">
        <f>IF('saisie français'!E28=1,1,(IF('saisie français'!E28=3,0.5,(IF('saisie français'!E28=4,0.5,(IF('saisie français'!E28=9,0,(IF('saisie français'!E28=0,0,(IF('saisie français'!E28="A","Abst",(IF('saisie français'!E28="N","non év","attente")))))))))))))</f>
        <v>Abst</v>
      </c>
      <c r="F28" s="7" t="str">
        <f>IF('saisie français'!F28=1,1,(IF('saisie français'!F28=3,0.5,(IF('saisie français'!F28=4,0.5,(IF('saisie français'!F28=9,0,(IF('saisie français'!F28=0,0,(IF('saisie français'!F28="A","Abst",(IF('saisie français'!F28="N","non év","attente")))))))))))))</f>
        <v>Abst</v>
      </c>
      <c r="G28" s="7" t="str">
        <f>IF('saisie français'!G28=1,1,(IF('saisie français'!G28=3,0.5,(IF('saisie français'!G28=4,0.5,(IF('saisie français'!G28=9,0,(IF('saisie français'!G28=0,0,(IF('saisie français'!G28="A","Abst",(IF('saisie français'!G28="N","non év","attente")))))))))))))</f>
        <v>Abst</v>
      </c>
      <c r="H28" s="7" t="str">
        <f>IF('saisie français'!H28=1,1,(IF('saisie français'!H28=3,0.5,(IF('saisie français'!H28=4,0.5,(IF('saisie français'!H28=9,0,(IF('saisie français'!H28=0,0,(IF('saisie français'!H28="A","Abst",(IF('saisie français'!H28="N","non év","attente")))))))))))))</f>
        <v>Abst</v>
      </c>
      <c r="I28" s="7" t="str">
        <f>IF('saisie français'!I28=1,1,(IF('saisie français'!I28=3,0.5,(IF('saisie français'!I28=4,0.5,(IF('saisie français'!I28=9,0,(IF('saisie français'!I28=0,0,(IF('saisie français'!I28="A","Abst",(IF('saisie français'!I28="N","non év","attente")))))))))))))</f>
        <v>Abst</v>
      </c>
      <c r="J28" s="7" t="str">
        <f>IF('saisie français'!J28=1,1,(IF('saisie français'!J28=3,0.5,(IF('saisie français'!J28=4,0.5,(IF('saisie français'!J28=9,0,(IF('saisie français'!J28=0,0,(IF('saisie français'!J28="A","Abst",(IF('saisie français'!J28="N","non év","attente")))))))))))))</f>
        <v>Abst</v>
      </c>
      <c r="K28" s="7" t="str">
        <f>IF('saisie français'!K28=1,1,(IF('saisie français'!K28=3,0.5,(IF('saisie français'!K28=4,0.5,(IF('saisie français'!K28=9,0,(IF('saisie français'!K28=0,0,(IF('saisie français'!K28="A","Abst",(IF('saisie français'!K28="N","non év","attente")))))))))))))</f>
        <v>Abst</v>
      </c>
      <c r="L28" s="7" t="str">
        <f>IF('saisie français'!L28=1,1,(IF('saisie français'!L28=3,0.5,(IF('saisie français'!L28=4,0.5,(IF('saisie français'!L28=9,0,(IF('saisie français'!L28=0,0,(IF('saisie français'!L28="A","Abst",(IF('saisie français'!L28="N","non év","attente")))))))))))))</f>
        <v>Abst</v>
      </c>
      <c r="M28" s="7" t="str">
        <f>IF('saisie français'!M28=1,1,(IF('saisie français'!M28=3,0.5,(IF('saisie français'!M28=4,0.5,(IF('saisie français'!M28=9,0,(IF('saisie français'!M28=0,0,(IF('saisie français'!M28="A","Abst",(IF('saisie français'!M28="N","non év","attente")))))))))))))</f>
        <v>Abst</v>
      </c>
      <c r="N28" s="7" t="str">
        <f>IF('saisie français'!N28=1,1,(IF('saisie français'!N28=3,0.5,(IF('saisie français'!N28=4,0.5,(IF('saisie français'!N28=9,0,(IF('saisie français'!N28=0,0,(IF('saisie français'!N28="A","Abst",(IF('saisie français'!N28="N","non év","attente")))))))))))))</f>
        <v>Abst</v>
      </c>
      <c r="O28" s="7" t="str">
        <f>IF('saisie français'!O28=1,1,(IF('saisie français'!O28=3,0.5,(IF('saisie français'!O28=4,0.5,(IF('saisie français'!O28=9,0,(IF('saisie français'!O28=0,0,(IF('saisie français'!O28="A","Abst",(IF('saisie français'!O28="N","non év","attente")))))))))))))</f>
        <v>Abst</v>
      </c>
      <c r="P28" s="7" t="str">
        <f>IF('saisie français'!P28=1,1,(IF('saisie français'!P28=3,0.5,(IF('saisie français'!P28=4,0.5,(IF('saisie français'!P28=9,0,(IF('saisie français'!P28=0,0,(IF('saisie français'!P28="A","Abst",(IF('saisie français'!P28="N","non év","attente")))))))))))))</f>
        <v>Abst</v>
      </c>
      <c r="Q28" s="7" t="str">
        <f>IF('saisie français'!Q28=1,1,(IF('saisie français'!Q28=3,0.5,(IF('saisie français'!Q28=4,0.5,(IF('saisie français'!Q28=9,0,(IF('saisie français'!Q28=0,0,(IF('saisie français'!Q28="A","Abst",(IF('saisie français'!Q28="N","non év","attente")))))))))))))</f>
        <v>Abst</v>
      </c>
      <c r="R28" s="7" t="str">
        <f>IF('saisie français'!R28=1,1,(IF('saisie français'!R28=3,0.5,(IF('saisie français'!R28=4,0.5,(IF('saisie français'!R28=9,0,(IF('saisie français'!R28=0,0,(IF('saisie français'!R28="A","Abst",(IF('saisie français'!R28="N","non év","attente")))))))))))))</f>
        <v>Abst</v>
      </c>
      <c r="S28" s="7" t="str">
        <f>IF('saisie français'!S28=1,1,(IF('saisie français'!S28=3,0.5,(IF('saisie français'!S28=4,0.5,(IF('saisie français'!S28=9,0,(IF('saisie français'!S28=0,0,(IF('saisie français'!S28="A","Abst",(IF('saisie français'!S28="N","non év","attente")))))))))))))</f>
        <v>Abst</v>
      </c>
      <c r="T28" s="7" t="str">
        <f>IF('saisie français'!T28=1,1,(IF('saisie français'!T28=3,0.5,(IF('saisie français'!T28=4,0.5,(IF('saisie français'!T28=9,0,(IF('saisie français'!T28=0,0,(IF('saisie français'!T28="A","Abst",(IF('saisie français'!T28="N","non év","attente")))))))))))))</f>
        <v>Abst</v>
      </c>
      <c r="U28" s="7" t="str">
        <f>IF('saisie français'!U28=1,1,(IF('saisie français'!U28=3,0.5,(IF('saisie français'!U28=4,0.5,(IF('saisie français'!U28=9,0,(IF('saisie français'!U28=0,0,(IF('saisie français'!U28="A","Abst",(IF('saisie français'!U28="N","non év","attente")))))))))))))</f>
        <v>Abst</v>
      </c>
      <c r="V28" s="7" t="str">
        <f>IF('saisie français'!V28=1,1,(IF('saisie français'!V28=3,0.5,(IF('saisie français'!V28=4,0.5,(IF('saisie français'!V28=9,0,(IF('saisie français'!V28=0,0,(IF('saisie français'!V28="A","Abst",(IF('saisie français'!V28="N","non év","attente")))))))))))))</f>
        <v>Abst</v>
      </c>
      <c r="W28" s="7" t="str">
        <f>IF('saisie français'!W28=1,1,(IF('saisie français'!W28=3,0.5,(IF('saisie français'!W28=4,0.5,(IF('saisie français'!W28=9,0,(IF('saisie français'!W28=0,0,(IF('saisie français'!W28="A","Abst",(IF('saisie français'!W28="N","non év","attente")))))))))))))</f>
        <v>Abst</v>
      </c>
      <c r="X28" s="7" t="str">
        <f>IF('saisie français'!X28=1,1,(IF('saisie français'!X28=3,0.5,(IF('saisie français'!X28=4,0.5,(IF('saisie français'!X28=9,0,(IF('saisie français'!X28=0,0,(IF('saisie français'!X28="A","Abst",(IF('saisie français'!X28="N","non év","attente")))))))))))))</f>
        <v>Abst</v>
      </c>
      <c r="Y28" s="7" t="str">
        <f>IF('saisie français'!Y28=1,1,(IF('saisie français'!Y28=3,0.5,(IF('saisie français'!Y28=4,0.5,(IF('saisie français'!Y28=9,0,(IF('saisie français'!Y28=0,0,(IF('saisie français'!Y28="A","Abst",(IF('saisie français'!Y28="N","non év","attente")))))))))))))</f>
        <v>Abst</v>
      </c>
      <c r="Z28" s="7" t="str">
        <f>IF('saisie français'!Z28=1,1,(IF('saisie français'!Z28=3,0.5,(IF('saisie français'!Z28=4,0.5,(IF('saisie français'!Z28=9,0,(IF('saisie français'!Z28=0,0,(IF('saisie français'!Z28="A","Abst",(IF('saisie français'!Z28="N","non év","attente")))))))))))))</f>
        <v>Abst</v>
      </c>
      <c r="AA28" s="7" t="str">
        <f>IF('saisie français'!AA28=1,1,(IF('saisie français'!AA28=3,0.5,(IF('saisie français'!AA28=4,0.5,(IF('saisie français'!AA28=9,0,(IF('saisie français'!AA28=0,0,(IF('saisie français'!AA28="A","Abst",(IF('saisie français'!AA28="N","non év","attente")))))))))))))</f>
        <v>Abst</v>
      </c>
      <c r="AB28" s="7" t="str">
        <f>IF('saisie français'!AB28=1,1,(IF('saisie français'!AB28=3,0.5,(IF('saisie français'!AB28=4,0.5,(IF('saisie français'!AB28=9,0,(IF('saisie français'!AB28=0,0,(IF('saisie français'!AB28="A","Abst",(IF('saisie français'!AB28="N","non év","attente")))))))))))))</f>
        <v>Abst</v>
      </c>
      <c r="AC28" s="7" t="str">
        <f>IF('saisie français'!AC28=1,1,(IF('saisie français'!AC28=3,0.5,(IF('saisie français'!AC28=4,0.5,(IF('saisie français'!AC28=9,0,(IF('saisie français'!AC28=0,0,(IF('saisie français'!AC28="A","Abst",(IF('saisie français'!AC28="N","non év","attente")))))))))))))</f>
        <v>Abst</v>
      </c>
      <c r="AD28" s="7" t="str">
        <f>IF('saisie français'!AD28=1,1,(IF('saisie français'!AD28=3,0.5,(IF('saisie français'!AD28=4,0.5,(IF('saisie français'!AD28=9,0,(IF('saisie français'!AD28=0,0,(IF('saisie français'!AD28="A","Abst",(IF('saisie français'!AD28="N","non év","attente")))))))))))))</f>
        <v>Abst</v>
      </c>
      <c r="AE28" s="7" t="str">
        <f>IF('saisie français'!AE28=1,1,(IF('saisie français'!AE28=3,0.5,(IF('saisie français'!AE28=4,0.5,(IF('saisie français'!AE28=9,0,(IF('saisie français'!AE28=0,0,(IF('saisie français'!AE28="A","Abst",(IF('saisie français'!AE28="N","non év","attente")))))))))))))</f>
        <v>Abst</v>
      </c>
      <c r="AF28" s="7" t="str">
        <f>IF('saisie français'!AF28=1,1,(IF('saisie français'!AF28=3,0.5,(IF('saisie français'!AF28=4,0.5,(IF('saisie français'!AF28=9,0,(IF('saisie français'!AF28=0,0,(IF('saisie français'!AF28="A","Abst",(IF('saisie français'!AF28="N","non év","attente")))))))))))))</f>
        <v>Abst</v>
      </c>
      <c r="AG28" s="7" t="str">
        <f>IF('saisie français'!AG28=1,1,(IF('saisie français'!AG28=3,0.5,(IF('saisie français'!AG28=4,0.5,(IF('saisie français'!AG28=9,0,(IF('saisie français'!AG28=0,0,(IF('saisie français'!AG28="A","Abst",(IF('saisie français'!AG28="N","non év","attente")))))))))))))</f>
        <v>Abst</v>
      </c>
      <c r="AH28" s="7" t="str">
        <f>IF('saisie français'!AH28=1,1,(IF('saisie français'!AH28=3,0.5,(IF('saisie français'!AH28=4,0.5,(IF('saisie français'!AH28=9,0,(IF('saisie français'!AH28=0,0,(IF('saisie français'!AH28="A","Abst",(IF('saisie français'!AH28="N","non év","attente")))))))))))))</f>
        <v>Abst</v>
      </c>
      <c r="AI28" s="7" t="str">
        <f>IF('saisie français'!AI28=1,1,(IF('saisie français'!AI28=3,0.5,(IF('saisie français'!AI28=4,0.5,(IF('saisie français'!AI28=9,0,(IF('saisie français'!AI28=0,0,(IF('saisie français'!AI28="A","Abst",(IF('saisie français'!AI28="N","non év","attente")))))))))))))</f>
        <v>Abst</v>
      </c>
      <c r="AJ28" s="7" t="str">
        <f>IF('saisie français'!AJ28=1,1,(IF('saisie français'!AJ28=3,0.5,(IF('saisie français'!AJ28=4,0.5,(IF('saisie français'!AJ28=9,0,(IF('saisie français'!AJ28=0,0,(IF('saisie français'!AJ28="A","Abst",(IF('saisie français'!AJ28="N","non év","attente")))))))))))))</f>
        <v>Abst</v>
      </c>
      <c r="AK28" s="7" t="str">
        <f>IF('saisie français'!AK28=1,1,(IF('saisie français'!AK28=3,0.5,(IF('saisie français'!AK28=4,0.5,(IF('saisie français'!AK28=9,0,(IF('saisie français'!AK28=0,0,(IF('saisie français'!AK28="A","Abst",(IF('saisie français'!AK28="N","non év","attente")))))))))))))</f>
        <v>Abst</v>
      </c>
      <c r="AL28" s="7" t="str">
        <f>IF('saisie français'!AL28=1,1,(IF('saisie français'!AL28=3,0.5,(IF('saisie français'!AL28=4,0.5,(IF('saisie français'!AL28=9,0,(IF('saisie français'!AL28=0,0,(IF('saisie français'!AL28="A","Abst",(IF('saisie français'!AL28="N","non év","attente")))))))))))))</f>
        <v>Abst</v>
      </c>
      <c r="AM28" s="7" t="str">
        <f>IF('saisie français'!AM28=1,1,(IF('saisie français'!AM28=3,0.5,(IF('saisie français'!AM28=4,0.5,(IF('saisie français'!AM28=9,0,(IF('saisie français'!AM28=0,0,(IF('saisie français'!AM28="A","Abst",(IF('saisie français'!AM28="N","non év","attente")))))))))))))</f>
        <v>Abst</v>
      </c>
      <c r="AN28" s="7" t="str">
        <f>IF('saisie français'!AN28=1,1,(IF('saisie français'!AN28=3,0.5,(IF('saisie français'!AN28=4,0.5,(IF('saisie français'!AN28=9,0,(IF('saisie français'!AN28=0,0,(IF('saisie français'!AN28="A","Abst",(IF('saisie français'!AN28="N","non év","attente")))))))))))))</f>
        <v>Abst</v>
      </c>
      <c r="AO28" s="7" t="str">
        <f>IF('saisie français'!AO28=1,1,(IF('saisie français'!AO28=3,0.5,(IF('saisie français'!AO28=4,0.5,(IF('saisie français'!AO28=9,0,(IF('saisie français'!AO28=0,0,(IF('saisie français'!AO28="A","Abst",(IF('saisie français'!AO28="N","non év","attente")))))))))))))</f>
        <v>Abst</v>
      </c>
      <c r="AP28" s="7" t="str">
        <f>IF('saisie français'!AP28=1,1,(IF('saisie français'!AP28=3,0.5,(IF('saisie français'!AP28=4,0.5,(IF('saisie français'!AP28=9,0,(IF('saisie français'!AP28=0,0,(IF('saisie français'!AP28="A","Abst",(IF('saisie français'!AP28="N","non év","attente")))))))))))))</f>
        <v>Abst</v>
      </c>
      <c r="AQ28" s="7" t="str">
        <f>IF('saisie français'!AQ28=1,1,(IF('saisie français'!AQ28=3,0.5,(IF('saisie français'!AQ28=4,0.5,(IF('saisie français'!AQ28=9,0,(IF('saisie français'!AQ28=0,0,(IF('saisie français'!AQ28="A","Abst",(IF('saisie français'!AQ28="N","non év","attente")))))))))))))</f>
        <v>Abst</v>
      </c>
      <c r="AR28" s="7" t="str">
        <f>IF('saisie français'!AR28=1,1,(IF('saisie français'!AR28=3,0.5,(IF('saisie français'!AR28=4,0.5,(IF('saisie français'!AR28=9,0,(IF('saisie français'!AR28=0,0,(IF('saisie français'!AR28="A","Abst",(IF('saisie français'!AR28="N","non év","attente")))))))))))))</f>
        <v>Abst</v>
      </c>
      <c r="AS28" s="7" t="str">
        <f>IF('saisie français'!AS28=1,1,(IF('saisie français'!AS28=3,0.5,(IF('saisie français'!AS28=4,0.5,(IF('saisie français'!AS28=9,0,(IF('saisie français'!AS28=0,0,(IF('saisie français'!AS28="A","Abst",(IF('saisie français'!AS28="N","non év","attente")))))))))))))</f>
        <v>Abst</v>
      </c>
      <c r="AT28" s="7" t="str">
        <f>IF('saisie français'!AT28=1,1,(IF('saisie français'!AT28=3,0.5,(IF('saisie français'!AT28=4,0.5,(IF('saisie français'!AT28=9,0,(IF('saisie français'!AT28=0,0,(IF('saisie français'!AT28="A","Abst",(IF('saisie français'!AT28="N","non év","attente")))))))))))))</f>
        <v>Abst</v>
      </c>
      <c r="AU28" s="7" t="str">
        <f>IF('saisie français'!AU28=1,1,(IF('saisie français'!AU28=3,0.5,(IF('saisie français'!AU28=4,0.5,(IF('saisie français'!AU28=9,0,(IF('saisie français'!AU28=0,0,(IF('saisie français'!AU28="A","Abst",(IF('saisie français'!AU28="N","non év","attente")))))))))))))</f>
        <v>Abst</v>
      </c>
      <c r="AV28" s="7" t="str">
        <f>IF('saisie français'!AV28=1,1,(IF('saisie français'!AV28=3,0.5,(IF('saisie français'!AV28=4,0.5,(IF('saisie français'!AV28=9,0,(IF('saisie français'!AV28=0,0,(IF('saisie français'!AV28="A","Abst",(IF('saisie français'!AV28="N","non év","attente")))))))))))))</f>
        <v>Abst</v>
      </c>
      <c r="AW28" s="7" t="str">
        <f>IF('saisie français'!AW28=1,1,(IF('saisie français'!AW28=3,0.5,(IF('saisie français'!AW28=4,0.5,(IF('saisie français'!AW28=9,0,(IF('saisie français'!AW28=0,0,(IF('saisie français'!AW28="A","Abst",(IF('saisie français'!AW28="N","non év","attente")))))))))))))</f>
        <v>Abst</v>
      </c>
      <c r="AX28" s="7" t="str">
        <f>IF('saisie français'!AX28=1,1,(IF('saisie français'!AX28=3,0.5,(IF('saisie français'!AX28=4,0.5,(IF('saisie français'!AX28=9,0,(IF('saisie français'!AX28=0,0,(IF('saisie français'!AX28="A","Abst",(IF('saisie français'!AX28="N","non év","attente")))))))))))))</f>
        <v>Abst</v>
      </c>
      <c r="AY28" s="7" t="str">
        <f>IF('saisie français'!AY28=1,1,(IF('saisie français'!AY28=3,0.5,(IF('saisie français'!AY28=4,0.5,(IF('saisie français'!AY28=9,0,(IF('saisie français'!AY28=0,0,(IF('saisie français'!AY28="A","Abst",(IF('saisie français'!AY28="N","non év","attente")))))))))))))</f>
        <v>Abst</v>
      </c>
      <c r="AZ28" s="7" t="str">
        <f>IF('saisie français'!AZ28=1,1,(IF('saisie français'!AZ28=3,0.5,(IF('saisie français'!AZ28=4,0.5,(IF('saisie français'!AZ28=9,0,(IF('saisie français'!AZ28=0,0,(IF('saisie français'!AZ28="A","Abst",(IF('saisie français'!AZ28="N","non év","attente")))))))))))))</f>
        <v>Abst</v>
      </c>
      <c r="BA28" s="7" t="str">
        <f>IF('saisie français'!BA28=1,1,(IF('saisie français'!BA28=3,0.5,(IF('saisie français'!BA28=4,0.5,(IF('saisie français'!BA28=9,0,(IF('saisie français'!BA28=0,0,(IF('saisie français'!BA28="A","Abst",(IF('saisie français'!BA28="N","non év","attente")))))))))))))</f>
        <v>Abst</v>
      </c>
      <c r="BB28" s="7" t="str">
        <f>IF('saisie français'!BB28=1,1,(IF('saisie français'!BB28=3,0.5,(IF('saisie français'!BB28=4,0.5,(IF('saisie français'!BB28=9,0,(IF('saisie français'!BB28=0,0,(IF('saisie français'!BB28="A","Abst",(IF('saisie français'!BB28="N","non év","attente")))))))))))))</f>
        <v>Abst</v>
      </c>
      <c r="BC28" s="7" t="str">
        <f>IF('saisie français'!BC28=1,1,(IF('saisie français'!BC28=3,0.5,(IF('saisie français'!BC28=4,0.5,(IF('saisie français'!BC28=9,0,(IF('saisie français'!BC28=0,0,(IF('saisie français'!BC28="A","Abst",(IF('saisie français'!BC28="N","non év","attente")))))))))))))</f>
        <v>Abst</v>
      </c>
      <c r="BD28" s="7" t="str">
        <f>IF('saisie français'!BD28=1,1,(IF('saisie français'!BD28=3,0.5,(IF('saisie français'!BD28=4,0.5,(IF('saisie français'!BD28=9,0,(IF('saisie français'!BD28=0,0,(IF('saisie français'!BD28="A","Abst",(IF('saisie français'!BD28="N","non év","attente")))))))))))))</f>
        <v>Abst</v>
      </c>
      <c r="BE28" s="7" t="str">
        <f>IF('saisie français'!BE28=1,1,(IF('saisie français'!BE28=3,0.5,(IF('saisie français'!BE28=4,0.5,(IF('saisie français'!BE28=9,0,(IF('saisie français'!BE28=0,0,(IF('saisie français'!BE28="A","Abst",(IF('saisie français'!BE28="N","non év","attente")))))))))))))</f>
        <v>Abst</v>
      </c>
      <c r="BF28" s="7" t="str">
        <f>IF('saisie français'!BF28=1,1,(IF('saisie français'!BF28=3,0.5,(IF('saisie français'!BF28=4,0.5,(IF('saisie français'!BF28=9,0,(IF('saisie français'!BF28=0,0,(IF('saisie français'!BF28="A","Abst",(IF('saisie français'!BF28="N","non év","attente")))))))))))))</f>
        <v>Abst</v>
      </c>
      <c r="BG28" s="7" t="str">
        <f>IF('saisie français'!BG28=1,1,(IF('saisie français'!BG28=3,0.5,(IF('saisie français'!BG28=4,0.5,(IF('saisie français'!BG28=9,0,(IF('saisie français'!BG28=0,0,(IF('saisie français'!BG28="A","Abst",(IF('saisie français'!BG28="N","non év","attente")))))))))))))</f>
        <v>Abst</v>
      </c>
      <c r="BH28" s="7" t="str">
        <f>IF('saisie français'!BH28=1,1,(IF('saisie français'!BH28=3,0.5,(IF('saisie français'!BH28=4,0.5,(IF('saisie français'!BH28=9,0,(IF('saisie français'!BH28=0,0,(IF('saisie français'!BH28="A","Abst",(IF('saisie français'!BH28="N","non év","attente")))))))))))))</f>
        <v>Abst</v>
      </c>
      <c r="BI28" s="7" t="str">
        <f>IF('saisie français'!BI28=1,1,(IF('saisie français'!BI28=3,0.5,(IF('saisie français'!BI28=4,0.5,(IF('saisie français'!BI28=9,0,(IF('saisie français'!BI28=0,0,(IF('saisie français'!BI28="A","Abst",(IF('saisie français'!BI28="N","non év","attente")))))))))))))</f>
        <v>Abst</v>
      </c>
      <c r="BJ28" s="7" t="str">
        <f>IF('saisie français'!BJ28=1,1,(IF('saisie français'!BJ28=3,0.5,(IF('saisie français'!BJ28=4,0.5,(IF('saisie français'!BJ28=9,0,(IF('saisie français'!BJ28=0,0,(IF('saisie français'!BJ28="A","Abst",(IF('saisie français'!BJ28="N","non év","attente")))))))))))))</f>
        <v>Abst</v>
      </c>
      <c r="BK28" s="7" t="str">
        <f>IF('saisie français'!BK28=1,1,(IF('saisie français'!BK28=3,0.5,(IF('saisie français'!BK28=4,0.5,(IF('saisie français'!BK28=9,0,(IF('saisie français'!BK28=0,0,(IF('saisie français'!BK28="A","Abst",(IF('saisie français'!BK28="N","non év","attente")))))))))))))</f>
        <v>Abst</v>
      </c>
    </row>
    <row r="29" spans="2:63">
      <c r="B29" s="2" t="str">
        <f>IF('Ma classe'!B28&lt;&gt;0,'Ma classe'!B28,"aucun élève")</f>
        <v>aucun élève</v>
      </c>
      <c r="C29" s="2" t="str">
        <f>IF('Ma classe'!C28&lt;&gt;0,'Ma classe'!C28,"aucun élève")</f>
        <v>aucun élève</v>
      </c>
      <c r="D29" s="7" t="str">
        <f>IF('saisie français'!D29=1,1,(IF('saisie français'!D29=3,0.5,(IF('saisie français'!D29=4,0.5,(IF('saisie français'!D29=9,0,(IF('saisie français'!D29=0,0,(IF('saisie français'!D29="A","Abst",(IF('saisie français'!D29="N","non év","attente")))))))))))))</f>
        <v>Abst</v>
      </c>
      <c r="E29" s="7" t="str">
        <f>IF('saisie français'!E29=1,1,(IF('saisie français'!E29=3,0.5,(IF('saisie français'!E29=4,0.5,(IF('saisie français'!E29=9,0,(IF('saisie français'!E29=0,0,(IF('saisie français'!E29="A","Abst",(IF('saisie français'!E29="N","non év","attente")))))))))))))</f>
        <v>Abst</v>
      </c>
      <c r="F29" s="7" t="str">
        <f>IF('saisie français'!F29=1,1,(IF('saisie français'!F29=3,0.5,(IF('saisie français'!F29=4,0.5,(IF('saisie français'!F29=9,0,(IF('saisie français'!F29=0,0,(IF('saisie français'!F29="A","Abst",(IF('saisie français'!F29="N","non év","attente")))))))))))))</f>
        <v>Abst</v>
      </c>
      <c r="G29" s="7" t="str">
        <f>IF('saisie français'!G29=1,1,(IF('saisie français'!G29=3,0.5,(IF('saisie français'!G29=4,0.5,(IF('saisie français'!G29=9,0,(IF('saisie français'!G29=0,0,(IF('saisie français'!G29="A","Abst",(IF('saisie français'!G29="N","non év","attente")))))))))))))</f>
        <v>Abst</v>
      </c>
      <c r="H29" s="7" t="str">
        <f>IF('saisie français'!H29=1,1,(IF('saisie français'!H29=3,0.5,(IF('saisie français'!H29=4,0.5,(IF('saisie français'!H29=9,0,(IF('saisie français'!H29=0,0,(IF('saisie français'!H29="A","Abst",(IF('saisie français'!H29="N","non év","attente")))))))))))))</f>
        <v>Abst</v>
      </c>
      <c r="I29" s="7" t="str">
        <f>IF('saisie français'!I29=1,1,(IF('saisie français'!I29=3,0.5,(IF('saisie français'!I29=4,0.5,(IF('saisie français'!I29=9,0,(IF('saisie français'!I29=0,0,(IF('saisie français'!I29="A","Abst",(IF('saisie français'!I29="N","non év","attente")))))))))))))</f>
        <v>Abst</v>
      </c>
      <c r="J29" s="7" t="str">
        <f>IF('saisie français'!J29=1,1,(IF('saisie français'!J29=3,0.5,(IF('saisie français'!J29=4,0.5,(IF('saisie français'!J29=9,0,(IF('saisie français'!J29=0,0,(IF('saisie français'!J29="A","Abst",(IF('saisie français'!J29="N","non év","attente")))))))))))))</f>
        <v>Abst</v>
      </c>
      <c r="K29" s="7" t="str">
        <f>IF('saisie français'!K29=1,1,(IF('saisie français'!K29=3,0.5,(IF('saisie français'!K29=4,0.5,(IF('saisie français'!K29=9,0,(IF('saisie français'!K29=0,0,(IF('saisie français'!K29="A","Abst",(IF('saisie français'!K29="N","non év","attente")))))))))))))</f>
        <v>Abst</v>
      </c>
      <c r="L29" s="7" t="str">
        <f>IF('saisie français'!L29=1,1,(IF('saisie français'!L29=3,0.5,(IF('saisie français'!L29=4,0.5,(IF('saisie français'!L29=9,0,(IF('saisie français'!L29=0,0,(IF('saisie français'!L29="A","Abst",(IF('saisie français'!L29="N","non év","attente")))))))))))))</f>
        <v>Abst</v>
      </c>
      <c r="M29" s="7" t="str">
        <f>IF('saisie français'!M29=1,1,(IF('saisie français'!M29=3,0.5,(IF('saisie français'!M29=4,0.5,(IF('saisie français'!M29=9,0,(IF('saisie français'!M29=0,0,(IF('saisie français'!M29="A","Abst",(IF('saisie français'!M29="N","non év","attente")))))))))))))</f>
        <v>Abst</v>
      </c>
      <c r="N29" s="7" t="str">
        <f>IF('saisie français'!N29=1,1,(IF('saisie français'!N29=3,0.5,(IF('saisie français'!N29=4,0.5,(IF('saisie français'!N29=9,0,(IF('saisie français'!N29=0,0,(IF('saisie français'!N29="A","Abst",(IF('saisie français'!N29="N","non év","attente")))))))))))))</f>
        <v>Abst</v>
      </c>
      <c r="O29" s="7" t="str">
        <f>IF('saisie français'!O29=1,1,(IF('saisie français'!O29=3,0.5,(IF('saisie français'!O29=4,0.5,(IF('saisie français'!O29=9,0,(IF('saisie français'!O29=0,0,(IF('saisie français'!O29="A","Abst",(IF('saisie français'!O29="N","non év","attente")))))))))))))</f>
        <v>Abst</v>
      </c>
      <c r="P29" s="7" t="str">
        <f>IF('saisie français'!P29=1,1,(IF('saisie français'!P29=3,0.5,(IF('saisie français'!P29=4,0.5,(IF('saisie français'!P29=9,0,(IF('saisie français'!P29=0,0,(IF('saisie français'!P29="A","Abst",(IF('saisie français'!P29="N","non év","attente")))))))))))))</f>
        <v>Abst</v>
      </c>
      <c r="Q29" s="7" t="str">
        <f>IF('saisie français'!Q29=1,1,(IF('saisie français'!Q29=3,0.5,(IF('saisie français'!Q29=4,0.5,(IF('saisie français'!Q29=9,0,(IF('saisie français'!Q29=0,0,(IF('saisie français'!Q29="A","Abst",(IF('saisie français'!Q29="N","non év","attente")))))))))))))</f>
        <v>Abst</v>
      </c>
      <c r="R29" s="7" t="str">
        <f>IF('saisie français'!R29=1,1,(IF('saisie français'!R29=3,0.5,(IF('saisie français'!R29=4,0.5,(IF('saisie français'!R29=9,0,(IF('saisie français'!R29=0,0,(IF('saisie français'!R29="A","Abst",(IF('saisie français'!R29="N","non év","attente")))))))))))))</f>
        <v>Abst</v>
      </c>
      <c r="S29" s="7" t="str">
        <f>IF('saisie français'!S29=1,1,(IF('saisie français'!S29=3,0.5,(IF('saisie français'!S29=4,0.5,(IF('saisie français'!S29=9,0,(IF('saisie français'!S29=0,0,(IF('saisie français'!S29="A","Abst",(IF('saisie français'!S29="N","non év","attente")))))))))))))</f>
        <v>Abst</v>
      </c>
      <c r="T29" s="7" t="str">
        <f>IF('saisie français'!T29=1,1,(IF('saisie français'!T29=3,0.5,(IF('saisie français'!T29=4,0.5,(IF('saisie français'!T29=9,0,(IF('saisie français'!T29=0,0,(IF('saisie français'!T29="A","Abst",(IF('saisie français'!T29="N","non év","attente")))))))))))))</f>
        <v>Abst</v>
      </c>
      <c r="U29" s="7" t="str">
        <f>IF('saisie français'!U29=1,1,(IF('saisie français'!U29=3,0.5,(IF('saisie français'!U29=4,0.5,(IF('saisie français'!U29=9,0,(IF('saisie français'!U29=0,0,(IF('saisie français'!U29="A","Abst",(IF('saisie français'!U29="N","non év","attente")))))))))))))</f>
        <v>Abst</v>
      </c>
      <c r="V29" s="7" t="str">
        <f>IF('saisie français'!V29=1,1,(IF('saisie français'!V29=3,0.5,(IF('saisie français'!V29=4,0.5,(IF('saisie français'!V29=9,0,(IF('saisie français'!V29=0,0,(IF('saisie français'!V29="A","Abst",(IF('saisie français'!V29="N","non év","attente")))))))))))))</f>
        <v>Abst</v>
      </c>
      <c r="W29" s="7" t="str">
        <f>IF('saisie français'!W29=1,1,(IF('saisie français'!W29=3,0.5,(IF('saisie français'!W29=4,0.5,(IF('saisie français'!W29=9,0,(IF('saisie français'!W29=0,0,(IF('saisie français'!W29="A","Abst",(IF('saisie français'!W29="N","non év","attente")))))))))))))</f>
        <v>Abst</v>
      </c>
      <c r="X29" s="7" t="str">
        <f>IF('saisie français'!X29=1,1,(IF('saisie français'!X29=3,0.5,(IF('saisie français'!X29=4,0.5,(IF('saisie français'!X29=9,0,(IF('saisie français'!X29=0,0,(IF('saisie français'!X29="A","Abst",(IF('saisie français'!X29="N","non év","attente")))))))))))))</f>
        <v>Abst</v>
      </c>
      <c r="Y29" s="7" t="str">
        <f>IF('saisie français'!Y29=1,1,(IF('saisie français'!Y29=3,0.5,(IF('saisie français'!Y29=4,0.5,(IF('saisie français'!Y29=9,0,(IF('saisie français'!Y29=0,0,(IF('saisie français'!Y29="A","Abst",(IF('saisie français'!Y29="N","non év","attente")))))))))))))</f>
        <v>Abst</v>
      </c>
      <c r="Z29" s="7" t="str">
        <f>IF('saisie français'!Z29=1,1,(IF('saisie français'!Z29=3,0.5,(IF('saisie français'!Z29=4,0.5,(IF('saisie français'!Z29=9,0,(IF('saisie français'!Z29=0,0,(IF('saisie français'!Z29="A","Abst",(IF('saisie français'!Z29="N","non év","attente")))))))))))))</f>
        <v>Abst</v>
      </c>
      <c r="AA29" s="7" t="str">
        <f>IF('saisie français'!AA29=1,1,(IF('saisie français'!AA29=3,0.5,(IF('saisie français'!AA29=4,0.5,(IF('saisie français'!AA29=9,0,(IF('saisie français'!AA29=0,0,(IF('saisie français'!AA29="A","Abst",(IF('saisie français'!AA29="N","non év","attente")))))))))))))</f>
        <v>Abst</v>
      </c>
      <c r="AB29" s="7" t="str">
        <f>IF('saisie français'!AB29=1,1,(IF('saisie français'!AB29=3,0.5,(IF('saisie français'!AB29=4,0.5,(IF('saisie français'!AB29=9,0,(IF('saisie français'!AB29=0,0,(IF('saisie français'!AB29="A","Abst",(IF('saisie français'!AB29="N","non év","attente")))))))))))))</f>
        <v>Abst</v>
      </c>
      <c r="AC29" s="7" t="str">
        <f>IF('saisie français'!AC29=1,1,(IF('saisie français'!AC29=3,0.5,(IF('saisie français'!AC29=4,0.5,(IF('saisie français'!AC29=9,0,(IF('saisie français'!AC29=0,0,(IF('saisie français'!AC29="A","Abst",(IF('saisie français'!AC29="N","non év","attente")))))))))))))</f>
        <v>Abst</v>
      </c>
      <c r="AD29" s="7" t="str">
        <f>IF('saisie français'!AD29=1,1,(IF('saisie français'!AD29=3,0.5,(IF('saisie français'!AD29=4,0.5,(IF('saisie français'!AD29=9,0,(IF('saisie français'!AD29=0,0,(IF('saisie français'!AD29="A","Abst",(IF('saisie français'!AD29="N","non év","attente")))))))))))))</f>
        <v>Abst</v>
      </c>
      <c r="AE29" s="7" t="str">
        <f>IF('saisie français'!AE29=1,1,(IF('saisie français'!AE29=3,0.5,(IF('saisie français'!AE29=4,0.5,(IF('saisie français'!AE29=9,0,(IF('saisie français'!AE29=0,0,(IF('saisie français'!AE29="A","Abst",(IF('saisie français'!AE29="N","non év","attente")))))))))))))</f>
        <v>Abst</v>
      </c>
      <c r="AF29" s="7" t="str">
        <f>IF('saisie français'!AF29=1,1,(IF('saisie français'!AF29=3,0.5,(IF('saisie français'!AF29=4,0.5,(IF('saisie français'!AF29=9,0,(IF('saisie français'!AF29=0,0,(IF('saisie français'!AF29="A","Abst",(IF('saisie français'!AF29="N","non év","attente")))))))))))))</f>
        <v>Abst</v>
      </c>
      <c r="AG29" s="7" t="str">
        <f>IF('saisie français'!AG29=1,1,(IF('saisie français'!AG29=3,0.5,(IF('saisie français'!AG29=4,0.5,(IF('saisie français'!AG29=9,0,(IF('saisie français'!AG29=0,0,(IF('saisie français'!AG29="A","Abst",(IF('saisie français'!AG29="N","non év","attente")))))))))))))</f>
        <v>Abst</v>
      </c>
      <c r="AH29" s="7" t="str">
        <f>IF('saisie français'!AH29=1,1,(IF('saisie français'!AH29=3,0.5,(IF('saisie français'!AH29=4,0.5,(IF('saisie français'!AH29=9,0,(IF('saisie français'!AH29=0,0,(IF('saisie français'!AH29="A","Abst",(IF('saisie français'!AH29="N","non év","attente")))))))))))))</f>
        <v>Abst</v>
      </c>
      <c r="AI29" s="7" t="str">
        <f>IF('saisie français'!AI29=1,1,(IF('saisie français'!AI29=3,0.5,(IF('saisie français'!AI29=4,0.5,(IF('saisie français'!AI29=9,0,(IF('saisie français'!AI29=0,0,(IF('saisie français'!AI29="A","Abst",(IF('saisie français'!AI29="N","non év","attente")))))))))))))</f>
        <v>Abst</v>
      </c>
      <c r="AJ29" s="7" t="str">
        <f>IF('saisie français'!AJ29=1,1,(IF('saisie français'!AJ29=3,0.5,(IF('saisie français'!AJ29=4,0.5,(IF('saisie français'!AJ29=9,0,(IF('saisie français'!AJ29=0,0,(IF('saisie français'!AJ29="A","Abst",(IF('saisie français'!AJ29="N","non év","attente")))))))))))))</f>
        <v>Abst</v>
      </c>
      <c r="AK29" s="7" t="str">
        <f>IF('saisie français'!AK29=1,1,(IF('saisie français'!AK29=3,0.5,(IF('saisie français'!AK29=4,0.5,(IF('saisie français'!AK29=9,0,(IF('saisie français'!AK29=0,0,(IF('saisie français'!AK29="A","Abst",(IF('saisie français'!AK29="N","non év","attente")))))))))))))</f>
        <v>Abst</v>
      </c>
      <c r="AL29" s="7" t="str">
        <f>IF('saisie français'!AL29=1,1,(IF('saisie français'!AL29=3,0.5,(IF('saisie français'!AL29=4,0.5,(IF('saisie français'!AL29=9,0,(IF('saisie français'!AL29=0,0,(IF('saisie français'!AL29="A","Abst",(IF('saisie français'!AL29="N","non év","attente")))))))))))))</f>
        <v>Abst</v>
      </c>
      <c r="AM29" s="7" t="str">
        <f>IF('saisie français'!AM29=1,1,(IF('saisie français'!AM29=3,0.5,(IF('saisie français'!AM29=4,0.5,(IF('saisie français'!AM29=9,0,(IF('saisie français'!AM29=0,0,(IF('saisie français'!AM29="A","Abst",(IF('saisie français'!AM29="N","non év","attente")))))))))))))</f>
        <v>Abst</v>
      </c>
      <c r="AN29" s="7" t="str">
        <f>IF('saisie français'!AN29=1,1,(IF('saisie français'!AN29=3,0.5,(IF('saisie français'!AN29=4,0.5,(IF('saisie français'!AN29=9,0,(IF('saisie français'!AN29=0,0,(IF('saisie français'!AN29="A","Abst",(IF('saisie français'!AN29="N","non év","attente")))))))))))))</f>
        <v>Abst</v>
      </c>
      <c r="AO29" s="7" t="str">
        <f>IF('saisie français'!AO29=1,1,(IF('saisie français'!AO29=3,0.5,(IF('saisie français'!AO29=4,0.5,(IF('saisie français'!AO29=9,0,(IF('saisie français'!AO29=0,0,(IF('saisie français'!AO29="A","Abst",(IF('saisie français'!AO29="N","non év","attente")))))))))))))</f>
        <v>Abst</v>
      </c>
      <c r="AP29" s="7" t="str">
        <f>IF('saisie français'!AP29=1,1,(IF('saisie français'!AP29=3,0.5,(IF('saisie français'!AP29=4,0.5,(IF('saisie français'!AP29=9,0,(IF('saisie français'!AP29=0,0,(IF('saisie français'!AP29="A","Abst",(IF('saisie français'!AP29="N","non év","attente")))))))))))))</f>
        <v>Abst</v>
      </c>
      <c r="AQ29" s="7" t="str">
        <f>IF('saisie français'!AQ29=1,1,(IF('saisie français'!AQ29=3,0.5,(IF('saisie français'!AQ29=4,0.5,(IF('saisie français'!AQ29=9,0,(IF('saisie français'!AQ29=0,0,(IF('saisie français'!AQ29="A","Abst",(IF('saisie français'!AQ29="N","non év","attente")))))))))))))</f>
        <v>Abst</v>
      </c>
      <c r="AR29" s="7" t="str">
        <f>IF('saisie français'!AR29=1,1,(IF('saisie français'!AR29=3,0.5,(IF('saisie français'!AR29=4,0.5,(IF('saisie français'!AR29=9,0,(IF('saisie français'!AR29=0,0,(IF('saisie français'!AR29="A","Abst",(IF('saisie français'!AR29="N","non év","attente")))))))))))))</f>
        <v>Abst</v>
      </c>
      <c r="AS29" s="7" t="str">
        <f>IF('saisie français'!AS29=1,1,(IF('saisie français'!AS29=3,0.5,(IF('saisie français'!AS29=4,0.5,(IF('saisie français'!AS29=9,0,(IF('saisie français'!AS29=0,0,(IF('saisie français'!AS29="A","Abst",(IF('saisie français'!AS29="N","non év","attente")))))))))))))</f>
        <v>Abst</v>
      </c>
      <c r="AT29" s="7" t="str">
        <f>IF('saisie français'!AT29=1,1,(IF('saisie français'!AT29=3,0.5,(IF('saisie français'!AT29=4,0.5,(IF('saisie français'!AT29=9,0,(IF('saisie français'!AT29=0,0,(IF('saisie français'!AT29="A","Abst",(IF('saisie français'!AT29="N","non év","attente")))))))))))))</f>
        <v>Abst</v>
      </c>
      <c r="AU29" s="7" t="str">
        <f>IF('saisie français'!AU29=1,1,(IF('saisie français'!AU29=3,0.5,(IF('saisie français'!AU29=4,0.5,(IF('saisie français'!AU29=9,0,(IF('saisie français'!AU29=0,0,(IF('saisie français'!AU29="A","Abst",(IF('saisie français'!AU29="N","non év","attente")))))))))))))</f>
        <v>Abst</v>
      </c>
      <c r="AV29" s="7" t="str">
        <f>IF('saisie français'!AV29=1,1,(IF('saisie français'!AV29=3,0.5,(IF('saisie français'!AV29=4,0.5,(IF('saisie français'!AV29=9,0,(IF('saisie français'!AV29=0,0,(IF('saisie français'!AV29="A","Abst",(IF('saisie français'!AV29="N","non év","attente")))))))))))))</f>
        <v>Abst</v>
      </c>
      <c r="AW29" s="7" t="str">
        <f>IF('saisie français'!AW29=1,1,(IF('saisie français'!AW29=3,0.5,(IF('saisie français'!AW29=4,0.5,(IF('saisie français'!AW29=9,0,(IF('saisie français'!AW29=0,0,(IF('saisie français'!AW29="A","Abst",(IF('saisie français'!AW29="N","non év","attente")))))))))))))</f>
        <v>Abst</v>
      </c>
      <c r="AX29" s="7" t="str">
        <f>IF('saisie français'!AX29=1,1,(IF('saisie français'!AX29=3,0.5,(IF('saisie français'!AX29=4,0.5,(IF('saisie français'!AX29=9,0,(IF('saisie français'!AX29=0,0,(IF('saisie français'!AX29="A","Abst",(IF('saisie français'!AX29="N","non év","attente")))))))))))))</f>
        <v>Abst</v>
      </c>
      <c r="AY29" s="7" t="str">
        <f>IF('saisie français'!AY29=1,1,(IF('saisie français'!AY29=3,0.5,(IF('saisie français'!AY29=4,0.5,(IF('saisie français'!AY29=9,0,(IF('saisie français'!AY29=0,0,(IF('saisie français'!AY29="A","Abst",(IF('saisie français'!AY29="N","non év","attente")))))))))))))</f>
        <v>Abst</v>
      </c>
      <c r="AZ29" s="7" t="str">
        <f>IF('saisie français'!AZ29=1,1,(IF('saisie français'!AZ29=3,0.5,(IF('saisie français'!AZ29=4,0.5,(IF('saisie français'!AZ29=9,0,(IF('saisie français'!AZ29=0,0,(IF('saisie français'!AZ29="A","Abst",(IF('saisie français'!AZ29="N","non év","attente")))))))))))))</f>
        <v>Abst</v>
      </c>
      <c r="BA29" s="7" t="str">
        <f>IF('saisie français'!BA29=1,1,(IF('saisie français'!BA29=3,0.5,(IF('saisie français'!BA29=4,0.5,(IF('saisie français'!BA29=9,0,(IF('saisie français'!BA29=0,0,(IF('saisie français'!BA29="A","Abst",(IF('saisie français'!BA29="N","non év","attente")))))))))))))</f>
        <v>Abst</v>
      </c>
      <c r="BB29" s="7" t="str">
        <f>IF('saisie français'!BB29=1,1,(IF('saisie français'!BB29=3,0.5,(IF('saisie français'!BB29=4,0.5,(IF('saisie français'!BB29=9,0,(IF('saisie français'!BB29=0,0,(IF('saisie français'!BB29="A","Abst",(IF('saisie français'!BB29="N","non év","attente")))))))))))))</f>
        <v>Abst</v>
      </c>
      <c r="BC29" s="7" t="str">
        <f>IF('saisie français'!BC29=1,1,(IF('saisie français'!BC29=3,0.5,(IF('saisie français'!BC29=4,0.5,(IF('saisie français'!BC29=9,0,(IF('saisie français'!BC29=0,0,(IF('saisie français'!BC29="A","Abst",(IF('saisie français'!BC29="N","non év","attente")))))))))))))</f>
        <v>Abst</v>
      </c>
      <c r="BD29" s="7" t="str">
        <f>IF('saisie français'!BD29=1,1,(IF('saisie français'!BD29=3,0.5,(IF('saisie français'!BD29=4,0.5,(IF('saisie français'!BD29=9,0,(IF('saisie français'!BD29=0,0,(IF('saisie français'!BD29="A","Abst",(IF('saisie français'!BD29="N","non év","attente")))))))))))))</f>
        <v>Abst</v>
      </c>
      <c r="BE29" s="7" t="str">
        <f>IF('saisie français'!BE29=1,1,(IF('saisie français'!BE29=3,0.5,(IF('saisie français'!BE29=4,0.5,(IF('saisie français'!BE29=9,0,(IF('saisie français'!BE29=0,0,(IF('saisie français'!BE29="A","Abst",(IF('saisie français'!BE29="N","non év","attente")))))))))))))</f>
        <v>Abst</v>
      </c>
      <c r="BF29" s="7" t="str">
        <f>IF('saisie français'!BF29=1,1,(IF('saisie français'!BF29=3,0.5,(IF('saisie français'!BF29=4,0.5,(IF('saisie français'!BF29=9,0,(IF('saisie français'!BF29=0,0,(IF('saisie français'!BF29="A","Abst",(IF('saisie français'!BF29="N","non év","attente")))))))))))))</f>
        <v>Abst</v>
      </c>
      <c r="BG29" s="7" t="str">
        <f>IF('saisie français'!BG29=1,1,(IF('saisie français'!BG29=3,0.5,(IF('saisie français'!BG29=4,0.5,(IF('saisie français'!BG29=9,0,(IF('saisie français'!BG29=0,0,(IF('saisie français'!BG29="A","Abst",(IF('saisie français'!BG29="N","non év","attente")))))))))))))</f>
        <v>Abst</v>
      </c>
      <c r="BH29" s="7" t="str">
        <f>IF('saisie français'!BH29=1,1,(IF('saisie français'!BH29=3,0.5,(IF('saisie français'!BH29=4,0.5,(IF('saisie français'!BH29=9,0,(IF('saisie français'!BH29=0,0,(IF('saisie français'!BH29="A","Abst",(IF('saisie français'!BH29="N","non év","attente")))))))))))))</f>
        <v>Abst</v>
      </c>
      <c r="BI29" s="7" t="str">
        <f>IF('saisie français'!BI29=1,1,(IF('saisie français'!BI29=3,0.5,(IF('saisie français'!BI29=4,0.5,(IF('saisie français'!BI29=9,0,(IF('saisie français'!BI29=0,0,(IF('saisie français'!BI29="A","Abst",(IF('saisie français'!BI29="N","non év","attente")))))))))))))</f>
        <v>Abst</v>
      </c>
      <c r="BJ29" s="7" t="str">
        <f>IF('saisie français'!BJ29=1,1,(IF('saisie français'!BJ29=3,0.5,(IF('saisie français'!BJ29=4,0.5,(IF('saisie français'!BJ29=9,0,(IF('saisie français'!BJ29=0,0,(IF('saisie français'!BJ29="A","Abst",(IF('saisie français'!BJ29="N","non év","attente")))))))))))))</f>
        <v>Abst</v>
      </c>
      <c r="BK29" s="7" t="str">
        <f>IF('saisie français'!BK29=1,1,(IF('saisie français'!BK29=3,0.5,(IF('saisie français'!BK29=4,0.5,(IF('saisie français'!BK29=9,0,(IF('saisie français'!BK29=0,0,(IF('saisie français'!BK29="A","Abst",(IF('saisie français'!BK29="N","non év","attente")))))))))))))</f>
        <v>Abst</v>
      </c>
    </row>
    <row r="30" spans="2:63">
      <c r="B30" s="2" t="str">
        <f>IF('Ma classe'!B29&lt;&gt;0,'Ma classe'!B29,"aucun élève")</f>
        <v>aucun élève</v>
      </c>
      <c r="C30" s="2" t="str">
        <f>IF('Ma classe'!C29&lt;&gt;0,'Ma classe'!C29,"aucun élève")</f>
        <v>aucun élève</v>
      </c>
      <c r="D30" s="7" t="str">
        <f>IF('saisie français'!D30=1,1,(IF('saisie français'!D30=3,0.5,(IF('saisie français'!D30=4,0.5,(IF('saisie français'!D30=9,0,(IF('saisie français'!D30=0,0,(IF('saisie français'!D30="A","Abst",(IF('saisie français'!D30="N","non év","attente")))))))))))))</f>
        <v>Abst</v>
      </c>
      <c r="E30" s="7" t="str">
        <f>IF('saisie français'!E30=1,1,(IF('saisie français'!E30=3,0.5,(IF('saisie français'!E30=4,0.5,(IF('saisie français'!E30=9,0,(IF('saisie français'!E30=0,0,(IF('saisie français'!E30="A","Abst",(IF('saisie français'!E30="N","non év","attente")))))))))))))</f>
        <v>Abst</v>
      </c>
      <c r="F30" s="7" t="str">
        <f>IF('saisie français'!F30=1,1,(IF('saisie français'!F30=3,0.5,(IF('saisie français'!F30=4,0.5,(IF('saisie français'!F30=9,0,(IF('saisie français'!F30=0,0,(IF('saisie français'!F30="A","Abst",(IF('saisie français'!F30="N","non év","attente")))))))))))))</f>
        <v>Abst</v>
      </c>
      <c r="G30" s="7" t="str">
        <f>IF('saisie français'!G30=1,1,(IF('saisie français'!G30=3,0.5,(IF('saisie français'!G30=4,0.5,(IF('saisie français'!G30=9,0,(IF('saisie français'!G30=0,0,(IF('saisie français'!G30="A","Abst",(IF('saisie français'!G30="N","non év","attente")))))))))))))</f>
        <v>Abst</v>
      </c>
      <c r="H30" s="7" t="str">
        <f>IF('saisie français'!H30=1,1,(IF('saisie français'!H30=3,0.5,(IF('saisie français'!H30=4,0.5,(IF('saisie français'!H30=9,0,(IF('saisie français'!H30=0,0,(IF('saisie français'!H30="A","Abst",(IF('saisie français'!H30="N","non év","attente")))))))))))))</f>
        <v>Abst</v>
      </c>
      <c r="I30" s="7" t="str">
        <f>IF('saisie français'!I30=1,1,(IF('saisie français'!I30=3,0.5,(IF('saisie français'!I30=4,0.5,(IF('saisie français'!I30=9,0,(IF('saisie français'!I30=0,0,(IF('saisie français'!I30="A","Abst",(IF('saisie français'!I30="N","non év","attente")))))))))))))</f>
        <v>Abst</v>
      </c>
      <c r="J30" s="7" t="str">
        <f>IF('saisie français'!J30=1,1,(IF('saisie français'!J30=3,0.5,(IF('saisie français'!J30=4,0.5,(IF('saisie français'!J30=9,0,(IF('saisie français'!J30=0,0,(IF('saisie français'!J30="A","Abst",(IF('saisie français'!J30="N","non év","attente")))))))))))))</f>
        <v>Abst</v>
      </c>
      <c r="K30" s="7" t="str">
        <f>IF('saisie français'!K30=1,1,(IF('saisie français'!K30=3,0.5,(IF('saisie français'!K30=4,0.5,(IF('saisie français'!K30=9,0,(IF('saisie français'!K30=0,0,(IF('saisie français'!K30="A","Abst",(IF('saisie français'!K30="N","non év","attente")))))))))))))</f>
        <v>Abst</v>
      </c>
      <c r="L30" s="7" t="str">
        <f>IF('saisie français'!L30=1,1,(IF('saisie français'!L30=3,0.5,(IF('saisie français'!L30=4,0.5,(IF('saisie français'!L30=9,0,(IF('saisie français'!L30=0,0,(IF('saisie français'!L30="A","Abst",(IF('saisie français'!L30="N","non év","attente")))))))))))))</f>
        <v>Abst</v>
      </c>
      <c r="M30" s="7" t="str">
        <f>IF('saisie français'!M30=1,1,(IF('saisie français'!M30=3,0.5,(IF('saisie français'!M30=4,0.5,(IF('saisie français'!M30=9,0,(IF('saisie français'!M30=0,0,(IF('saisie français'!M30="A","Abst",(IF('saisie français'!M30="N","non év","attente")))))))))))))</f>
        <v>Abst</v>
      </c>
      <c r="N30" s="7" t="str">
        <f>IF('saisie français'!N30=1,1,(IF('saisie français'!N30=3,0.5,(IF('saisie français'!N30=4,0.5,(IF('saisie français'!N30=9,0,(IF('saisie français'!N30=0,0,(IF('saisie français'!N30="A","Abst",(IF('saisie français'!N30="N","non év","attente")))))))))))))</f>
        <v>Abst</v>
      </c>
      <c r="O30" s="7" t="str">
        <f>IF('saisie français'!O30=1,1,(IF('saisie français'!O30=3,0.5,(IF('saisie français'!O30=4,0.5,(IF('saisie français'!O30=9,0,(IF('saisie français'!O30=0,0,(IF('saisie français'!O30="A","Abst",(IF('saisie français'!O30="N","non év","attente")))))))))))))</f>
        <v>Abst</v>
      </c>
      <c r="P30" s="7" t="str">
        <f>IF('saisie français'!P30=1,1,(IF('saisie français'!P30=3,0.5,(IF('saisie français'!P30=4,0.5,(IF('saisie français'!P30=9,0,(IF('saisie français'!P30=0,0,(IF('saisie français'!P30="A","Abst",(IF('saisie français'!P30="N","non év","attente")))))))))))))</f>
        <v>Abst</v>
      </c>
      <c r="Q30" s="7" t="str">
        <f>IF('saisie français'!Q30=1,1,(IF('saisie français'!Q30=3,0.5,(IF('saisie français'!Q30=4,0.5,(IF('saisie français'!Q30=9,0,(IF('saisie français'!Q30=0,0,(IF('saisie français'!Q30="A","Abst",(IF('saisie français'!Q30="N","non év","attente")))))))))))))</f>
        <v>Abst</v>
      </c>
      <c r="R30" s="7" t="str">
        <f>IF('saisie français'!R30=1,1,(IF('saisie français'!R30=3,0.5,(IF('saisie français'!R30=4,0.5,(IF('saisie français'!R30=9,0,(IF('saisie français'!R30=0,0,(IF('saisie français'!R30="A","Abst",(IF('saisie français'!R30="N","non év","attente")))))))))))))</f>
        <v>Abst</v>
      </c>
      <c r="S30" s="7" t="str">
        <f>IF('saisie français'!S30=1,1,(IF('saisie français'!S30=3,0.5,(IF('saisie français'!S30=4,0.5,(IF('saisie français'!S30=9,0,(IF('saisie français'!S30=0,0,(IF('saisie français'!S30="A","Abst",(IF('saisie français'!S30="N","non év","attente")))))))))))))</f>
        <v>Abst</v>
      </c>
      <c r="T30" s="7" t="str">
        <f>IF('saisie français'!T30=1,1,(IF('saisie français'!T30=3,0.5,(IF('saisie français'!T30=4,0.5,(IF('saisie français'!T30=9,0,(IF('saisie français'!T30=0,0,(IF('saisie français'!T30="A","Abst",(IF('saisie français'!T30="N","non év","attente")))))))))))))</f>
        <v>Abst</v>
      </c>
      <c r="U30" s="7" t="str">
        <f>IF('saisie français'!U30=1,1,(IF('saisie français'!U30=3,0.5,(IF('saisie français'!U30=4,0.5,(IF('saisie français'!U30=9,0,(IF('saisie français'!U30=0,0,(IF('saisie français'!U30="A","Abst",(IF('saisie français'!U30="N","non év","attente")))))))))))))</f>
        <v>Abst</v>
      </c>
      <c r="V30" s="7" t="str">
        <f>IF('saisie français'!V30=1,1,(IF('saisie français'!V30=3,0.5,(IF('saisie français'!V30=4,0.5,(IF('saisie français'!V30=9,0,(IF('saisie français'!V30=0,0,(IF('saisie français'!V30="A","Abst",(IF('saisie français'!V30="N","non év","attente")))))))))))))</f>
        <v>Abst</v>
      </c>
      <c r="W30" s="7" t="str">
        <f>IF('saisie français'!W30=1,1,(IF('saisie français'!W30=3,0.5,(IF('saisie français'!W30=4,0.5,(IF('saisie français'!W30=9,0,(IF('saisie français'!W30=0,0,(IF('saisie français'!W30="A","Abst",(IF('saisie français'!W30="N","non év","attente")))))))))))))</f>
        <v>Abst</v>
      </c>
      <c r="X30" s="7" t="str">
        <f>IF('saisie français'!X30=1,1,(IF('saisie français'!X30=3,0.5,(IF('saisie français'!X30=4,0.5,(IF('saisie français'!X30=9,0,(IF('saisie français'!X30=0,0,(IF('saisie français'!X30="A","Abst",(IF('saisie français'!X30="N","non év","attente")))))))))))))</f>
        <v>Abst</v>
      </c>
      <c r="Y30" s="7" t="str">
        <f>IF('saisie français'!Y30=1,1,(IF('saisie français'!Y30=3,0.5,(IF('saisie français'!Y30=4,0.5,(IF('saisie français'!Y30=9,0,(IF('saisie français'!Y30=0,0,(IF('saisie français'!Y30="A","Abst",(IF('saisie français'!Y30="N","non év","attente")))))))))))))</f>
        <v>Abst</v>
      </c>
      <c r="Z30" s="7" t="str">
        <f>IF('saisie français'!Z30=1,1,(IF('saisie français'!Z30=3,0.5,(IF('saisie français'!Z30=4,0.5,(IF('saisie français'!Z30=9,0,(IF('saisie français'!Z30=0,0,(IF('saisie français'!Z30="A","Abst",(IF('saisie français'!Z30="N","non év","attente")))))))))))))</f>
        <v>Abst</v>
      </c>
      <c r="AA30" s="7" t="str">
        <f>IF('saisie français'!AA30=1,1,(IF('saisie français'!AA30=3,0.5,(IF('saisie français'!AA30=4,0.5,(IF('saisie français'!AA30=9,0,(IF('saisie français'!AA30=0,0,(IF('saisie français'!AA30="A","Abst",(IF('saisie français'!AA30="N","non év","attente")))))))))))))</f>
        <v>Abst</v>
      </c>
      <c r="AB30" s="7" t="str">
        <f>IF('saisie français'!AB30=1,1,(IF('saisie français'!AB30=3,0.5,(IF('saisie français'!AB30=4,0.5,(IF('saisie français'!AB30=9,0,(IF('saisie français'!AB30=0,0,(IF('saisie français'!AB30="A","Abst",(IF('saisie français'!AB30="N","non év","attente")))))))))))))</f>
        <v>Abst</v>
      </c>
      <c r="AC30" s="7" t="str">
        <f>IF('saisie français'!AC30=1,1,(IF('saisie français'!AC30=3,0.5,(IF('saisie français'!AC30=4,0.5,(IF('saisie français'!AC30=9,0,(IF('saisie français'!AC30=0,0,(IF('saisie français'!AC30="A","Abst",(IF('saisie français'!AC30="N","non év","attente")))))))))))))</f>
        <v>Abst</v>
      </c>
      <c r="AD30" s="7" t="str">
        <f>IF('saisie français'!AD30=1,1,(IF('saisie français'!AD30=3,0.5,(IF('saisie français'!AD30=4,0.5,(IF('saisie français'!AD30=9,0,(IF('saisie français'!AD30=0,0,(IF('saisie français'!AD30="A","Abst",(IF('saisie français'!AD30="N","non év","attente")))))))))))))</f>
        <v>Abst</v>
      </c>
      <c r="AE30" s="7" t="str">
        <f>IF('saisie français'!AE30=1,1,(IF('saisie français'!AE30=3,0.5,(IF('saisie français'!AE30=4,0.5,(IF('saisie français'!AE30=9,0,(IF('saisie français'!AE30=0,0,(IF('saisie français'!AE30="A","Abst",(IF('saisie français'!AE30="N","non év","attente")))))))))))))</f>
        <v>Abst</v>
      </c>
      <c r="AF30" s="7" t="str">
        <f>IF('saisie français'!AF30=1,1,(IF('saisie français'!AF30=3,0.5,(IF('saisie français'!AF30=4,0.5,(IF('saisie français'!AF30=9,0,(IF('saisie français'!AF30=0,0,(IF('saisie français'!AF30="A","Abst",(IF('saisie français'!AF30="N","non év","attente")))))))))))))</f>
        <v>Abst</v>
      </c>
      <c r="AG30" s="7" t="str">
        <f>IF('saisie français'!AG30=1,1,(IF('saisie français'!AG30=3,0.5,(IF('saisie français'!AG30=4,0.5,(IF('saisie français'!AG30=9,0,(IF('saisie français'!AG30=0,0,(IF('saisie français'!AG30="A","Abst",(IF('saisie français'!AG30="N","non év","attente")))))))))))))</f>
        <v>Abst</v>
      </c>
      <c r="AH30" s="7" t="str">
        <f>IF('saisie français'!AH30=1,1,(IF('saisie français'!AH30=3,0.5,(IF('saisie français'!AH30=4,0.5,(IF('saisie français'!AH30=9,0,(IF('saisie français'!AH30=0,0,(IF('saisie français'!AH30="A","Abst",(IF('saisie français'!AH30="N","non év","attente")))))))))))))</f>
        <v>Abst</v>
      </c>
      <c r="AI30" s="7" t="str">
        <f>IF('saisie français'!AI30=1,1,(IF('saisie français'!AI30=3,0.5,(IF('saisie français'!AI30=4,0.5,(IF('saisie français'!AI30=9,0,(IF('saisie français'!AI30=0,0,(IF('saisie français'!AI30="A","Abst",(IF('saisie français'!AI30="N","non év","attente")))))))))))))</f>
        <v>Abst</v>
      </c>
      <c r="AJ30" s="7" t="str">
        <f>IF('saisie français'!AJ30=1,1,(IF('saisie français'!AJ30=3,0.5,(IF('saisie français'!AJ30=4,0.5,(IF('saisie français'!AJ30=9,0,(IF('saisie français'!AJ30=0,0,(IF('saisie français'!AJ30="A","Abst",(IF('saisie français'!AJ30="N","non év","attente")))))))))))))</f>
        <v>Abst</v>
      </c>
      <c r="AK30" s="7" t="str">
        <f>IF('saisie français'!AK30=1,1,(IF('saisie français'!AK30=3,0.5,(IF('saisie français'!AK30=4,0.5,(IF('saisie français'!AK30=9,0,(IF('saisie français'!AK30=0,0,(IF('saisie français'!AK30="A","Abst",(IF('saisie français'!AK30="N","non év","attente")))))))))))))</f>
        <v>Abst</v>
      </c>
      <c r="AL30" s="7" t="str">
        <f>IF('saisie français'!AL30=1,1,(IF('saisie français'!AL30=3,0.5,(IF('saisie français'!AL30=4,0.5,(IF('saisie français'!AL30=9,0,(IF('saisie français'!AL30=0,0,(IF('saisie français'!AL30="A","Abst",(IF('saisie français'!AL30="N","non év","attente")))))))))))))</f>
        <v>Abst</v>
      </c>
      <c r="AM30" s="7" t="str">
        <f>IF('saisie français'!AM30=1,1,(IF('saisie français'!AM30=3,0.5,(IF('saisie français'!AM30=4,0.5,(IF('saisie français'!AM30=9,0,(IF('saisie français'!AM30=0,0,(IF('saisie français'!AM30="A","Abst",(IF('saisie français'!AM30="N","non év","attente")))))))))))))</f>
        <v>Abst</v>
      </c>
      <c r="AN30" s="7" t="str">
        <f>IF('saisie français'!AN30=1,1,(IF('saisie français'!AN30=3,0.5,(IF('saisie français'!AN30=4,0.5,(IF('saisie français'!AN30=9,0,(IF('saisie français'!AN30=0,0,(IF('saisie français'!AN30="A","Abst",(IF('saisie français'!AN30="N","non év","attente")))))))))))))</f>
        <v>Abst</v>
      </c>
      <c r="AO30" s="7" t="str">
        <f>IF('saisie français'!AO30=1,1,(IF('saisie français'!AO30=3,0.5,(IF('saisie français'!AO30=4,0.5,(IF('saisie français'!AO30=9,0,(IF('saisie français'!AO30=0,0,(IF('saisie français'!AO30="A","Abst",(IF('saisie français'!AO30="N","non év","attente")))))))))))))</f>
        <v>Abst</v>
      </c>
      <c r="AP30" s="7" t="str">
        <f>IF('saisie français'!AP30=1,1,(IF('saisie français'!AP30=3,0.5,(IF('saisie français'!AP30=4,0.5,(IF('saisie français'!AP30=9,0,(IF('saisie français'!AP30=0,0,(IF('saisie français'!AP30="A","Abst",(IF('saisie français'!AP30="N","non év","attente")))))))))))))</f>
        <v>Abst</v>
      </c>
      <c r="AQ30" s="7" t="str">
        <f>IF('saisie français'!AQ30=1,1,(IF('saisie français'!AQ30=3,0.5,(IF('saisie français'!AQ30=4,0.5,(IF('saisie français'!AQ30=9,0,(IF('saisie français'!AQ30=0,0,(IF('saisie français'!AQ30="A","Abst",(IF('saisie français'!AQ30="N","non év","attente")))))))))))))</f>
        <v>Abst</v>
      </c>
      <c r="AR30" s="7" t="str">
        <f>IF('saisie français'!AR30=1,1,(IF('saisie français'!AR30=3,0.5,(IF('saisie français'!AR30=4,0.5,(IF('saisie français'!AR30=9,0,(IF('saisie français'!AR30=0,0,(IF('saisie français'!AR30="A","Abst",(IF('saisie français'!AR30="N","non év","attente")))))))))))))</f>
        <v>Abst</v>
      </c>
      <c r="AS30" s="7" t="str">
        <f>IF('saisie français'!AS30=1,1,(IF('saisie français'!AS30=3,0.5,(IF('saisie français'!AS30=4,0.5,(IF('saisie français'!AS30=9,0,(IF('saisie français'!AS30=0,0,(IF('saisie français'!AS30="A","Abst",(IF('saisie français'!AS30="N","non év","attente")))))))))))))</f>
        <v>Abst</v>
      </c>
      <c r="AT30" s="7" t="str">
        <f>IF('saisie français'!AT30=1,1,(IF('saisie français'!AT30=3,0.5,(IF('saisie français'!AT30=4,0.5,(IF('saisie français'!AT30=9,0,(IF('saisie français'!AT30=0,0,(IF('saisie français'!AT30="A","Abst",(IF('saisie français'!AT30="N","non év","attente")))))))))))))</f>
        <v>Abst</v>
      </c>
      <c r="AU30" s="7" t="str">
        <f>IF('saisie français'!AU30=1,1,(IF('saisie français'!AU30=3,0.5,(IF('saisie français'!AU30=4,0.5,(IF('saisie français'!AU30=9,0,(IF('saisie français'!AU30=0,0,(IF('saisie français'!AU30="A","Abst",(IF('saisie français'!AU30="N","non év","attente")))))))))))))</f>
        <v>Abst</v>
      </c>
      <c r="AV30" s="7" t="str">
        <f>IF('saisie français'!AV30=1,1,(IF('saisie français'!AV30=3,0.5,(IF('saisie français'!AV30=4,0.5,(IF('saisie français'!AV30=9,0,(IF('saisie français'!AV30=0,0,(IF('saisie français'!AV30="A","Abst",(IF('saisie français'!AV30="N","non év","attente")))))))))))))</f>
        <v>Abst</v>
      </c>
      <c r="AW30" s="7" t="str">
        <f>IF('saisie français'!AW30=1,1,(IF('saisie français'!AW30=3,0.5,(IF('saisie français'!AW30=4,0.5,(IF('saisie français'!AW30=9,0,(IF('saisie français'!AW30=0,0,(IF('saisie français'!AW30="A","Abst",(IF('saisie français'!AW30="N","non év","attente")))))))))))))</f>
        <v>Abst</v>
      </c>
      <c r="AX30" s="7" t="str">
        <f>IF('saisie français'!AX30=1,1,(IF('saisie français'!AX30=3,0.5,(IF('saisie français'!AX30=4,0.5,(IF('saisie français'!AX30=9,0,(IF('saisie français'!AX30=0,0,(IF('saisie français'!AX30="A","Abst",(IF('saisie français'!AX30="N","non év","attente")))))))))))))</f>
        <v>Abst</v>
      </c>
      <c r="AY30" s="7" t="str">
        <f>IF('saisie français'!AY30=1,1,(IF('saisie français'!AY30=3,0.5,(IF('saisie français'!AY30=4,0.5,(IF('saisie français'!AY30=9,0,(IF('saisie français'!AY30=0,0,(IF('saisie français'!AY30="A","Abst",(IF('saisie français'!AY30="N","non év","attente")))))))))))))</f>
        <v>Abst</v>
      </c>
      <c r="AZ30" s="7" t="str">
        <f>IF('saisie français'!AZ30=1,1,(IF('saisie français'!AZ30=3,0.5,(IF('saisie français'!AZ30=4,0.5,(IF('saisie français'!AZ30=9,0,(IF('saisie français'!AZ30=0,0,(IF('saisie français'!AZ30="A","Abst",(IF('saisie français'!AZ30="N","non év","attente")))))))))))))</f>
        <v>Abst</v>
      </c>
      <c r="BA30" s="7" t="str">
        <f>IF('saisie français'!BA30=1,1,(IF('saisie français'!BA30=3,0.5,(IF('saisie français'!BA30=4,0.5,(IF('saisie français'!BA30=9,0,(IF('saisie français'!BA30=0,0,(IF('saisie français'!BA30="A","Abst",(IF('saisie français'!BA30="N","non év","attente")))))))))))))</f>
        <v>Abst</v>
      </c>
      <c r="BB30" s="7" t="str">
        <f>IF('saisie français'!BB30=1,1,(IF('saisie français'!BB30=3,0.5,(IF('saisie français'!BB30=4,0.5,(IF('saisie français'!BB30=9,0,(IF('saisie français'!BB30=0,0,(IF('saisie français'!BB30="A","Abst",(IF('saisie français'!BB30="N","non év","attente")))))))))))))</f>
        <v>Abst</v>
      </c>
      <c r="BC30" s="7" t="str">
        <f>IF('saisie français'!BC30=1,1,(IF('saisie français'!BC30=3,0.5,(IF('saisie français'!BC30=4,0.5,(IF('saisie français'!BC30=9,0,(IF('saisie français'!BC30=0,0,(IF('saisie français'!BC30="A","Abst",(IF('saisie français'!BC30="N","non év","attente")))))))))))))</f>
        <v>Abst</v>
      </c>
      <c r="BD30" s="7" t="str">
        <f>IF('saisie français'!BD30=1,1,(IF('saisie français'!BD30=3,0.5,(IF('saisie français'!BD30=4,0.5,(IF('saisie français'!BD30=9,0,(IF('saisie français'!BD30=0,0,(IF('saisie français'!BD30="A","Abst",(IF('saisie français'!BD30="N","non év","attente")))))))))))))</f>
        <v>Abst</v>
      </c>
      <c r="BE30" s="7" t="str">
        <f>IF('saisie français'!BE30=1,1,(IF('saisie français'!BE30=3,0.5,(IF('saisie français'!BE30=4,0.5,(IF('saisie français'!BE30=9,0,(IF('saisie français'!BE30=0,0,(IF('saisie français'!BE30="A","Abst",(IF('saisie français'!BE30="N","non év","attente")))))))))))))</f>
        <v>Abst</v>
      </c>
      <c r="BF30" s="7" t="str">
        <f>IF('saisie français'!BF30=1,1,(IF('saisie français'!BF30=3,0.5,(IF('saisie français'!BF30=4,0.5,(IF('saisie français'!BF30=9,0,(IF('saisie français'!BF30=0,0,(IF('saisie français'!BF30="A","Abst",(IF('saisie français'!BF30="N","non év","attente")))))))))))))</f>
        <v>Abst</v>
      </c>
      <c r="BG30" s="7" t="str">
        <f>IF('saisie français'!BG30=1,1,(IF('saisie français'!BG30=3,0.5,(IF('saisie français'!BG30=4,0.5,(IF('saisie français'!BG30=9,0,(IF('saisie français'!BG30=0,0,(IF('saisie français'!BG30="A","Abst",(IF('saisie français'!BG30="N","non év","attente")))))))))))))</f>
        <v>Abst</v>
      </c>
      <c r="BH30" s="7" t="str">
        <f>IF('saisie français'!BH30=1,1,(IF('saisie français'!BH30=3,0.5,(IF('saisie français'!BH30=4,0.5,(IF('saisie français'!BH30=9,0,(IF('saisie français'!BH30=0,0,(IF('saisie français'!BH30="A","Abst",(IF('saisie français'!BH30="N","non év","attente")))))))))))))</f>
        <v>Abst</v>
      </c>
      <c r="BI30" s="7" t="str">
        <f>IF('saisie français'!BI30=1,1,(IF('saisie français'!BI30=3,0.5,(IF('saisie français'!BI30=4,0.5,(IF('saisie français'!BI30=9,0,(IF('saisie français'!BI30=0,0,(IF('saisie français'!BI30="A","Abst",(IF('saisie français'!BI30="N","non év","attente")))))))))))))</f>
        <v>Abst</v>
      </c>
      <c r="BJ30" s="7" t="str">
        <f>IF('saisie français'!BJ30=1,1,(IF('saisie français'!BJ30=3,0.5,(IF('saisie français'!BJ30=4,0.5,(IF('saisie français'!BJ30=9,0,(IF('saisie français'!BJ30=0,0,(IF('saisie français'!BJ30="A","Abst",(IF('saisie français'!BJ30="N","non év","attente")))))))))))))</f>
        <v>Abst</v>
      </c>
      <c r="BK30" s="7" t="str">
        <f>IF('saisie français'!BK30=1,1,(IF('saisie français'!BK30=3,0.5,(IF('saisie français'!BK30=4,0.5,(IF('saisie français'!BK30=9,0,(IF('saisie français'!BK30=0,0,(IF('saisie français'!BK30="A","Abst",(IF('saisie français'!BK30="N","non év","attente")))))))))))))</f>
        <v>Abst</v>
      </c>
    </row>
    <row r="31" spans="2:63">
      <c r="B31" s="2" t="str">
        <f>IF('Ma classe'!B30&lt;&gt;0,'Ma classe'!B30,"aucun élève")</f>
        <v>aucun élève</v>
      </c>
      <c r="C31" s="2" t="str">
        <f>IF('Ma classe'!C30&lt;&gt;0,'Ma classe'!C30,"aucun élève")</f>
        <v>aucun élève</v>
      </c>
      <c r="D31" s="7" t="str">
        <f>IF('saisie français'!D31=1,1,(IF('saisie français'!D31=3,0.5,(IF('saisie français'!D31=4,0.5,(IF('saisie français'!D31=9,0,(IF('saisie français'!D31=0,0,(IF('saisie français'!D31="A","Abst",(IF('saisie français'!D31="N","non év","attente")))))))))))))</f>
        <v>Abst</v>
      </c>
      <c r="E31" s="7" t="str">
        <f>IF('saisie français'!E31=1,1,(IF('saisie français'!E31=3,0.5,(IF('saisie français'!E31=4,0.5,(IF('saisie français'!E31=9,0,(IF('saisie français'!E31=0,0,(IF('saisie français'!E31="A","Abst",(IF('saisie français'!E31="N","non év","attente")))))))))))))</f>
        <v>Abst</v>
      </c>
      <c r="F31" s="7" t="str">
        <f>IF('saisie français'!F31=1,1,(IF('saisie français'!F31=3,0.5,(IF('saisie français'!F31=4,0.5,(IF('saisie français'!F31=9,0,(IF('saisie français'!F31=0,0,(IF('saisie français'!F31="A","Abst",(IF('saisie français'!F31="N","non év","attente")))))))))))))</f>
        <v>Abst</v>
      </c>
      <c r="G31" s="7" t="str">
        <f>IF('saisie français'!G31=1,1,(IF('saisie français'!G31=3,0.5,(IF('saisie français'!G31=4,0.5,(IF('saisie français'!G31=9,0,(IF('saisie français'!G31=0,0,(IF('saisie français'!G31="A","Abst",(IF('saisie français'!G31="N","non év","attente")))))))))))))</f>
        <v>Abst</v>
      </c>
      <c r="H31" s="7" t="str">
        <f>IF('saisie français'!H31=1,1,(IF('saisie français'!H31=3,0.5,(IF('saisie français'!H31=4,0.5,(IF('saisie français'!H31=9,0,(IF('saisie français'!H31=0,0,(IF('saisie français'!H31="A","Abst",(IF('saisie français'!H31="N","non év","attente")))))))))))))</f>
        <v>Abst</v>
      </c>
      <c r="I31" s="7" t="str">
        <f>IF('saisie français'!I31=1,1,(IF('saisie français'!I31=3,0.5,(IF('saisie français'!I31=4,0.5,(IF('saisie français'!I31=9,0,(IF('saisie français'!I31=0,0,(IF('saisie français'!I31="A","Abst",(IF('saisie français'!I31="N","non év","attente")))))))))))))</f>
        <v>Abst</v>
      </c>
      <c r="J31" s="7" t="str">
        <f>IF('saisie français'!J31=1,1,(IF('saisie français'!J31=3,0.5,(IF('saisie français'!J31=4,0.5,(IF('saisie français'!J31=9,0,(IF('saisie français'!J31=0,0,(IF('saisie français'!J31="A","Abst",(IF('saisie français'!J31="N","non év","attente")))))))))))))</f>
        <v>Abst</v>
      </c>
      <c r="K31" s="7" t="str">
        <f>IF('saisie français'!K31=1,1,(IF('saisie français'!K31=3,0.5,(IF('saisie français'!K31=4,0.5,(IF('saisie français'!K31=9,0,(IF('saisie français'!K31=0,0,(IF('saisie français'!K31="A","Abst",(IF('saisie français'!K31="N","non év","attente")))))))))))))</f>
        <v>Abst</v>
      </c>
      <c r="L31" s="7" t="str">
        <f>IF('saisie français'!L31=1,1,(IF('saisie français'!L31=3,0.5,(IF('saisie français'!L31=4,0.5,(IF('saisie français'!L31=9,0,(IF('saisie français'!L31=0,0,(IF('saisie français'!L31="A","Abst",(IF('saisie français'!L31="N","non év","attente")))))))))))))</f>
        <v>Abst</v>
      </c>
      <c r="M31" s="7" t="str">
        <f>IF('saisie français'!M31=1,1,(IF('saisie français'!M31=3,0.5,(IF('saisie français'!M31=4,0.5,(IF('saisie français'!M31=9,0,(IF('saisie français'!M31=0,0,(IF('saisie français'!M31="A","Abst",(IF('saisie français'!M31="N","non év","attente")))))))))))))</f>
        <v>Abst</v>
      </c>
      <c r="N31" s="7" t="str">
        <f>IF('saisie français'!N31=1,1,(IF('saisie français'!N31=3,0.5,(IF('saisie français'!N31=4,0.5,(IF('saisie français'!N31=9,0,(IF('saisie français'!N31=0,0,(IF('saisie français'!N31="A","Abst",(IF('saisie français'!N31="N","non év","attente")))))))))))))</f>
        <v>Abst</v>
      </c>
      <c r="O31" s="7" t="str">
        <f>IF('saisie français'!O31=1,1,(IF('saisie français'!O31=3,0.5,(IF('saisie français'!O31=4,0.5,(IF('saisie français'!O31=9,0,(IF('saisie français'!O31=0,0,(IF('saisie français'!O31="A","Abst",(IF('saisie français'!O31="N","non év","attente")))))))))))))</f>
        <v>Abst</v>
      </c>
      <c r="P31" s="7" t="str">
        <f>IF('saisie français'!P31=1,1,(IF('saisie français'!P31=3,0.5,(IF('saisie français'!P31=4,0.5,(IF('saisie français'!P31=9,0,(IF('saisie français'!P31=0,0,(IF('saisie français'!P31="A","Abst",(IF('saisie français'!P31="N","non év","attente")))))))))))))</f>
        <v>Abst</v>
      </c>
      <c r="Q31" s="7" t="str">
        <f>IF('saisie français'!Q31=1,1,(IF('saisie français'!Q31=3,0.5,(IF('saisie français'!Q31=4,0.5,(IF('saisie français'!Q31=9,0,(IF('saisie français'!Q31=0,0,(IF('saisie français'!Q31="A","Abst",(IF('saisie français'!Q31="N","non év","attente")))))))))))))</f>
        <v>Abst</v>
      </c>
      <c r="R31" s="7" t="str">
        <f>IF('saisie français'!R31=1,1,(IF('saisie français'!R31=3,0.5,(IF('saisie français'!R31=4,0.5,(IF('saisie français'!R31=9,0,(IF('saisie français'!R31=0,0,(IF('saisie français'!R31="A","Abst",(IF('saisie français'!R31="N","non év","attente")))))))))))))</f>
        <v>Abst</v>
      </c>
      <c r="S31" s="7" t="str">
        <f>IF('saisie français'!S31=1,1,(IF('saisie français'!S31=3,0.5,(IF('saisie français'!S31=4,0.5,(IF('saisie français'!S31=9,0,(IF('saisie français'!S31=0,0,(IF('saisie français'!S31="A","Abst",(IF('saisie français'!S31="N","non év","attente")))))))))))))</f>
        <v>Abst</v>
      </c>
      <c r="T31" s="7" t="str">
        <f>IF('saisie français'!T31=1,1,(IF('saisie français'!T31=3,0.5,(IF('saisie français'!T31=4,0.5,(IF('saisie français'!T31=9,0,(IF('saisie français'!T31=0,0,(IF('saisie français'!T31="A","Abst",(IF('saisie français'!T31="N","non év","attente")))))))))))))</f>
        <v>Abst</v>
      </c>
      <c r="U31" s="7" t="str">
        <f>IF('saisie français'!U31=1,1,(IF('saisie français'!U31=3,0.5,(IF('saisie français'!U31=4,0.5,(IF('saisie français'!U31=9,0,(IF('saisie français'!U31=0,0,(IF('saisie français'!U31="A","Abst",(IF('saisie français'!U31="N","non év","attente")))))))))))))</f>
        <v>Abst</v>
      </c>
      <c r="V31" s="7" t="str">
        <f>IF('saisie français'!V31=1,1,(IF('saisie français'!V31=3,0.5,(IF('saisie français'!V31=4,0.5,(IF('saisie français'!V31=9,0,(IF('saisie français'!V31=0,0,(IF('saisie français'!V31="A","Abst",(IF('saisie français'!V31="N","non év","attente")))))))))))))</f>
        <v>Abst</v>
      </c>
      <c r="W31" s="7" t="str">
        <f>IF('saisie français'!W31=1,1,(IF('saisie français'!W31=3,0.5,(IF('saisie français'!W31=4,0.5,(IF('saisie français'!W31=9,0,(IF('saisie français'!W31=0,0,(IF('saisie français'!W31="A","Abst",(IF('saisie français'!W31="N","non év","attente")))))))))))))</f>
        <v>Abst</v>
      </c>
      <c r="X31" s="7" t="str">
        <f>IF('saisie français'!X31=1,1,(IF('saisie français'!X31=3,0.5,(IF('saisie français'!X31=4,0.5,(IF('saisie français'!X31=9,0,(IF('saisie français'!X31=0,0,(IF('saisie français'!X31="A","Abst",(IF('saisie français'!X31="N","non év","attente")))))))))))))</f>
        <v>Abst</v>
      </c>
      <c r="Y31" s="7" t="str">
        <f>IF('saisie français'!Y31=1,1,(IF('saisie français'!Y31=3,0.5,(IF('saisie français'!Y31=4,0.5,(IF('saisie français'!Y31=9,0,(IF('saisie français'!Y31=0,0,(IF('saisie français'!Y31="A","Abst",(IF('saisie français'!Y31="N","non év","attente")))))))))))))</f>
        <v>Abst</v>
      </c>
      <c r="Z31" s="7" t="str">
        <f>IF('saisie français'!Z31=1,1,(IF('saisie français'!Z31=3,0.5,(IF('saisie français'!Z31=4,0.5,(IF('saisie français'!Z31=9,0,(IF('saisie français'!Z31=0,0,(IF('saisie français'!Z31="A","Abst",(IF('saisie français'!Z31="N","non év","attente")))))))))))))</f>
        <v>Abst</v>
      </c>
      <c r="AA31" s="7" t="str">
        <f>IF('saisie français'!AA31=1,1,(IF('saisie français'!AA31=3,0.5,(IF('saisie français'!AA31=4,0.5,(IF('saisie français'!AA31=9,0,(IF('saisie français'!AA31=0,0,(IF('saisie français'!AA31="A","Abst",(IF('saisie français'!AA31="N","non év","attente")))))))))))))</f>
        <v>Abst</v>
      </c>
      <c r="AB31" s="7" t="str">
        <f>IF('saisie français'!AB31=1,1,(IF('saisie français'!AB31=3,0.5,(IF('saisie français'!AB31=4,0.5,(IF('saisie français'!AB31=9,0,(IF('saisie français'!AB31=0,0,(IF('saisie français'!AB31="A","Abst",(IF('saisie français'!AB31="N","non év","attente")))))))))))))</f>
        <v>Abst</v>
      </c>
      <c r="AC31" s="7" t="str">
        <f>IF('saisie français'!AC31=1,1,(IF('saisie français'!AC31=3,0.5,(IF('saisie français'!AC31=4,0.5,(IF('saisie français'!AC31=9,0,(IF('saisie français'!AC31=0,0,(IF('saisie français'!AC31="A","Abst",(IF('saisie français'!AC31="N","non év","attente")))))))))))))</f>
        <v>Abst</v>
      </c>
      <c r="AD31" s="7" t="str">
        <f>IF('saisie français'!AD31=1,1,(IF('saisie français'!AD31=3,0.5,(IF('saisie français'!AD31=4,0.5,(IF('saisie français'!AD31=9,0,(IF('saisie français'!AD31=0,0,(IF('saisie français'!AD31="A","Abst",(IF('saisie français'!AD31="N","non év","attente")))))))))))))</f>
        <v>Abst</v>
      </c>
      <c r="AE31" s="7" t="str">
        <f>IF('saisie français'!AE31=1,1,(IF('saisie français'!AE31=3,0.5,(IF('saisie français'!AE31=4,0.5,(IF('saisie français'!AE31=9,0,(IF('saisie français'!AE31=0,0,(IF('saisie français'!AE31="A","Abst",(IF('saisie français'!AE31="N","non év","attente")))))))))))))</f>
        <v>Abst</v>
      </c>
      <c r="AF31" s="7" t="str">
        <f>IF('saisie français'!AF31=1,1,(IF('saisie français'!AF31=3,0.5,(IF('saisie français'!AF31=4,0.5,(IF('saisie français'!AF31=9,0,(IF('saisie français'!AF31=0,0,(IF('saisie français'!AF31="A","Abst",(IF('saisie français'!AF31="N","non év","attente")))))))))))))</f>
        <v>Abst</v>
      </c>
      <c r="AG31" s="7" t="str">
        <f>IF('saisie français'!AG31=1,1,(IF('saisie français'!AG31=3,0.5,(IF('saisie français'!AG31=4,0.5,(IF('saisie français'!AG31=9,0,(IF('saisie français'!AG31=0,0,(IF('saisie français'!AG31="A","Abst",(IF('saisie français'!AG31="N","non év","attente")))))))))))))</f>
        <v>Abst</v>
      </c>
      <c r="AH31" s="7" t="str">
        <f>IF('saisie français'!AH31=1,1,(IF('saisie français'!AH31=3,0.5,(IF('saisie français'!AH31=4,0.5,(IF('saisie français'!AH31=9,0,(IF('saisie français'!AH31=0,0,(IF('saisie français'!AH31="A","Abst",(IF('saisie français'!AH31="N","non év","attente")))))))))))))</f>
        <v>Abst</v>
      </c>
      <c r="AI31" s="7" t="str">
        <f>IF('saisie français'!AI31=1,1,(IF('saisie français'!AI31=3,0.5,(IF('saisie français'!AI31=4,0.5,(IF('saisie français'!AI31=9,0,(IF('saisie français'!AI31=0,0,(IF('saisie français'!AI31="A","Abst",(IF('saisie français'!AI31="N","non év","attente")))))))))))))</f>
        <v>Abst</v>
      </c>
      <c r="AJ31" s="7" t="str">
        <f>IF('saisie français'!AJ31=1,1,(IF('saisie français'!AJ31=3,0.5,(IF('saisie français'!AJ31=4,0.5,(IF('saisie français'!AJ31=9,0,(IF('saisie français'!AJ31=0,0,(IF('saisie français'!AJ31="A","Abst",(IF('saisie français'!AJ31="N","non év","attente")))))))))))))</f>
        <v>Abst</v>
      </c>
      <c r="AK31" s="7" t="str">
        <f>IF('saisie français'!AK31=1,1,(IF('saisie français'!AK31=3,0.5,(IF('saisie français'!AK31=4,0.5,(IF('saisie français'!AK31=9,0,(IF('saisie français'!AK31=0,0,(IF('saisie français'!AK31="A","Abst",(IF('saisie français'!AK31="N","non év","attente")))))))))))))</f>
        <v>Abst</v>
      </c>
      <c r="AL31" s="7" t="str">
        <f>IF('saisie français'!AL31=1,1,(IF('saisie français'!AL31=3,0.5,(IF('saisie français'!AL31=4,0.5,(IF('saisie français'!AL31=9,0,(IF('saisie français'!AL31=0,0,(IF('saisie français'!AL31="A","Abst",(IF('saisie français'!AL31="N","non év","attente")))))))))))))</f>
        <v>Abst</v>
      </c>
      <c r="AM31" s="7" t="str">
        <f>IF('saisie français'!AM31=1,1,(IF('saisie français'!AM31=3,0.5,(IF('saisie français'!AM31=4,0.5,(IF('saisie français'!AM31=9,0,(IF('saisie français'!AM31=0,0,(IF('saisie français'!AM31="A","Abst",(IF('saisie français'!AM31="N","non év","attente")))))))))))))</f>
        <v>Abst</v>
      </c>
      <c r="AN31" s="7" t="str">
        <f>IF('saisie français'!AN31=1,1,(IF('saisie français'!AN31=3,0.5,(IF('saisie français'!AN31=4,0.5,(IF('saisie français'!AN31=9,0,(IF('saisie français'!AN31=0,0,(IF('saisie français'!AN31="A","Abst",(IF('saisie français'!AN31="N","non év","attente")))))))))))))</f>
        <v>Abst</v>
      </c>
      <c r="AO31" s="7" t="str">
        <f>IF('saisie français'!AO31=1,1,(IF('saisie français'!AO31=3,0.5,(IF('saisie français'!AO31=4,0.5,(IF('saisie français'!AO31=9,0,(IF('saisie français'!AO31=0,0,(IF('saisie français'!AO31="A","Abst",(IF('saisie français'!AO31="N","non év","attente")))))))))))))</f>
        <v>Abst</v>
      </c>
      <c r="AP31" s="7" t="str">
        <f>IF('saisie français'!AP31=1,1,(IF('saisie français'!AP31=3,0.5,(IF('saisie français'!AP31=4,0.5,(IF('saisie français'!AP31=9,0,(IF('saisie français'!AP31=0,0,(IF('saisie français'!AP31="A","Abst",(IF('saisie français'!AP31="N","non év","attente")))))))))))))</f>
        <v>Abst</v>
      </c>
      <c r="AQ31" s="7" t="str">
        <f>IF('saisie français'!AQ31=1,1,(IF('saisie français'!AQ31=3,0.5,(IF('saisie français'!AQ31=4,0.5,(IF('saisie français'!AQ31=9,0,(IF('saisie français'!AQ31=0,0,(IF('saisie français'!AQ31="A","Abst",(IF('saisie français'!AQ31="N","non év","attente")))))))))))))</f>
        <v>Abst</v>
      </c>
      <c r="AR31" s="7" t="str">
        <f>IF('saisie français'!AR31=1,1,(IF('saisie français'!AR31=3,0.5,(IF('saisie français'!AR31=4,0.5,(IF('saisie français'!AR31=9,0,(IF('saisie français'!AR31=0,0,(IF('saisie français'!AR31="A","Abst",(IF('saisie français'!AR31="N","non év","attente")))))))))))))</f>
        <v>Abst</v>
      </c>
      <c r="AS31" s="7" t="str">
        <f>IF('saisie français'!AS31=1,1,(IF('saisie français'!AS31=3,0.5,(IF('saisie français'!AS31=4,0.5,(IF('saisie français'!AS31=9,0,(IF('saisie français'!AS31=0,0,(IF('saisie français'!AS31="A","Abst",(IF('saisie français'!AS31="N","non év","attente")))))))))))))</f>
        <v>Abst</v>
      </c>
      <c r="AT31" s="7" t="str">
        <f>IF('saisie français'!AT31=1,1,(IF('saisie français'!AT31=3,0.5,(IF('saisie français'!AT31=4,0.5,(IF('saisie français'!AT31=9,0,(IF('saisie français'!AT31=0,0,(IF('saisie français'!AT31="A","Abst",(IF('saisie français'!AT31="N","non év","attente")))))))))))))</f>
        <v>Abst</v>
      </c>
      <c r="AU31" s="7" t="str">
        <f>IF('saisie français'!AU31=1,1,(IF('saisie français'!AU31=3,0.5,(IF('saisie français'!AU31=4,0.5,(IF('saisie français'!AU31=9,0,(IF('saisie français'!AU31=0,0,(IF('saisie français'!AU31="A","Abst",(IF('saisie français'!AU31="N","non év","attente")))))))))))))</f>
        <v>Abst</v>
      </c>
      <c r="AV31" s="7" t="str">
        <f>IF('saisie français'!AV31=1,1,(IF('saisie français'!AV31=3,0.5,(IF('saisie français'!AV31=4,0.5,(IF('saisie français'!AV31=9,0,(IF('saisie français'!AV31=0,0,(IF('saisie français'!AV31="A","Abst",(IF('saisie français'!AV31="N","non év","attente")))))))))))))</f>
        <v>Abst</v>
      </c>
      <c r="AW31" s="7" t="str">
        <f>IF('saisie français'!AW31=1,1,(IF('saisie français'!AW31=3,0.5,(IF('saisie français'!AW31=4,0.5,(IF('saisie français'!AW31=9,0,(IF('saisie français'!AW31=0,0,(IF('saisie français'!AW31="A","Abst",(IF('saisie français'!AW31="N","non év","attente")))))))))))))</f>
        <v>Abst</v>
      </c>
      <c r="AX31" s="7" t="str">
        <f>IF('saisie français'!AX31=1,1,(IF('saisie français'!AX31=3,0.5,(IF('saisie français'!AX31=4,0.5,(IF('saisie français'!AX31=9,0,(IF('saisie français'!AX31=0,0,(IF('saisie français'!AX31="A","Abst",(IF('saisie français'!AX31="N","non év","attente")))))))))))))</f>
        <v>Abst</v>
      </c>
      <c r="AY31" s="7" t="str">
        <f>IF('saisie français'!AY31=1,1,(IF('saisie français'!AY31=3,0.5,(IF('saisie français'!AY31=4,0.5,(IF('saisie français'!AY31=9,0,(IF('saisie français'!AY31=0,0,(IF('saisie français'!AY31="A","Abst",(IF('saisie français'!AY31="N","non év","attente")))))))))))))</f>
        <v>Abst</v>
      </c>
      <c r="AZ31" s="7" t="str">
        <f>IF('saisie français'!AZ31=1,1,(IF('saisie français'!AZ31=3,0.5,(IF('saisie français'!AZ31=4,0.5,(IF('saisie français'!AZ31=9,0,(IF('saisie français'!AZ31=0,0,(IF('saisie français'!AZ31="A","Abst",(IF('saisie français'!AZ31="N","non év","attente")))))))))))))</f>
        <v>Abst</v>
      </c>
      <c r="BA31" s="7" t="str">
        <f>IF('saisie français'!BA31=1,1,(IF('saisie français'!BA31=3,0.5,(IF('saisie français'!BA31=4,0.5,(IF('saisie français'!BA31=9,0,(IF('saisie français'!BA31=0,0,(IF('saisie français'!BA31="A","Abst",(IF('saisie français'!BA31="N","non év","attente")))))))))))))</f>
        <v>Abst</v>
      </c>
      <c r="BB31" s="7" t="str">
        <f>IF('saisie français'!BB31=1,1,(IF('saisie français'!BB31=3,0.5,(IF('saisie français'!BB31=4,0.5,(IF('saisie français'!BB31=9,0,(IF('saisie français'!BB31=0,0,(IF('saisie français'!BB31="A","Abst",(IF('saisie français'!BB31="N","non év","attente")))))))))))))</f>
        <v>Abst</v>
      </c>
      <c r="BC31" s="7" t="str">
        <f>IF('saisie français'!BC31=1,1,(IF('saisie français'!BC31=3,0.5,(IF('saisie français'!BC31=4,0.5,(IF('saisie français'!BC31=9,0,(IF('saisie français'!BC31=0,0,(IF('saisie français'!BC31="A","Abst",(IF('saisie français'!BC31="N","non év","attente")))))))))))))</f>
        <v>Abst</v>
      </c>
      <c r="BD31" s="7" t="str">
        <f>IF('saisie français'!BD31=1,1,(IF('saisie français'!BD31=3,0.5,(IF('saisie français'!BD31=4,0.5,(IF('saisie français'!BD31=9,0,(IF('saisie français'!BD31=0,0,(IF('saisie français'!BD31="A","Abst",(IF('saisie français'!BD31="N","non év","attente")))))))))))))</f>
        <v>Abst</v>
      </c>
      <c r="BE31" s="7" t="str">
        <f>IF('saisie français'!BE31=1,1,(IF('saisie français'!BE31=3,0.5,(IF('saisie français'!BE31=4,0.5,(IF('saisie français'!BE31=9,0,(IF('saisie français'!BE31=0,0,(IF('saisie français'!BE31="A","Abst",(IF('saisie français'!BE31="N","non év","attente")))))))))))))</f>
        <v>Abst</v>
      </c>
      <c r="BF31" s="7" t="str">
        <f>IF('saisie français'!BF31=1,1,(IF('saisie français'!BF31=3,0.5,(IF('saisie français'!BF31=4,0.5,(IF('saisie français'!BF31=9,0,(IF('saisie français'!BF31=0,0,(IF('saisie français'!BF31="A","Abst",(IF('saisie français'!BF31="N","non év","attente")))))))))))))</f>
        <v>Abst</v>
      </c>
      <c r="BG31" s="7" t="str">
        <f>IF('saisie français'!BG31=1,1,(IF('saisie français'!BG31=3,0.5,(IF('saisie français'!BG31=4,0.5,(IF('saisie français'!BG31=9,0,(IF('saisie français'!BG31=0,0,(IF('saisie français'!BG31="A","Abst",(IF('saisie français'!BG31="N","non év","attente")))))))))))))</f>
        <v>Abst</v>
      </c>
      <c r="BH31" s="7" t="str">
        <f>IF('saisie français'!BH31=1,1,(IF('saisie français'!BH31=3,0.5,(IF('saisie français'!BH31=4,0.5,(IF('saisie français'!BH31=9,0,(IF('saisie français'!BH31=0,0,(IF('saisie français'!BH31="A","Abst",(IF('saisie français'!BH31="N","non év","attente")))))))))))))</f>
        <v>Abst</v>
      </c>
      <c r="BI31" s="7" t="str">
        <f>IF('saisie français'!BI31=1,1,(IF('saisie français'!BI31=3,0.5,(IF('saisie français'!BI31=4,0.5,(IF('saisie français'!BI31=9,0,(IF('saisie français'!BI31=0,0,(IF('saisie français'!BI31="A","Abst",(IF('saisie français'!BI31="N","non év","attente")))))))))))))</f>
        <v>Abst</v>
      </c>
      <c r="BJ31" s="7" t="str">
        <f>IF('saisie français'!BJ31=1,1,(IF('saisie français'!BJ31=3,0.5,(IF('saisie français'!BJ31=4,0.5,(IF('saisie français'!BJ31=9,0,(IF('saisie français'!BJ31=0,0,(IF('saisie français'!BJ31="A","Abst",(IF('saisie français'!BJ31="N","non év","attente")))))))))))))</f>
        <v>Abst</v>
      </c>
      <c r="BK31" s="7" t="str">
        <f>IF('saisie français'!BK31=1,1,(IF('saisie français'!BK31=3,0.5,(IF('saisie français'!BK31=4,0.5,(IF('saisie français'!BK31=9,0,(IF('saisie français'!BK31=0,0,(IF('saisie français'!BK31="A","Abst",(IF('saisie français'!BK31="N","non év","attente")))))))))))))</f>
        <v>Abst</v>
      </c>
    </row>
    <row r="32" spans="2:63">
      <c r="B32" s="2" t="str">
        <f>IF('Ma classe'!B31&lt;&gt;0,'Ma classe'!B31,"aucun élève")</f>
        <v>aucun élève</v>
      </c>
      <c r="C32" s="2" t="str">
        <f>IF('Ma classe'!C31&lt;&gt;0,'Ma classe'!C31,"aucun élève")</f>
        <v>aucun élève</v>
      </c>
      <c r="D32" s="7" t="str">
        <f>IF('saisie français'!D32=1,1,(IF('saisie français'!D32=3,0.5,(IF('saisie français'!D32=4,0.5,(IF('saisie français'!D32=9,0,(IF('saisie français'!D32=0,0,(IF('saisie français'!D32="A","Abst",(IF('saisie français'!D32="N","non év","attente")))))))))))))</f>
        <v>Abst</v>
      </c>
      <c r="E32" s="7" t="str">
        <f>IF('saisie français'!E32=1,1,(IF('saisie français'!E32=3,0.5,(IF('saisie français'!E32=4,0.5,(IF('saisie français'!E32=9,0,(IF('saisie français'!E32=0,0,(IF('saisie français'!E32="A","Abst",(IF('saisie français'!E32="N","non év","attente")))))))))))))</f>
        <v>Abst</v>
      </c>
      <c r="F32" s="7" t="str">
        <f>IF('saisie français'!F32=1,1,(IF('saisie français'!F32=3,0.5,(IF('saisie français'!F32=4,0.5,(IF('saisie français'!F32=9,0,(IF('saisie français'!F32=0,0,(IF('saisie français'!F32="A","Abst",(IF('saisie français'!F32="N","non év","attente")))))))))))))</f>
        <v>Abst</v>
      </c>
      <c r="G32" s="7" t="str">
        <f>IF('saisie français'!G32=1,1,(IF('saisie français'!G32=3,0.5,(IF('saisie français'!G32=4,0.5,(IF('saisie français'!G32=9,0,(IF('saisie français'!G32=0,0,(IF('saisie français'!G32="A","Abst",(IF('saisie français'!G32="N","non év","attente")))))))))))))</f>
        <v>Abst</v>
      </c>
      <c r="H32" s="7" t="str">
        <f>IF('saisie français'!H32=1,1,(IF('saisie français'!H32=3,0.5,(IF('saisie français'!H32=4,0.5,(IF('saisie français'!H32=9,0,(IF('saisie français'!H32=0,0,(IF('saisie français'!H32="A","Abst",(IF('saisie français'!H32="N","non év","attente")))))))))))))</f>
        <v>Abst</v>
      </c>
      <c r="I32" s="7" t="str">
        <f>IF('saisie français'!I32=1,1,(IF('saisie français'!I32=3,0.5,(IF('saisie français'!I32=4,0.5,(IF('saisie français'!I32=9,0,(IF('saisie français'!I32=0,0,(IF('saisie français'!I32="A","Abst",(IF('saisie français'!I32="N","non év","attente")))))))))))))</f>
        <v>Abst</v>
      </c>
      <c r="J32" s="7" t="str">
        <f>IF('saisie français'!J32=1,1,(IF('saisie français'!J32=3,0.5,(IF('saisie français'!J32=4,0.5,(IF('saisie français'!J32=9,0,(IF('saisie français'!J32=0,0,(IF('saisie français'!J32="A","Abst",(IF('saisie français'!J32="N","non év","attente")))))))))))))</f>
        <v>Abst</v>
      </c>
      <c r="K32" s="7" t="str">
        <f>IF('saisie français'!K32=1,1,(IF('saisie français'!K32=3,0.5,(IF('saisie français'!K32=4,0.5,(IF('saisie français'!K32=9,0,(IF('saisie français'!K32=0,0,(IF('saisie français'!K32="A","Abst",(IF('saisie français'!K32="N","non év","attente")))))))))))))</f>
        <v>Abst</v>
      </c>
      <c r="L32" s="7" t="str">
        <f>IF('saisie français'!L32=1,1,(IF('saisie français'!L32=3,0.5,(IF('saisie français'!L32=4,0.5,(IF('saisie français'!L32=9,0,(IF('saisie français'!L32=0,0,(IF('saisie français'!L32="A","Abst",(IF('saisie français'!L32="N","non év","attente")))))))))))))</f>
        <v>Abst</v>
      </c>
      <c r="M32" s="7" t="str">
        <f>IF('saisie français'!M32=1,1,(IF('saisie français'!M32=3,0.5,(IF('saisie français'!M32=4,0.5,(IF('saisie français'!M32=9,0,(IF('saisie français'!M32=0,0,(IF('saisie français'!M32="A","Abst",(IF('saisie français'!M32="N","non év","attente")))))))))))))</f>
        <v>Abst</v>
      </c>
      <c r="N32" s="7" t="str">
        <f>IF('saisie français'!N32=1,1,(IF('saisie français'!N32=3,0.5,(IF('saisie français'!N32=4,0.5,(IF('saisie français'!N32=9,0,(IF('saisie français'!N32=0,0,(IF('saisie français'!N32="A","Abst",(IF('saisie français'!N32="N","non év","attente")))))))))))))</f>
        <v>Abst</v>
      </c>
      <c r="O32" s="7" t="str">
        <f>IF('saisie français'!O32=1,1,(IF('saisie français'!O32=3,0.5,(IF('saisie français'!O32=4,0.5,(IF('saisie français'!O32=9,0,(IF('saisie français'!O32=0,0,(IF('saisie français'!O32="A","Abst",(IF('saisie français'!O32="N","non év","attente")))))))))))))</f>
        <v>Abst</v>
      </c>
      <c r="P32" s="7" t="str">
        <f>IF('saisie français'!P32=1,1,(IF('saisie français'!P32=3,0.5,(IF('saisie français'!P32=4,0.5,(IF('saisie français'!P32=9,0,(IF('saisie français'!P32=0,0,(IF('saisie français'!P32="A","Abst",(IF('saisie français'!P32="N","non év","attente")))))))))))))</f>
        <v>Abst</v>
      </c>
      <c r="Q32" s="7" t="str">
        <f>IF('saisie français'!Q32=1,1,(IF('saisie français'!Q32=3,0.5,(IF('saisie français'!Q32=4,0.5,(IF('saisie français'!Q32=9,0,(IF('saisie français'!Q32=0,0,(IF('saisie français'!Q32="A","Abst",(IF('saisie français'!Q32="N","non év","attente")))))))))))))</f>
        <v>Abst</v>
      </c>
      <c r="R32" s="7" t="str">
        <f>IF('saisie français'!R32=1,1,(IF('saisie français'!R32=3,0.5,(IF('saisie français'!R32=4,0.5,(IF('saisie français'!R32=9,0,(IF('saisie français'!R32=0,0,(IF('saisie français'!R32="A","Abst",(IF('saisie français'!R32="N","non év","attente")))))))))))))</f>
        <v>Abst</v>
      </c>
      <c r="S32" s="7" t="str">
        <f>IF('saisie français'!S32=1,1,(IF('saisie français'!S32=3,0.5,(IF('saisie français'!S32=4,0.5,(IF('saisie français'!S32=9,0,(IF('saisie français'!S32=0,0,(IF('saisie français'!S32="A","Abst",(IF('saisie français'!S32="N","non év","attente")))))))))))))</f>
        <v>Abst</v>
      </c>
      <c r="T32" s="7" t="str">
        <f>IF('saisie français'!T32=1,1,(IF('saisie français'!T32=3,0.5,(IF('saisie français'!T32=4,0.5,(IF('saisie français'!T32=9,0,(IF('saisie français'!T32=0,0,(IF('saisie français'!T32="A","Abst",(IF('saisie français'!T32="N","non év","attente")))))))))))))</f>
        <v>Abst</v>
      </c>
      <c r="U32" s="7" t="str">
        <f>IF('saisie français'!U32=1,1,(IF('saisie français'!U32=3,0.5,(IF('saisie français'!U32=4,0.5,(IF('saisie français'!U32=9,0,(IF('saisie français'!U32=0,0,(IF('saisie français'!U32="A","Abst",(IF('saisie français'!U32="N","non év","attente")))))))))))))</f>
        <v>Abst</v>
      </c>
      <c r="V32" s="7" t="str">
        <f>IF('saisie français'!V32=1,1,(IF('saisie français'!V32=3,0.5,(IF('saisie français'!V32=4,0.5,(IF('saisie français'!V32=9,0,(IF('saisie français'!V32=0,0,(IF('saisie français'!V32="A","Abst",(IF('saisie français'!V32="N","non év","attente")))))))))))))</f>
        <v>Abst</v>
      </c>
      <c r="W32" s="7" t="str">
        <f>IF('saisie français'!W32=1,1,(IF('saisie français'!W32=3,0.5,(IF('saisie français'!W32=4,0.5,(IF('saisie français'!W32=9,0,(IF('saisie français'!W32=0,0,(IF('saisie français'!W32="A","Abst",(IF('saisie français'!W32="N","non év","attente")))))))))))))</f>
        <v>Abst</v>
      </c>
      <c r="X32" s="7" t="str">
        <f>IF('saisie français'!X32=1,1,(IF('saisie français'!X32=3,0.5,(IF('saisie français'!X32=4,0.5,(IF('saisie français'!X32=9,0,(IF('saisie français'!X32=0,0,(IF('saisie français'!X32="A","Abst",(IF('saisie français'!X32="N","non év","attente")))))))))))))</f>
        <v>Abst</v>
      </c>
      <c r="Y32" s="7" t="str">
        <f>IF('saisie français'!Y32=1,1,(IF('saisie français'!Y32=3,0.5,(IF('saisie français'!Y32=4,0.5,(IF('saisie français'!Y32=9,0,(IF('saisie français'!Y32=0,0,(IF('saisie français'!Y32="A","Abst",(IF('saisie français'!Y32="N","non év","attente")))))))))))))</f>
        <v>Abst</v>
      </c>
      <c r="Z32" s="7" t="str">
        <f>IF('saisie français'!Z32=1,1,(IF('saisie français'!Z32=3,0.5,(IF('saisie français'!Z32=4,0.5,(IF('saisie français'!Z32=9,0,(IF('saisie français'!Z32=0,0,(IF('saisie français'!Z32="A","Abst",(IF('saisie français'!Z32="N","non év","attente")))))))))))))</f>
        <v>Abst</v>
      </c>
      <c r="AA32" s="7" t="str">
        <f>IF('saisie français'!AA32=1,1,(IF('saisie français'!AA32=3,0.5,(IF('saisie français'!AA32=4,0.5,(IF('saisie français'!AA32=9,0,(IF('saisie français'!AA32=0,0,(IF('saisie français'!AA32="A","Abst",(IF('saisie français'!AA32="N","non év","attente")))))))))))))</f>
        <v>Abst</v>
      </c>
      <c r="AB32" s="7" t="str">
        <f>IF('saisie français'!AB32=1,1,(IF('saisie français'!AB32=3,0.5,(IF('saisie français'!AB32=4,0.5,(IF('saisie français'!AB32=9,0,(IF('saisie français'!AB32=0,0,(IF('saisie français'!AB32="A","Abst",(IF('saisie français'!AB32="N","non év","attente")))))))))))))</f>
        <v>Abst</v>
      </c>
      <c r="AC32" s="7" t="str">
        <f>IF('saisie français'!AC32=1,1,(IF('saisie français'!AC32=3,0.5,(IF('saisie français'!AC32=4,0.5,(IF('saisie français'!AC32=9,0,(IF('saisie français'!AC32=0,0,(IF('saisie français'!AC32="A","Abst",(IF('saisie français'!AC32="N","non év","attente")))))))))))))</f>
        <v>Abst</v>
      </c>
      <c r="AD32" s="7" t="str">
        <f>IF('saisie français'!AD32=1,1,(IF('saisie français'!AD32=3,0.5,(IF('saisie français'!AD32=4,0.5,(IF('saisie français'!AD32=9,0,(IF('saisie français'!AD32=0,0,(IF('saisie français'!AD32="A","Abst",(IF('saisie français'!AD32="N","non év","attente")))))))))))))</f>
        <v>Abst</v>
      </c>
      <c r="AE32" s="7" t="str">
        <f>IF('saisie français'!AE32=1,1,(IF('saisie français'!AE32=3,0.5,(IF('saisie français'!AE32=4,0.5,(IF('saisie français'!AE32=9,0,(IF('saisie français'!AE32=0,0,(IF('saisie français'!AE32="A","Abst",(IF('saisie français'!AE32="N","non év","attente")))))))))))))</f>
        <v>Abst</v>
      </c>
      <c r="AF32" s="7" t="str">
        <f>IF('saisie français'!AF32=1,1,(IF('saisie français'!AF32=3,0.5,(IF('saisie français'!AF32=4,0.5,(IF('saisie français'!AF32=9,0,(IF('saisie français'!AF32=0,0,(IF('saisie français'!AF32="A","Abst",(IF('saisie français'!AF32="N","non év","attente")))))))))))))</f>
        <v>Abst</v>
      </c>
      <c r="AG32" s="7" t="str">
        <f>IF('saisie français'!AG32=1,1,(IF('saisie français'!AG32=3,0.5,(IF('saisie français'!AG32=4,0.5,(IF('saisie français'!AG32=9,0,(IF('saisie français'!AG32=0,0,(IF('saisie français'!AG32="A","Abst",(IF('saisie français'!AG32="N","non év","attente")))))))))))))</f>
        <v>Abst</v>
      </c>
      <c r="AH32" s="7" t="str">
        <f>IF('saisie français'!AH32=1,1,(IF('saisie français'!AH32=3,0.5,(IF('saisie français'!AH32=4,0.5,(IF('saisie français'!AH32=9,0,(IF('saisie français'!AH32=0,0,(IF('saisie français'!AH32="A","Abst",(IF('saisie français'!AH32="N","non év","attente")))))))))))))</f>
        <v>Abst</v>
      </c>
      <c r="AI32" s="7" t="str">
        <f>IF('saisie français'!AI32=1,1,(IF('saisie français'!AI32=3,0.5,(IF('saisie français'!AI32=4,0.5,(IF('saisie français'!AI32=9,0,(IF('saisie français'!AI32=0,0,(IF('saisie français'!AI32="A","Abst",(IF('saisie français'!AI32="N","non év","attente")))))))))))))</f>
        <v>Abst</v>
      </c>
      <c r="AJ32" s="7" t="str">
        <f>IF('saisie français'!AJ32=1,1,(IF('saisie français'!AJ32=3,0.5,(IF('saisie français'!AJ32=4,0.5,(IF('saisie français'!AJ32=9,0,(IF('saisie français'!AJ32=0,0,(IF('saisie français'!AJ32="A","Abst",(IF('saisie français'!AJ32="N","non év","attente")))))))))))))</f>
        <v>Abst</v>
      </c>
      <c r="AK32" s="7" t="str">
        <f>IF('saisie français'!AK32=1,1,(IF('saisie français'!AK32=3,0.5,(IF('saisie français'!AK32=4,0.5,(IF('saisie français'!AK32=9,0,(IF('saisie français'!AK32=0,0,(IF('saisie français'!AK32="A","Abst",(IF('saisie français'!AK32="N","non év","attente")))))))))))))</f>
        <v>Abst</v>
      </c>
      <c r="AL32" s="7" t="str">
        <f>IF('saisie français'!AL32=1,1,(IF('saisie français'!AL32=3,0.5,(IF('saisie français'!AL32=4,0.5,(IF('saisie français'!AL32=9,0,(IF('saisie français'!AL32=0,0,(IF('saisie français'!AL32="A","Abst",(IF('saisie français'!AL32="N","non év","attente")))))))))))))</f>
        <v>Abst</v>
      </c>
      <c r="AM32" s="7" t="str">
        <f>IF('saisie français'!AM32=1,1,(IF('saisie français'!AM32=3,0.5,(IF('saisie français'!AM32=4,0.5,(IF('saisie français'!AM32=9,0,(IF('saisie français'!AM32=0,0,(IF('saisie français'!AM32="A","Abst",(IF('saisie français'!AM32="N","non év","attente")))))))))))))</f>
        <v>Abst</v>
      </c>
      <c r="AN32" s="7" t="str">
        <f>IF('saisie français'!AN32=1,1,(IF('saisie français'!AN32=3,0.5,(IF('saisie français'!AN32=4,0.5,(IF('saisie français'!AN32=9,0,(IF('saisie français'!AN32=0,0,(IF('saisie français'!AN32="A","Abst",(IF('saisie français'!AN32="N","non év","attente")))))))))))))</f>
        <v>Abst</v>
      </c>
      <c r="AO32" s="7" t="str">
        <f>IF('saisie français'!AO32=1,1,(IF('saisie français'!AO32=3,0.5,(IF('saisie français'!AO32=4,0.5,(IF('saisie français'!AO32=9,0,(IF('saisie français'!AO32=0,0,(IF('saisie français'!AO32="A","Abst",(IF('saisie français'!AO32="N","non év","attente")))))))))))))</f>
        <v>Abst</v>
      </c>
      <c r="AP32" s="7" t="str">
        <f>IF('saisie français'!AP32=1,1,(IF('saisie français'!AP32=3,0.5,(IF('saisie français'!AP32=4,0.5,(IF('saisie français'!AP32=9,0,(IF('saisie français'!AP32=0,0,(IF('saisie français'!AP32="A","Abst",(IF('saisie français'!AP32="N","non év","attente")))))))))))))</f>
        <v>Abst</v>
      </c>
      <c r="AQ32" s="7" t="str">
        <f>IF('saisie français'!AQ32=1,1,(IF('saisie français'!AQ32=3,0.5,(IF('saisie français'!AQ32=4,0.5,(IF('saisie français'!AQ32=9,0,(IF('saisie français'!AQ32=0,0,(IF('saisie français'!AQ32="A","Abst",(IF('saisie français'!AQ32="N","non év","attente")))))))))))))</f>
        <v>Abst</v>
      </c>
      <c r="AR32" s="7" t="str">
        <f>IF('saisie français'!AR32=1,1,(IF('saisie français'!AR32=3,0.5,(IF('saisie français'!AR32=4,0.5,(IF('saisie français'!AR32=9,0,(IF('saisie français'!AR32=0,0,(IF('saisie français'!AR32="A","Abst",(IF('saisie français'!AR32="N","non év","attente")))))))))))))</f>
        <v>Abst</v>
      </c>
      <c r="AS32" s="7" t="str">
        <f>IF('saisie français'!AS32=1,1,(IF('saisie français'!AS32=3,0.5,(IF('saisie français'!AS32=4,0.5,(IF('saisie français'!AS32=9,0,(IF('saisie français'!AS32=0,0,(IF('saisie français'!AS32="A","Abst",(IF('saisie français'!AS32="N","non év","attente")))))))))))))</f>
        <v>Abst</v>
      </c>
      <c r="AT32" s="7" t="str">
        <f>IF('saisie français'!AT32=1,1,(IF('saisie français'!AT32=3,0.5,(IF('saisie français'!AT32=4,0.5,(IF('saisie français'!AT32=9,0,(IF('saisie français'!AT32=0,0,(IF('saisie français'!AT32="A","Abst",(IF('saisie français'!AT32="N","non év","attente")))))))))))))</f>
        <v>Abst</v>
      </c>
      <c r="AU32" s="7" t="str">
        <f>IF('saisie français'!AU32=1,1,(IF('saisie français'!AU32=3,0.5,(IF('saisie français'!AU32=4,0.5,(IF('saisie français'!AU32=9,0,(IF('saisie français'!AU32=0,0,(IF('saisie français'!AU32="A","Abst",(IF('saisie français'!AU32="N","non év","attente")))))))))))))</f>
        <v>Abst</v>
      </c>
      <c r="AV32" s="7" t="str">
        <f>IF('saisie français'!AV32=1,1,(IF('saisie français'!AV32=3,0.5,(IF('saisie français'!AV32=4,0.5,(IF('saisie français'!AV32=9,0,(IF('saisie français'!AV32=0,0,(IF('saisie français'!AV32="A","Abst",(IF('saisie français'!AV32="N","non év","attente")))))))))))))</f>
        <v>Abst</v>
      </c>
      <c r="AW32" s="7" t="str">
        <f>IF('saisie français'!AW32=1,1,(IF('saisie français'!AW32=3,0.5,(IF('saisie français'!AW32=4,0.5,(IF('saisie français'!AW32=9,0,(IF('saisie français'!AW32=0,0,(IF('saisie français'!AW32="A","Abst",(IF('saisie français'!AW32="N","non év","attente")))))))))))))</f>
        <v>Abst</v>
      </c>
      <c r="AX32" s="7" t="str">
        <f>IF('saisie français'!AX32=1,1,(IF('saisie français'!AX32=3,0.5,(IF('saisie français'!AX32=4,0.5,(IF('saisie français'!AX32=9,0,(IF('saisie français'!AX32=0,0,(IF('saisie français'!AX32="A","Abst",(IF('saisie français'!AX32="N","non év","attente")))))))))))))</f>
        <v>Abst</v>
      </c>
      <c r="AY32" s="7" t="str">
        <f>IF('saisie français'!AY32=1,1,(IF('saisie français'!AY32=3,0.5,(IF('saisie français'!AY32=4,0.5,(IF('saisie français'!AY32=9,0,(IF('saisie français'!AY32=0,0,(IF('saisie français'!AY32="A","Abst",(IF('saisie français'!AY32="N","non év","attente")))))))))))))</f>
        <v>Abst</v>
      </c>
      <c r="AZ32" s="7" t="str">
        <f>IF('saisie français'!AZ32=1,1,(IF('saisie français'!AZ32=3,0.5,(IF('saisie français'!AZ32=4,0.5,(IF('saisie français'!AZ32=9,0,(IF('saisie français'!AZ32=0,0,(IF('saisie français'!AZ32="A","Abst",(IF('saisie français'!AZ32="N","non év","attente")))))))))))))</f>
        <v>Abst</v>
      </c>
      <c r="BA32" s="7" t="str">
        <f>IF('saisie français'!BA32=1,1,(IF('saisie français'!BA32=3,0.5,(IF('saisie français'!BA32=4,0.5,(IF('saisie français'!BA32=9,0,(IF('saisie français'!BA32=0,0,(IF('saisie français'!BA32="A","Abst",(IF('saisie français'!BA32="N","non év","attente")))))))))))))</f>
        <v>Abst</v>
      </c>
      <c r="BB32" s="7" t="str">
        <f>IF('saisie français'!BB32=1,1,(IF('saisie français'!BB32=3,0.5,(IF('saisie français'!BB32=4,0.5,(IF('saisie français'!BB32=9,0,(IF('saisie français'!BB32=0,0,(IF('saisie français'!BB32="A","Abst",(IF('saisie français'!BB32="N","non év","attente")))))))))))))</f>
        <v>Abst</v>
      </c>
      <c r="BC32" s="7" t="str">
        <f>IF('saisie français'!BC32=1,1,(IF('saisie français'!BC32=3,0.5,(IF('saisie français'!BC32=4,0.5,(IF('saisie français'!BC32=9,0,(IF('saisie français'!BC32=0,0,(IF('saisie français'!BC32="A","Abst",(IF('saisie français'!BC32="N","non év","attente")))))))))))))</f>
        <v>Abst</v>
      </c>
      <c r="BD32" s="7" t="str">
        <f>IF('saisie français'!BD32=1,1,(IF('saisie français'!BD32=3,0.5,(IF('saisie français'!BD32=4,0.5,(IF('saisie français'!BD32=9,0,(IF('saisie français'!BD32=0,0,(IF('saisie français'!BD32="A","Abst",(IF('saisie français'!BD32="N","non év","attente")))))))))))))</f>
        <v>Abst</v>
      </c>
      <c r="BE32" s="7" t="str">
        <f>IF('saisie français'!BE32=1,1,(IF('saisie français'!BE32=3,0.5,(IF('saisie français'!BE32=4,0.5,(IF('saisie français'!BE32=9,0,(IF('saisie français'!BE32=0,0,(IF('saisie français'!BE32="A","Abst",(IF('saisie français'!BE32="N","non év","attente")))))))))))))</f>
        <v>Abst</v>
      </c>
      <c r="BF32" s="7" t="str">
        <f>IF('saisie français'!BF32=1,1,(IF('saisie français'!BF32=3,0.5,(IF('saisie français'!BF32=4,0.5,(IF('saisie français'!BF32=9,0,(IF('saisie français'!BF32=0,0,(IF('saisie français'!BF32="A","Abst",(IF('saisie français'!BF32="N","non év","attente")))))))))))))</f>
        <v>Abst</v>
      </c>
      <c r="BG32" s="7" t="str">
        <f>IF('saisie français'!BG32=1,1,(IF('saisie français'!BG32=3,0.5,(IF('saisie français'!BG32=4,0.5,(IF('saisie français'!BG32=9,0,(IF('saisie français'!BG32=0,0,(IF('saisie français'!BG32="A","Abst",(IF('saisie français'!BG32="N","non év","attente")))))))))))))</f>
        <v>Abst</v>
      </c>
      <c r="BH32" s="7" t="str">
        <f>IF('saisie français'!BH32=1,1,(IF('saisie français'!BH32=3,0.5,(IF('saisie français'!BH32=4,0.5,(IF('saisie français'!BH32=9,0,(IF('saisie français'!BH32=0,0,(IF('saisie français'!BH32="A","Abst",(IF('saisie français'!BH32="N","non év","attente")))))))))))))</f>
        <v>Abst</v>
      </c>
      <c r="BI32" s="7" t="str">
        <f>IF('saisie français'!BI32=1,1,(IF('saisie français'!BI32=3,0.5,(IF('saisie français'!BI32=4,0.5,(IF('saisie français'!BI32=9,0,(IF('saisie français'!BI32=0,0,(IF('saisie français'!BI32="A","Abst",(IF('saisie français'!BI32="N","non év","attente")))))))))))))</f>
        <v>Abst</v>
      </c>
      <c r="BJ32" s="7" t="str">
        <f>IF('saisie français'!BJ32=1,1,(IF('saisie français'!BJ32=3,0.5,(IF('saisie français'!BJ32=4,0.5,(IF('saisie français'!BJ32=9,0,(IF('saisie français'!BJ32=0,0,(IF('saisie français'!BJ32="A","Abst",(IF('saisie français'!BJ32="N","non év","attente")))))))))))))</f>
        <v>Abst</v>
      </c>
      <c r="BK32" s="7" t="str">
        <f>IF('saisie français'!BK32=1,1,(IF('saisie français'!BK32=3,0.5,(IF('saisie français'!BK32=4,0.5,(IF('saisie français'!BK32=9,0,(IF('saisie français'!BK32=0,0,(IF('saisie français'!BK32="A","Abst",(IF('saisie français'!BK32="N","non év","attente")))))))))))))</f>
        <v>Abst</v>
      </c>
    </row>
  </sheetData>
  <sheetProtection password="C82B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B0F0"/>
  </sheetPr>
  <dimension ref="A1:AA34"/>
  <sheetViews>
    <sheetView zoomScale="120" zoomScaleNormal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baseColWidth="10" defaultColWidth="11.5703125" defaultRowHeight="12.75"/>
  <cols>
    <col min="1" max="2" width="11.5703125" style="10"/>
    <col min="3" max="3" width="12.85546875" style="10" customWidth="1"/>
    <col min="4" max="16" width="11.5703125" style="10"/>
    <col min="17" max="17" width="11.85546875" style="10" customWidth="1"/>
    <col min="18" max="16384" width="11.5703125" style="10"/>
  </cols>
  <sheetData>
    <row r="1" spans="1:27" ht="23.85" customHeight="1">
      <c r="C1" s="11" t="s">
        <v>66</v>
      </c>
      <c r="D1" s="230" t="s">
        <v>67</v>
      </c>
      <c r="E1" s="230"/>
      <c r="F1" s="230"/>
      <c r="G1" s="230"/>
      <c r="H1" s="230"/>
      <c r="I1" s="230"/>
      <c r="J1" s="230"/>
      <c r="K1" s="231" t="s">
        <v>68</v>
      </c>
      <c r="L1" s="231"/>
      <c r="M1" s="231"/>
      <c r="N1" s="231"/>
      <c r="O1" s="231" t="s">
        <v>69</v>
      </c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</row>
    <row r="2" spans="1:27" ht="117.4" customHeight="1">
      <c r="A2" s="232" t="s">
        <v>70</v>
      </c>
      <c r="B2" s="232"/>
      <c r="C2" s="186" t="s">
        <v>71</v>
      </c>
      <c r="D2" s="187" t="s">
        <v>72</v>
      </c>
      <c r="E2" s="233" t="s">
        <v>73</v>
      </c>
      <c r="F2" s="234"/>
      <c r="G2" s="234"/>
      <c r="H2" s="235"/>
      <c r="I2" s="236" t="s">
        <v>74</v>
      </c>
      <c r="J2" s="237"/>
      <c r="K2" s="238" t="s">
        <v>75</v>
      </c>
      <c r="L2" s="238"/>
      <c r="M2" s="188" t="s">
        <v>76</v>
      </c>
      <c r="N2" s="189" t="s">
        <v>77</v>
      </c>
      <c r="O2" s="238" t="s">
        <v>78</v>
      </c>
      <c r="P2" s="238"/>
      <c r="Q2" s="238"/>
      <c r="R2" s="238"/>
      <c r="S2" s="233" t="s">
        <v>79</v>
      </c>
      <c r="T2" s="234"/>
      <c r="U2" s="235"/>
      <c r="V2" s="236" t="s">
        <v>80</v>
      </c>
      <c r="W2" s="237"/>
      <c r="X2" s="237"/>
      <c r="Y2" s="237"/>
      <c r="Z2" s="237"/>
      <c r="AA2" s="237"/>
    </row>
    <row r="3" spans="1:27" s="24" customFormat="1" ht="124.35" customHeight="1">
      <c r="A3" s="228" t="s">
        <v>81</v>
      </c>
      <c r="B3" s="228"/>
      <c r="C3" s="15" t="s">
        <v>82</v>
      </c>
      <c r="D3" s="16" t="s">
        <v>83</v>
      </c>
      <c r="E3" s="104" t="s">
        <v>84</v>
      </c>
      <c r="F3" s="17" t="s">
        <v>85</v>
      </c>
      <c r="G3" s="17" t="s">
        <v>86</v>
      </c>
      <c r="H3" s="103" t="s">
        <v>87</v>
      </c>
      <c r="I3" s="21" t="s">
        <v>88</v>
      </c>
      <c r="J3" s="19" t="s">
        <v>89</v>
      </c>
      <c r="K3" s="20" t="s">
        <v>90</v>
      </c>
      <c r="L3" s="21" t="s">
        <v>91</v>
      </c>
      <c r="M3" s="17" t="s">
        <v>92</v>
      </c>
      <c r="N3" s="19" t="s">
        <v>93</v>
      </c>
      <c r="O3" s="20" t="s">
        <v>94</v>
      </c>
      <c r="P3" s="18" t="s">
        <v>95</v>
      </c>
      <c r="Q3" s="22" t="s">
        <v>96</v>
      </c>
      <c r="R3" s="18" t="s">
        <v>97</v>
      </c>
      <c r="S3" s="104" t="s">
        <v>98</v>
      </c>
      <c r="T3" s="17" t="s">
        <v>99</v>
      </c>
      <c r="U3" s="109" t="s">
        <v>100</v>
      </c>
      <c r="V3" s="22" t="s">
        <v>101</v>
      </c>
      <c r="W3" s="17" t="s">
        <v>102</v>
      </c>
      <c r="X3" s="23" t="s">
        <v>103</v>
      </c>
      <c r="Y3" s="22" t="s">
        <v>104</v>
      </c>
      <c r="Z3" s="22" t="s">
        <v>105</v>
      </c>
      <c r="AA3" s="19" t="s">
        <v>106</v>
      </c>
    </row>
    <row r="4" spans="1:27" s="24" customFormat="1" ht="17.100000000000001" customHeight="1">
      <c r="A4" s="229" t="s">
        <v>107</v>
      </c>
      <c r="B4" s="229"/>
      <c r="C4" s="25">
        <v>13</v>
      </c>
      <c r="D4" s="26" t="s">
        <v>108</v>
      </c>
      <c r="E4" s="106" t="s">
        <v>109</v>
      </c>
      <c r="F4" s="27">
        <v>33</v>
      </c>
      <c r="G4" s="27" t="s">
        <v>110</v>
      </c>
      <c r="H4" s="105" t="s">
        <v>111</v>
      </c>
      <c r="I4" s="107">
        <v>1</v>
      </c>
      <c r="J4" s="27" t="s">
        <v>112</v>
      </c>
      <c r="K4" s="30" t="s">
        <v>113</v>
      </c>
      <c r="L4" s="31" t="s">
        <v>114</v>
      </c>
      <c r="M4" s="32" t="s">
        <v>115</v>
      </c>
      <c r="N4" s="27" t="s">
        <v>116</v>
      </c>
      <c r="O4" s="30" t="s">
        <v>117</v>
      </c>
      <c r="P4" s="28" t="s">
        <v>118</v>
      </c>
      <c r="Q4" s="31" t="s">
        <v>119</v>
      </c>
      <c r="R4" s="29">
        <v>50</v>
      </c>
      <c r="S4" s="106" t="s">
        <v>120</v>
      </c>
      <c r="T4" s="29">
        <v>6</v>
      </c>
      <c r="U4" s="110">
        <v>7</v>
      </c>
      <c r="V4" s="108" t="s">
        <v>121</v>
      </c>
      <c r="W4" s="27" t="s">
        <v>122</v>
      </c>
      <c r="X4" s="33" t="s">
        <v>123</v>
      </c>
      <c r="Y4" s="33" t="s">
        <v>124</v>
      </c>
      <c r="Z4" s="33" t="s">
        <v>125</v>
      </c>
      <c r="AA4" s="27" t="s">
        <v>126</v>
      </c>
    </row>
    <row r="5" spans="1:27">
      <c r="A5" s="34" t="str">
        <f>IF('Ma classe'!B2&lt;&gt;0,'Ma classe'!B2,"aucun élève")</f>
        <v>Adiavou</v>
      </c>
      <c r="B5" s="34" t="str">
        <f>IF('Ma classe'!C2&lt;&gt;0,'Ma classe'!C2,"aucun élève")</f>
        <v>Nadège</v>
      </c>
      <c r="C5" s="35">
        <f>IF(COUNT(traitementfr!P3)=1,AVERAGE(traitementfr!P3),"∞")</f>
        <v>1</v>
      </c>
      <c r="D5" s="36">
        <f>IF(COUNT(traitementfr!BI3:BK3)=3,AVERAGE(traitementfr!BI3:BK3),"∞")</f>
        <v>0.83333333333333337</v>
      </c>
      <c r="E5" s="36">
        <f>IF(COUNT(traitementfr!BB3:BE3)=4,AVERAGE(traitementfr!BB3:BE3),"∞")</f>
        <v>0.375</v>
      </c>
      <c r="F5" s="36">
        <f>IF(COUNT(traitementfr!AJ3)=1,AVERAGE(traitementfr!AJ3),"∞")</f>
        <v>0</v>
      </c>
      <c r="G5" s="36">
        <f>IF(COUNT(traitementfr!AH3:AI3)=2,AVERAGE(traitementfr!AH3:AI3),"∞")</f>
        <v>1</v>
      </c>
      <c r="H5" s="36">
        <f>IF(COUNT(traitementfr!F3:H3,traitementfr!AG3,traitementfr!AR3:AS3)=6,AVERAGE(traitementfr!F3:H3,traitementfr!AG3,traitementfr!AR3:AS3),"∞")</f>
        <v>0.58333333333333337</v>
      </c>
      <c r="I5" s="36">
        <f>IF(COUNT(traitementfr!D3)=1,AVERAGE(traitementfr!D3),"∞")</f>
        <v>0.5</v>
      </c>
      <c r="J5" s="37">
        <f>IF(COUNT(traitementfr!E3,traitementfr!BH3)=2,AVERAGE(traitementfr!E3,traitementfr!BH3),"∞")</f>
        <v>0.75</v>
      </c>
      <c r="K5" s="36">
        <f>IF(COUNT(traitementfr!AB3:AC3)=2,AVERAGE(traitementfr!AB3:AC3),"∞")</f>
        <v>0.75</v>
      </c>
      <c r="L5" s="36">
        <f>IF(COUNT(traitementfr!BF3:BG3)=2,AVERAGE(traitementfr!BF3:BG3),"∞")</f>
        <v>0.75</v>
      </c>
      <c r="M5" s="36">
        <f>IF(COUNT(traitementfr!U3:Y3)=5,AVERAGE(traitementfr!U3:Y3),"∞")</f>
        <v>0.5</v>
      </c>
      <c r="N5" s="37">
        <f>IF(COUNT(traitementfr!AK3:AM3)=3,AVERAGE(traitementfr!AK3:AM3),"∞")</f>
        <v>0.33333333333333331</v>
      </c>
      <c r="O5" s="36">
        <f>IF(COUNT(traitementfr!AP3:AQ3)=2,AVERAGE(traitementfr!AP3:AQ3),"∞")</f>
        <v>0.75</v>
      </c>
      <c r="P5" s="36">
        <f>IF(COUNT(traitementfr!M3:O3)=3,AVERAGE(traitementfr!M3:O3),"∞")</f>
        <v>0.66666666666666663</v>
      </c>
      <c r="Q5" s="36">
        <f>IF(COUNT(traitementfr!AY3:AZ3)=2,AVERAGE(traitementfr!AY3:AZ3),"∞")</f>
        <v>0.75</v>
      </c>
      <c r="R5" s="36">
        <f>IF(COUNT(traitementfr!BA3)=1,AVERAGE(traitementfr!BA3),"∞")</f>
        <v>1</v>
      </c>
      <c r="S5" s="36">
        <f>IF(COUNT(traitementfr!Z3:AA3)=2,AVERAGE(traitementfr!Z3:AA3),"∞")</f>
        <v>0.5</v>
      </c>
      <c r="T5" s="36">
        <f>IF(COUNT(traitementfr!I3)=1,AVERAGE(traitementfr!I3),"∞")</f>
        <v>1</v>
      </c>
      <c r="U5" s="36">
        <f>IF(COUNT(traitementfr!BA3)=1,AVERAGE(traitementfr!BA3),"∞")</f>
        <v>1</v>
      </c>
      <c r="V5" s="36">
        <f>IF(COUNT(traitementfr!Q3:T3)=4,AVERAGE(traitementfr!Q3:T3),"∞")</f>
        <v>0.5</v>
      </c>
      <c r="W5" s="36">
        <f>IF(COUNT(traitementfr!K3:L3)=2,AVERAGE(traitementfr!K3:L3),"∞")</f>
        <v>1</v>
      </c>
      <c r="X5" s="36">
        <f>IF(COUNT(traitementfr!AD3:AE3,traitementfr!AW3)=3,AVERAGE(traitementfr!AD3:AE3,traitementfr!AW3),"∞")</f>
        <v>0.66666666666666663</v>
      </c>
      <c r="Y5" s="36">
        <f>IF(COUNT(traitementfr!AF3,traitementfr!AX3)=2,AVERAGE(traitementfr!AF3,traitementfr!AX3),"∞")</f>
        <v>0.25</v>
      </c>
      <c r="Z5" s="36">
        <f>IF(COUNT(traitementfr!AN3:AO3)=2,AVERAGE(traitementfr!AN3:AO3),"∞")</f>
        <v>0.75</v>
      </c>
      <c r="AA5" s="37">
        <f>IF(COUNT(traitementfr!AT3:AV3)=3,AVERAGE(traitementfr!AT3:AV3),"∞")</f>
        <v>0.33333333333333331</v>
      </c>
    </row>
    <row r="6" spans="1:27">
      <c r="A6" s="34" t="str">
        <f>IF('Ma classe'!B3&lt;&gt;0,'Ma classe'!B3,"aucun élève")</f>
        <v>aucun élève</v>
      </c>
      <c r="B6" s="34" t="str">
        <f>IF('Ma classe'!C3&lt;&gt;0,'Ma classe'!C3,"aucun élève")</f>
        <v>aucun élève</v>
      </c>
      <c r="C6" s="35" t="str">
        <f>IF(COUNT(traitementfr!P4)=1,AVERAGE(traitementfr!P4),"∞")</f>
        <v>∞</v>
      </c>
      <c r="D6" s="36" t="str">
        <f>IF(COUNT(traitementfr!BI4:BK4)=3,AVERAGE(traitementfr!BI4:BK4),"∞")</f>
        <v>∞</v>
      </c>
      <c r="E6" s="36" t="str">
        <f>IF(COUNT(traitementfr!BB4:BE4)=4,AVERAGE(traitementfr!BB4:BE4),"∞")</f>
        <v>∞</v>
      </c>
      <c r="F6" s="36" t="str">
        <f>IF(COUNT(traitementfr!AJ4)=1,AVERAGE(traitementfr!AJ4),"∞")</f>
        <v>∞</v>
      </c>
      <c r="G6" s="36" t="str">
        <f>IF(COUNT(traitementfr!AH4:AI4)=2,AVERAGE(traitementfr!AH4:AI4),"∞")</f>
        <v>∞</v>
      </c>
      <c r="H6" s="36" t="str">
        <f>IF(COUNT(traitementfr!F4:H4,traitementfr!AG4,traitementfr!AR4:AS4)=6,AVERAGE(traitementfr!F4:H4,traitementfr!AG4,traitementfr!AR4:AS4),"∞")</f>
        <v>∞</v>
      </c>
      <c r="I6" s="36" t="str">
        <f>IF(COUNT(traitementfr!D4)=1,AVERAGE(traitementfr!D4),"∞")</f>
        <v>∞</v>
      </c>
      <c r="J6" s="37" t="str">
        <f>IF(COUNT(traitementfr!E4,traitementfr!BH4)=2,AVERAGE(traitementfr!E4,traitementfr!BH4),"∞")</f>
        <v>∞</v>
      </c>
      <c r="K6" s="36" t="str">
        <f>IF(COUNT(traitementfr!AB4:AC4)=2,AVERAGE(traitementfr!AB4:AC4),"∞")</f>
        <v>∞</v>
      </c>
      <c r="L6" s="36" t="str">
        <f>IF(COUNT(traitementfr!BF4:BG4)=2,AVERAGE(traitementfr!BF4:BG4),"∞")</f>
        <v>∞</v>
      </c>
      <c r="M6" s="36" t="str">
        <f>IF(COUNT(traitementfr!U4:Y4)=5,AVERAGE(traitementfr!U4:Y4),"∞")</f>
        <v>∞</v>
      </c>
      <c r="N6" s="37" t="str">
        <f>IF(COUNT(traitementfr!AK4:AM4)=3,AVERAGE(traitementfr!AK4:AM4),"∞")</f>
        <v>∞</v>
      </c>
      <c r="O6" s="36" t="str">
        <f>IF(COUNT(traitementfr!AP4:AQ4)=2,AVERAGE(traitementfr!AP4:AQ4),"∞")</f>
        <v>∞</v>
      </c>
      <c r="P6" s="36" t="str">
        <f>IF(COUNT(traitementfr!M4:O4)=3,AVERAGE(traitementfr!M4:O4),"∞")</f>
        <v>∞</v>
      </c>
      <c r="Q6" s="38" t="str">
        <f>IF(COUNT(traitementfr!AY4:AZ4)=2,AVERAGE(traitementfr!AY4:AZ4),"∞")</f>
        <v>∞</v>
      </c>
      <c r="R6" s="36" t="str">
        <f>IF(COUNT(traitementfr!BA4)=1,AVERAGE(traitementfr!BA4),"∞")</f>
        <v>∞</v>
      </c>
      <c r="S6" s="36" t="str">
        <f>IF(COUNT(traitementfr!Z4:AA4)=2,AVERAGE(traitementfr!Z4:AA4),"∞")</f>
        <v>∞</v>
      </c>
      <c r="T6" s="36" t="str">
        <f>IF(COUNT(traitementfr!I4)=1,AVERAGE(traitementfr!I4),"∞")</f>
        <v>∞</v>
      </c>
      <c r="U6" s="36" t="str">
        <f>IF(COUNT(traitementfr!BA4)=1,AVERAGE(traitementfr!BA4),"∞")</f>
        <v>∞</v>
      </c>
      <c r="V6" s="36" t="str">
        <f>IF(COUNT(traitementfr!Q4:T4)=4,AVERAGE(traitementfr!Q4:T4),"∞")</f>
        <v>∞</v>
      </c>
      <c r="W6" s="36" t="str">
        <f>IF(COUNT(traitementfr!K4:L4)=2,AVERAGE(traitementfr!K4:L4),"∞")</f>
        <v>∞</v>
      </c>
      <c r="X6" s="36" t="str">
        <f>IF(COUNT(traitementfr!AD4:AE4,traitementfr!AW4)=3,AVERAGE(traitementfr!AD4:AE4,traitementfr!AW4),"∞")</f>
        <v>∞</v>
      </c>
      <c r="Y6" s="36" t="str">
        <f>IF(COUNT(traitementfr!AF4,traitementfr!AX4)=2,AVERAGE(traitementfr!AF4,traitementfr!AX4),"∞")</f>
        <v>∞</v>
      </c>
      <c r="Z6" s="36" t="str">
        <f>IF(COUNT(traitementfr!AN4:AO4)=2,AVERAGE(traitementfr!AN4:AO4),"∞")</f>
        <v>∞</v>
      </c>
      <c r="AA6" s="37" t="str">
        <f>IF(COUNT(traitementfr!AT4:AV4)=3,AVERAGE(traitementfr!AT4:AV4),"∞")</f>
        <v>∞</v>
      </c>
    </row>
    <row r="7" spans="1:27">
      <c r="A7" s="34" t="str">
        <f>IF('Ma classe'!B4&lt;&gt;0,'Ma classe'!B4,"aucun élève")</f>
        <v>aucun élève</v>
      </c>
      <c r="B7" s="34" t="str">
        <f>IF('Ma classe'!C4&lt;&gt;0,'Ma classe'!C4,"aucun élève")</f>
        <v>aucun élève</v>
      </c>
      <c r="C7" s="35" t="str">
        <f>IF(COUNT(traitementfr!P5)=1,AVERAGE(traitementfr!P5),"∞")</f>
        <v>∞</v>
      </c>
      <c r="D7" s="36" t="str">
        <f>IF(COUNT(traitementfr!BI5:BK5)=3,AVERAGE(traitementfr!BI5:BK5),"∞")</f>
        <v>∞</v>
      </c>
      <c r="E7" s="36" t="str">
        <f>IF(COUNT(traitementfr!BB5:BE5)=4,AVERAGE(traitementfr!BB5:BE5),"∞")</f>
        <v>∞</v>
      </c>
      <c r="F7" s="36" t="str">
        <f>IF(COUNT(traitementfr!AJ5)=1,AVERAGE(traitementfr!AJ5),"∞")</f>
        <v>∞</v>
      </c>
      <c r="G7" s="36" t="str">
        <f>IF(COUNT(traitementfr!AH5:AI5)=2,AVERAGE(traitementfr!AH5:AI5),"∞")</f>
        <v>∞</v>
      </c>
      <c r="H7" s="36" t="str">
        <f>IF(COUNT(traitementfr!F5:H5,traitementfr!AG5,traitementfr!AR5:AS5)=6,AVERAGE(traitementfr!F5:H5,traitementfr!AG5,traitementfr!AR5:AS5),"∞")</f>
        <v>∞</v>
      </c>
      <c r="I7" s="36" t="str">
        <f>IF(COUNT(traitementfr!D5)=1,AVERAGE(traitementfr!D5),"∞")</f>
        <v>∞</v>
      </c>
      <c r="J7" s="37" t="str">
        <f>IF(COUNT(traitementfr!E5,traitementfr!BH5)=2,AVERAGE(traitementfr!E5,traitementfr!BH5),"∞")</f>
        <v>∞</v>
      </c>
      <c r="K7" s="36" t="str">
        <f>IF(COUNT(traitementfr!AB5:AC5)=2,AVERAGE(traitementfr!AB5:AC5),"∞")</f>
        <v>∞</v>
      </c>
      <c r="L7" s="36" t="str">
        <f>IF(COUNT(traitementfr!BF5:BG5)=2,AVERAGE(traitementfr!BF5:BG5),"∞")</f>
        <v>∞</v>
      </c>
      <c r="M7" s="36" t="str">
        <f>IF(COUNT(traitementfr!U5:Y5)=5,AVERAGE(traitementfr!U5:Y5),"∞")</f>
        <v>∞</v>
      </c>
      <c r="N7" s="37" t="str">
        <f>IF(COUNT(traitementfr!AK5:AM5)=3,AVERAGE(traitementfr!AK5:AM5),"∞")</f>
        <v>∞</v>
      </c>
      <c r="O7" s="36" t="str">
        <f>IF(COUNT(traitementfr!AP5:AQ5)=2,AVERAGE(traitementfr!AP5:AQ5),"∞")</f>
        <v>∞</v>
      </c>
      <c r="P7" s="36" t="str">
        <f>IF(COUNT(traitementfr!M5:O5)=3,AVERAGE(traitementfr!M5:O5),"∞")</f>
        <v>∞</v>
      </c>
      <c r="Q7" s="38" t="str">
        <f>IF(COUNT(traitementfr!AY5:AZ5)=2,AVERAGE(traitementfr!AY5:AZ5),"∞")</f>
        <v>∞</v>
      </c>
      <c r="R7" s="36" t="str">
        <f>IF(COUNT(traitementfr!BA5)=1,AVERAGE(traitementfr!BA5),"∞")</f>
        <v>∞</v>
      </c>
      <c r="S7" s="36" t="str">
        <f>IF(COUNT(traitementfr!Z5:AA5)=2,AVERAGE(traitementfr!Z5:AA5),"∞")</f>
        <v>∞</v>
      </c>
      <c r="T7" s="36" t="str">
        <f>IF(COUNT(traitementfr!I5)=1,AVERAGE(traitementfr!I5),"∞")</f>
        <v>∞</v>
      </c>
      <c r="U7" s="36" t="str">
        <f>IF(COUNT(traitementfr!BA5)=1,AVERAGE(traitementfr!BA5),"∞")</f>
        <v>∞</v>
      </c>
      <c r="V7" s="36" t="str">
        <f>IF(COUNT(traitementfr!Q5:T5)=4,AVERAGE(traitementfr!Q5:T5),"∞")</f>
        <v>∞</v>
      </c>
      <c r="W7" s="36" t="str">
        <f>IF(COUNT(traitementfr!K5:L5)=2,AVERAGE(traitementfr!K5:L5),"∞")</f>
        <v>∞</v>
      </c>
      <c r="X7" s="36" t="str">
        <f>IF(COUNT(traitementfr!AD5:AE5,traitementfr!AW5)=3,AVERAGE(traitementfr!AD5:AE5,traitementfr!AW5),"∞")</f>
        <v>∞</v>
      </c>
      <c r="Y7" s="36" t="str">
        <f>IF(COUNT(traitementfr!AF5,traitementfr!AX5)=2,AVERAGE(traitementfr!AF5,traitementfr!AX5),"∞")</f>
        <v>∞</v>
      </c>
      <c r="Z7" s="36" t="str">
        <f>IF(COUNT(traitementfr!AN5:AO5)=2,AVERAGE(traitementfr!AN5:AO5),"∞")</f>
        <v>∞</v>
      </c>
      <c r="AA7" s="37" t="str">
        <f>IF(COUNT(traitementfr!AT5:AV5)=3,AVERAGE(traitementfr!AT5:AV5),"∞")</f>
        <v>∞</v>
      </c>
    </row>
    <row r="8" spans="1:27">
      <c r="A8" s="34" t="str">
        <f>IF('Ma classe'!B5&lt;&gt;0,'Ma classe'!B5,"aucun élève")</f>
        <v>aucun élève</v>
      </c>
      <c r="B8" s="34" t="str">
        <f>IF('Ma classe'!C5&lt;&gt;0,'Ma classe'!C5,"aucun élève")</f>
        <v>aucun élève</v>
      </c>
      <c r="C8" s="35" t="str">
        <f>IF(COUNT(traitementfr!P6)=1,AVERAGE(traitementfr!P6),"∞")</f>
        <v>∞</v>
      </c>
      <c r="D8" s="36" t="str">
        <f>IF(COUNT(traitementfr!BI6:BK6)=3,AVERAGE(traitementfr!BI6:BK6),"∞")</f>
        <v>∞</v>
      </c>
      <c r="E8" s="36" t="str">
        <f>IF(COUNT(traitementfr!BB6:BE6)=4,AVERAGE(traitementfr!BB6:BE6),"∞")</f>
        <v>∞</v>
      </c>
      <c r="F8" s="36" t="str">
        <f>IF(COUNT(traitementfr!AJ6)=1,AVERAGE(traitementfr!AJ6),"∞")</f>
        <v>∞</v>
      </c>
      <c r="G8" s="36" t="str">
        <f>IF(COUNT(traitementfr!AH6:AI6)=2,AVERAGE(traitementfr!AH6:AI6),"∞")</f>
        <v>∞</v>
      </c>
      <c r="H8" s="36" t="str">
        <f>IF(COUNT(traitementfr!F6:H6,traitementfr!AG6,traitementfr!AR6:AS6)=6,AVERAGE(traitementfr!F6:H6,traitementfr!AG6,traitementfr!AR6:AS6),"∞")</f>
        <v>∞</v>
      </c>
      <c r="I8" s="36" t="str">
        <f>IF(COUNT(traitementfr!D6)=1,AVERAGE(traitementfr!D6),"∞")</f>
        <v>∞</v>
      </c>
      <c r="J8" s="37" t="str">
        <f>IF(COUNT(traitementfr!E6,traitementfr!BH6)=2,AVERAGE(traitementfr!E6,traitementfr!BH6),"∞")</f>
        <v>∞</v>
      </c>
      <c r="K8" s="36" t="str">
        <f>IF(COUNT(traitementfr!AB6:AC6)=2,AVERAGE(traitementfr!AB6:AC6),"∞")</f>
        <v>∞</v>
      </c>
      <c r="L8" s="36" t="str">
        <f>IF(COUNT(traitementfr!BF6:BG6)=2,AVERAGE(traitementfr!BF6:BG6),"∞")</f>
        <v>∞</v>
      </c>
      <c r="M8" s="36" t="str">
        <f>IF(COUNT(traitementfr!U6:Y6)=5,AVERAGE(traitementfr!U6:Y6),"∞")</f>
        <v>∞</v>
      </c>
      <c r="N8" s="37" t="str">
        <f>IF(COUNT(traitementfr!AK6:AM6)=3,AVERAGE(traitementfr!AK6:AM6),"∞")</f>
        <v>∞</v>
      </c>
      <c r="O8" s="36" t="str">
        <f>IF(COUNT(traitementfr!AP6:AQ6)=2,AVERAGE(traitementfr!AP6:AQ6),"∞")</f>
        <v>∞</v>
      </c>
      <c r="P8" s="36" t="str">
        <f>IF(COUNT(traitementfr!M6:O6)=3,AVERAGE(traitementfr!M6:O6),"∞")</f>
        <v>∞</v>
      </c>
      <c r="Q8" s="38" t="str">
        <f>IF(COUNT(traitementfr!AY6:AZ6)=2,AVERAGE(traitementfr!AY6:AZ6),"∞")</f>
        <v>∞</v>
      </c>
      <c r="R8" s="36" t="str">
        <f>IF(COUNT(traitementfr!BA6)=1,AVERAGE(traitementfr!BA6),"∞")</f>
        <v>∞</v>
      </c>
      <c r="S8" s="36" t="str">
        <f>IF(COUNT(traitementfr!Z6:AA6)=2,AVERAGE(traitementfr!Z6:AA6),"∞")</f>
        <v>∞</v>
      </c>
      <c r="T8" s="36" t="str">
        <f>IF(COUNT(traitementfr!I6)=1,AVERAGE(traitementfr!I6),"∞")</f>
        <v>∞</v>
      </c>
      <c r="U8" s="36" t="str">
        <f>IF(COUNT(traitementfr!BA6)=1,AVERAGE(traitementfr!BA6),"∞")</f>
        <v>∞</v>
      </c>
      <c r="V8" s="36" t="str">
        <f>IF(COUNT(traitementfr!Q6:T6)=4,AVERAGE(traitementfr!Q6:T6),"∞")</f>
        <v>∞</v>
      </c>
      <c r="W8" s="36" t="str">
        <f>IF(COUNT(traitementfr!K6:L6)=2,AVERAGE(traitementfr!K6:L6),"∞")</f>
        <v>∞</v>
      </c>
      <c r="X8" s="36" t="str">
        <f>IF(COUNT(traitementfr!AD6:AE6,traitementfr!AW6)=3,AVERAGE(traitementfr!AD6:AE6,traitementfr!AW6),"∞")</f>
        <v>∞</v>
      </c>
      <c r="Y8" s="36" t="str">
        <f>IF(COUNT(traitementfr!AF6,traitementfr!AX6)=2,AVERAGE(traitementfr!AF6,traitementfr!AX6),"∞")</f>
        <v>∞</v>
      </c>
      <c r="Z8" s="36" t="str">
        <f>IF(COUNT(traitementfr!AN6:AO6)=2,AVERAGE(traitementfr!AN6:AO6),"∞")</f>
        <v>∞</v>
      </c>
      <c r="AA8" s="37" t="str">
        <f>IF(COUNT(traitementfr!AT6:AV6)=3,AVERAGE(traitementfr!AT6:AV6),"∞")</f>
        <v>∞</v>
      </c>
    </row>
    <row r="9" spans="1:27">
      <c r="A9" s="34" t="str">
        <f>IF('Ma classe'!B6&lt;&gt;0,'Ma classe'!B6,"aucun élève")</f>
        <v>aucun élève</v>
      </c>
      <c r="B9" s="34" t="str">
        <f>IF('Ma classe'!C6&lt;&gt;0,'Ma classe'!C6,"aucun élève")</f>
        <v>aucun élève</v>
      </c>
      <c r="C9" s="35" t="str">
        <f>IF(COUNT(traitementfr!P7)=1,AVERAGE(traitementfr!P7),"∞")</f>
        <v>∞</v>
      </c>
      <c r="D9" s="36" t="str">
        <f>IF(COUNT(traitementfr!BI7:BK7)=3,AVERAGE(traitementfr!BI7:BK7),"∞")</f>
        <v>∞</v>
      </c>
      <c r="E9" s="36" t="str">
        <f>IF(COUNT(traitementfr!BB7:BE7)=4,AVERAGE(traitementfr!BB7:BE7),"∞")</f>
        <v>∞</v>
      </c>
      <c r="F9" s="36" t="str">
        <f>IF(COUNT(traitementfr!AJ7)=1,AVERAGE(traitementfr!AJ7),"∞")</f>
        <v>∞</v>
      </c>
      <c r="G9" s="36" t="str">
        <f>IF(COUNT(traitementfr!AH7:AI7)=2,AVERAGE(traitementfr!AH7:AI7),"∞")</f>
        <v>∞</v>
      </c>
      <c r="H9" s="36" t="str">
        <f>IF(COUNT(traitementfr!F7:H7,traitementfr!AG7,traitementfr!AR7:AS7)=6,AVERAGE(traitementfr!F7:H7,traitementfr!AG7,traitementfr!AR7:AS7),"∞")</f>
        <v>∞</v>
      </c>
      <c r="I9" s="36" t="str">
        <f>IF(COUNT(traitementfr!D7)=1,AVERAGE(traitementfr!D7),"∞")</f>
        <v>∞</v>
      </c>
      <c r="J9" s="37" t="str">
        <f>IF(COUNT(traitementfr!E7,traitementfr!BH7)=2,AVERAGE(traitementfr!E7,traitementfr!BH7),"∞")</f>
        <v>∞</v>
      </c>
      <c r="K9" s="36" t="str">
        <f>IF(COUNT(traitementfr!AB7:AC7)=2,AVERAGE(traitementfr!AB7:AC7),"∞")</f>
        <v>∞</v>
      </c>
      <c r="L9" s="36" t="str">
        <f>IF(COUNT(traitementfr!BF7:BG7)=2,AVERAGE(traitementfr!BF7:BG7),"∞")</f>
        <v>∞</v>
      </c>
      <c r="M9" s="36" t="str">
        <f>IF(COUNT(traitementfr!U7:Y7)=5,AVERAGE(traitementfr!U7:Y7),"∞")</f>
        <v>∞</v>
      </c>
      <c r="N9" s="37" t="str">
        <f>IF(COUNT(traitementfr!AK7:AM7)=3,AVERAGE(traitementfr!AK7:AM7),"∞")</f>
        <v>∞</v>
      </c>
      <c r="O9" s="36" t="str">
        <f>IF(COUNT(traitementfr!AP7:AQ7)=2,AVERAGE(traitementfr!AP7:AQ7),"∞")</f>
        <v>∞</v>
      </c>
      <c r="P9" s="36" t="str">
        <f>IF(COUNT(traitementfr!M7:O7)=3,AVERAGE(traitementfr!M7:O7),"∞")</f>
        <v>∞</v>
      </c>
      <c r="Q9" s="38" t="str">
        <f>IF(COUNT(traitementfr!AY7:AZ7)=2,AVERAGE(traitementfr!AY7:AZ7),"∞")</f>
        <v>∞</v>
      </c>
      <c r="R9" s="36" t="str">
        <f>IF(COUNT(traitementfr!BA7)=1,AVERAGE(traitementfr!BA7),"∞")</f>
        <v>∞</v>
      </c>
      <c r="S9" s="36" t="str">
        <f>IF(COUNT(traitementfr!Z7:AA7)=2,AVERAGE(traitementfr!Z7:AA7),"∞")</f>
        <v>∞</v>
      </c>
      <c r="T9" s="36" t="str">
        <f>IF(COUNT(traitementfr!I7)=1,AVERAGE(traitementfr!I7),"∞")</f>
        <v>∞</v>
      </c>
      <c r="U9" s="36" t="str">
        <f>IF(COUNT(traitementfr!BA7)=1,AVERAGE(traitementfr!BA7),"∞")</f>
        <v>∞</v>
      </c>
      <c r="V9" s="36" t="str">
        <f>IF(COUNT(traitementfr!Q7:T7)=4,AVERAGE(traitementfr!Q7:T7),"∞")</f>
        <v>∞</v>
      </c>
      <c r="W9" s="36" t="str">
        <f>IF(COUNT(traitementfr!K7:L7)=2,AVERAGE(traitementfr!K7:L7),"∞")</f>
        <v>∞</v>
      </c>
      <c r="X9" s="36" t="str">
        <f>IF(COUNT(traitementfr!AD7:AE7,traitementfr!AW7)=3,AVERAGE(traitementfr!AD7:AE7,traitementfr!AW7),"∞")</f>
        <v>∞</v>
      </c>
      <c r="Y9" s="36" t="str">
        <f>IF(COUNT(traitementfr!AF7,traitementfr!AX7)=2,AVERAGE(traitementfr!AF7,traitementfr!AX7),"∞")</f>
        <v>∞</v>
      </c>
      <c r="Z9" s="36" t="str">
        <f>IF(COUNT(traitementfr!AN7:AO7)=2,AVERAGE(traitementfr!AN7:AO7),"∞")</f>
        <v>∞</v>
      </c>
      <c r="AA9" s="37" t="str">
        <f>IF(COUNT(traitementfr!AT7:AV7)=3,AVERAGE(traitementfr!AT7:AV7),"∞")</f>
        <v>∞</v>
      </c>
    </row>
    <row r="10" spans="1:27">
      <c r="A10" s="34" t="str">
        <f>IF('Ma classe'!B7&lt;&gt;0,'Ma classe'!B7,"aucun élève")</f>
        <v>aucun élève</v>
      </c>
      <c r="B10" s="34" t="str">
        <f>IF('Ma classe'!C7&lt;&gt;0,'Ma classe'!C7,"aucun élève")</f>
        <v>aucun élève</v>
      </c>
      <c r="C10" s="35" t="str">
        <f>IF(COUNT(traitementfr!P8)=1,AVERAGE(traitementfr!P8),"∞")</f>
        <v>∞</v>
      </c>
      <c r="D10" s="36" t="str">
        <f>IF(COUNT(traitementfr!BI8:BK8)=3,AVERAGE(traitementfr!BI8:BK8),"∞")</f>
        <v>∞</v>
      </c>
      <c r="E10" s="36" t="str">
        <f>IF(COUNT(traitementfr!BB8:BE8)=4,AVERAGE(traitementfr!BB8:BE8),"∞")</f>
        <v>∞</v>
      </c>
      <c r="F10" s="36" t="str">
        <f>IF(COUNT(traitementfr!AJ8)=1,AVERAGE(traitementfr!AJ8),"∞")</f>
        <v>∞</v>
      </c>
      <c r="G10" s="36" t="str">
        <f>IF(COUNT(traitementfr!AH8:AI8)=2,AVERAGE(traitementfr!AH8:AI8),"∞")</f>
        <v>∞</v>
      </c>
      <c r="H10" s="36" t="str">
        <f>IF(COUNT(traitementfr!F8:H8,traitementfr!AG8,traitementfr!AR8:AS8)=6,AVERAGE(traitementfr!F8:H8,traitementfr!AG8,traitementfr!AR8:AS8),"∞")</f>
        <v>∞</v>
      </c>
      <c r="I10" s="36" t="str">
        <f>IF(COUNT(traitementfr!D8)=1,AVERAGE(traitementfr!D8),"∞")</f>
        <v>∞</v>
      </c>
      <c r="J10" s="37" t="str">
        <f>IF(COUNT(traitementfr!E8,traitementfr!BH8)=2,AVERAGE(traitementfr!E8,traitementfr!BH8),"∞")</f>
        <v>∞</v>
      </c>
      <c r="K10" s="36" t="str">
        <f>IF(COUNT(traitementfr!AB8:AC8)=2,AVERAGE(traitementfr!AB8:AC8),"∞")</f>
        <v>∞</v>
      </c>
      <c r="L10" s="36" t="str">
        <f>IF(COUNT(traitementfr!BF8:BG8)=2,AVERAGE(traitementfr!BF8:BG8),"∞")</f>
        <v>∞</v>
      </c>
      <c r="M10" s="36" t="str">
        <f>IF(COUNT(traitementfr!U8:Y8)=5,AVERAGE(traitementfr!U8:Y8),"∞")</f>
        <v>∞</v>
      </c>
      <c r="N10" s="37" t="str">
        <f>IF(COUNT(traitementfr!AK8:AM8)=3,AVERAGE(traitementfr!AK8:AM8),"∞")</f>
        <v>∞</v>
      </c>
      <c r="O10" s="36" t="str">
        <f>IF(COUNT(traitementfr!AP8:AQ8)=2,AVERAGE(traitementfr!AP8:AQ8),"∞")</f>
        <v>∞</v>
      </c>
      <c r="P10" s="36" t="str">
        <f>IF(COUNT(traitementfr!M8:O8)=3,AVERAGE(traitementfr!M8:O8),"∞")</f>
        <v>∞</v>
      </c>
      <c r="Q10" s="38" t="str">
        <f>IF(COUNT(traitementfr!AY8:AZ8)=2,AVERAGE(traitementfr!AY8:AZ8),"∞")</f>
        <v>∞</v>
      </c>
      <c r="R10" s="36" t="str">
        <f>IF(COUNT(traitementfr!BA8)=1,AVERAGE(traitementfr!BA8),"∞")</f>
        <v>∞</v>
      </c>
      <c r="S10" s="36" t="str">
        <f>IF(COUNT(traitementfr!Z8:AA8)=2,AVERAGE(traitementfr!Z8:AA8),"∞")</f>
        <v>∞</v>
      </c>
      <c r="T10" s="36" t="str">
        <f>IF(COUNT(traitementfr!I8)=1,AVERAGE(traitementfr!I8),"∞")</f>
        <v>∞</v>
      </c>
      <c r="U10" s="36" t="str">
        <f>IF(COUNT(traitementfr!BA8)=1,AVERAGE(traitementfr!BA8),"∞")</f>
        <v>∞</v>
      </c>
      <c r="V10" s="36" t="str">
        <f>IF(COUNT(traitementfr!Q8:T8)=4,AVERAGE(traitementfr!Q8:T8),"∞")</f>
        <v>∞</v>
      </c>
      <c r="W10" s="36" t="str">
        <f>IF(COUNT(traitementfr!K8:L8)=2,AVERAGE(traitementfr!K8:L8),"∞")</f>
        <v>∞</v>
      </c>
      <c r="X10" s="36" t="str">
        <f>IF(COUNT(traitementfr!AD8:AE8,traitementfr!AW8)=3,AVERAGE(traitementfr!AD8:AE8,traitementfr!AW8),"∞")</f>
        <v>∞</v>
      </c>
      <c r="Y10" s="36" t="str">
        <f>IF(COUNT(traitementfr!AF8,traitementfr!AX8)=2,AVERAGE(traitementfr!AF8,traitementfr!AX8),"∞")</f>
        <v>∞</v>
      </c>
      <c r="Z10" s="36" t="str">
        <f>IF(COUNT(traitementfr!AN8:AO8)=2,AVERAGE(traitementfr!AN8:AO8),"∞")</f>
        <v>∞</v>
      </c>
      <c r="AA10" s="37" t="str">
        <f>IF(COUNT(traitementfr!AT8:AV8)=3,AVERAGE(traitementfr!AT8:AV8),"∞")</f>
        <v>∞</v>
      </c>
    </row>
    <row r="11" spans="1:27">
      <c r="A11" s="34" t="str">
        <f>IF('Ma classe'!B8&lt;&gt;0,'Ma classe'!B8,"aucun élève")</f>
        <v>aucun élève</v>
      </c>
      <c r="B11" s="34" t="str">
        <f>IF('Ma classe'!C8&lt;&gt;0,'Ma classe'!C8,"aucun élève")</f>
        <v>aucun élève</v>
      </c>
      <c r="C11" s="35" t="str">
        <f>IF(COUNT(traitementfr!P9)=1,AVERAGE(traitementfr!P9),"∞")</f>
        <v>∞</v>
      </c>
      <c r="D11" s="36" t="str">
        <f>IF(COUNT(traitementfr!BI9:BK9)=3,AVERAGE(traitementfr!BI9:BK9),"∞")</f>
        <v>∞</v>
      </c>
      <c r="E11" s="36" t="str">
        <f>IF(COUNT(traitementfr!BB9:BE9)=4,AVERAGE(traitementfr!BB9:BE9),"∞")</f>
        <v>∞</v>
      </c>
      <c r="F11" s="36" t="str">
        <f>IF(COUNT(traitementfr!AJ9)=1,AVERAGE(traitementfr!AJ9),"∞")</f>
        <v>∞</v>
      </c>
      <c r="G11" s="36" t="str">
        <f>IF(COUNT(traitementfr!AH9:AI9)=2,AVERAGE(traitementfr!AH9:AI9),"∞")</f>
        <v>∞</v>
      </c>
      <c r="H11" s="36" t="str">
        <f>IF(COUNT(traitementfr!F9:H9,traitementfr!AG9,traitementfr!AR9:AS9)=6,AVERAGE(traitementfr!F9:H9,traitementfr!AG9,traitementfr!AR9:AS9),"∞")</f>
        <v>∞</v>
      </c>
      <c r="I11" s="36" t="str">
        <f>IF(COUNT(traitementfr!D9)=1,AVERAGE(traitementfr!D9),"∞")</f>
        <v>∞</v>
      </c>
      <c r="J11" s="37" t="str">
        <f>IF(COUNT(traitementfr!E9,traitementfr!BH9)=2,AVERAGE(traitementfr!E9,traitementfr!BH9),"∞")</f>
        <v>∞</v>
      </c>
      <c r="K11" s="36" t="str">
        <f>IF(COUNT(traitementfr!AB9:AC9)=2,AVERAGE(traitementfr!AB9:AC9),"∞")</f>
        <v>∞</v>
      </c>
      <c r="L11" s="36" t="str">
        <f>IF(COUNT(traitementfr!BF9:BG9)=2,AVERAGE(traitementfr!BF9:BG9),"∞")</f>
        <v>∞</v>
      </c>
      <c r="M11" s="36" t="str">
        <f>IF(COUNT(traitementfr!U9:Y9)=5,AVERAGE(traitementfr!U9:Y9),"∞")</f>
        <v>∞</v>
      </c>
      <c r="N11" s="37" t="str">
        <f>IF(COUNT(traitementfr!AK9:AM9)=3,AVERAGE(traitementfr!AK9:AM9),"∞")</f>
        <v>∞</v>
      </c>
      <c r="O11" s="36" t="str">
        <f>IF(COUNT(traitementfr!AP9:AQ9)=2,AVERAGE(traitementfr!AP9:AQ9),"∞")</f>
        <v>∞</v>
      </c>
      <c r="P11" s="36" t="str">
        <f>IF(COUNT(traitementfr!M9:O9)=3,AVERAGE(traitementfr!M9:O9),"∞")</f>
        <v>∞</v>
      </c>
      <c r="Q11" s="38" t="str">
        <f>IF(COUNT(traitementfr!AY9:AZ9)=2,AVERAGE(traitementfr!AY9:AZ9),"∞")</f>
        <v>∞</v>
      </c>
      <c r="R11" s="36" t="str">
        <f>IF(COUNT(traitementfr!BA9)=1,AVERAGE(traitementfr!BA9),"∞")</f>
        <v>∞</v>
      </c>
      <c r="S11" s="36" t="str">
        <f>IF(COUNT(traitementfr!Z9:AA9)=2,AVERAGE(traitementfr!Z9:AA9),"∞")</f>
        <v>∞</v>
      </c>
      <c r="T11" s="36" t="str">
        <f>IF(COUNT(traitementfr!I9)=1,AVERAGE(traitementfr!I9),"∞")</f>
        <v>∞</v>
      </c>
      <c r="U11" s="36" t="str">
        <f>IF(COUNT(traitementfr!BA9)=1,AVERAGE(traitementfr!BA9),"∞")</f>
        <v>∞</v>
      </c>
      <c r="V11" s="36" t="str">
        <f>IF(COUNT(traitementfr!Q9:T9)=4,AVERAGE(traitementfr!Q9:T9),"∞")</f>
        <v>∞</v>
      </c>
      <c r="W11" s="36" t="str">
        <f>IF(COUNT(traitementfr!K9:L9)=2,AVERAGE(traitementfr!K9:L9),"∞")</f>
        <v>∞</v>
      </c>
      <c r="X11" s="36" t="str">
        <f>IF(COUNT(traitementfr!AD9:AE9,traitementfr!AW9)=3,AVERAGE(traitementfr!AD9:AE9,traitementfr!AW9),"∞")</f>
        <v>∞</v>
      </c>
      <c r="Y11" s="36" t="str">
        <f>IF(COUNT(traitementfr!AF9,traitementfr!AX9)=2,AVERAGE(traitementfr!AF9,traitementfr!AX9),"∞")</f>
        <v>∞</v>
      </c>
      <c r="Z11" s="36" t="str">
        <f>IF(COUNT(traitementfr!AN9:AO9)=2,AVERAGE(traitementfr!AN9:AO9),"∞")</f>
        <v>∞</v>
      </c>
      <c r="AA11" s="37" t="str">
        <f>IF(COUNT(traitementfr!AT9:AV9)=3,AVERAGE(traitementfr!AT9:AV9),"∞")</f>
        <v>∞</v>
      </c>
    </row>
    <row r="12" spans="1:27">
      <c r="A12" s="34" t="str">
        <f>IF('Ma classe'!B9&lt;&gt;0,'Ma classe'!B9,"aucun élève")</f>
        <v>aucun élève</v>
      </c>
      <c r="B12" s="34" t="str">
        <f>IF('Ma classe'!C9&lt;&gt;0,'Ma classe'!C9,"aucun élève")</f>
        <v>aucun élève</v>
      </c>
      <c r="C12" s="35" t="str">
        <f>IF(COUNT(traitementfr!P10)=1,AVERAGE(traitementfr!P10),"∞")</f>
        <v>∞</v>
      </c>
      <c r="D12" s="36" t="str">
        <f>IF(COUNT(traitementfr!BI10:BK10)=3,AVERAGE(traitementfr!BI10:BK10),"∞")</f>
        <v>∞</v>
      </c>
      <c r="E12" s="36" t="str">
        <f>IF(COUNT(traitementfr!BB10:BE10)=4,AVERAGE(traitementfr!BB10:BE10),"∞")</f>
        <v>∞</v>
      </c>
      <c r="F12" s="36" t="str">
        <f>IF(COUNT(traitementfr!AJ10)=1,AVERAGE(traitementfr!AJ10),"∞")</f>
        <v>∞</v>
      </c>
      <c r="G12" s="36" t="str">
        <f>IF(COUNT(traitementfr!AH10:AI10)=2,AVERAGE(traitementfr!AH10:AI10),"∞")</f>
        <v>∞</v>
      </c>
      <c r="H12" s="36" t="str">
        <f>IF(COUNT(traitementfr!F10:H10,traitementfr!AG10,traitementfr!AR10:AS10)=6,AVERAGE(traitementfr!F10:H10,traitementfr!AG10,traitementfr!AR10:AS10),"∞")</f>
        <v>∞</v>
      </c>
      <c r="I12" s="36" t="str">
        <f>IF(COUNT(traitementfr!D10)=1,AVERAGE(traitementfr!D10),"∞")</f>
        <v>∞</v>
      </c>
      <c r="J12" s="37" t="str">
        <f>IF(COUNT(traitementfr!E10,traitementfr!BH10)=2,AVERAGE(traitementfr!E10,traitementfr!BH10),"∞")</f>
        <v>∞</v>
      </c>
      <c r="K12" s="36" t="str">
        <f>IF(COUNT(traitementfr!AB10:AC10)=2,AVERAGE(traitementfr!AB10:AC10),"∞")</f>
        <v>∞</v>
      </c>
      <c r="L12" s="36" t="str">
        <f>IF(COUNT(traitementfr!BF10:BG10)=2,AVERAGE(traitementfr!BF10:BG10),"∞")</f>
        <v>∞</v>
      </c>
      <c r="M12" s="36" t="str">
        <f>IF(COUNT(traitementfr!U10:Y10)=5,AVERAGE(traitementfr!U10:Y10),"∞")</f>
        <v>∞</v>
      </c>
      <c r="N12" s="37" t="str">
        <f>IF(COUNT(traitementfr!AK10:AM10)=3,AVERAGE(traitementfr!AK10:AM10),"∞")</f>
        <v>∞</v>
      </c>
      <c r="O12" s="36" t="str">
        <f>IF(COUNT(traitementfr!AP10:AQ10)=2,AVERAGE(traitementfr!AP10:AQ10),"∞")</f>
        <v>∞</v>
      </c>
      <c r="P12" s="36" t="str">
        <f>IF(COUNT(traitementfr!M10:O10)=3,AVERAGE(traitementfr!M10:O10),"∞")</f>
        <v>∞</v>
      </c>
      <c r="Q12" s="38" t="str">
        <f>IF(COUNT(traitementfr!AY10:AZ10)=2,AVERAGE(traitementfr!AY10:AZ10),"∞")</f>
        <v>∞</v>
      </c>
      <c r="R12" s="36" t="str">
        <f>IF(COUNT(traitementfr!BA10)=1,AVERAGE(traitementfr!BA10),"∞")</f>
        <v>∞</v>
      </c>
      <c r="S12" s="36" t="str">
        <f>IF(COUNT(traitementfr!Z10:AA10)=2,AVERAGE(traitementfr!Z10:AA10),"∞")</f>
        <v>∞</v>
      </c>
      <c r="T12" s="36" t="str">
        <f>IF(COUNT(traitementfr!I10)=1,AVERAGE(traitementfr!I10),"∞")</f>
        <v>∞</v>
      </c>
      <c r="U12" s="36" t="str">
        <f>IF(COUNT(traitementfr!BA10)=1,AVERAGE(traitementfr!BA10),"∞")</f>
        <v>∞</v>
      </c>
      <c r="V12" s="36" t="str">
        <f>IF(COUNT(traitementfr!Q10:T10)=4,AVERAGE(traitementfr!Q10:T10),"∞")</f>
        <v>∞</v>
      </c>
      <c r="W12" s="36" t="str">
        <f>IF(COUNT(traitementfr!K10:L10)=2,AVERAGE(traitementfr!K10:L10),"∞")</f>
        <v>∞</v>
      </c>
      <c r="X12" s="36" t="str">
        <f>IF(COUNT(traitementfr!AD10:AE10,traitementfr!AW10)=3,AVERAGE(traitementfr!AD10:AE10,traitementfr!AW10),"∞")</f>
        <v>∞</v>
      </c>
      <c r="Y12" s="36" t="str">
        <f>IF(COUNT(traitementfr!AF10,traitementfr!AX10)=2,AVERAGE(traitementfr!AF10,traitementfr!AX10),"∞")</f>
        <v>∞</v>
      </c>
      <c r="Z12" s="36" t="str">
        <f>IF(COUNT(traitementfr!AN10:AO10)=2,AVERAGE(traitementfr!AN10:AO10),"∞")</f>
        <v>∞</v>
      </c>
      <c r="AA12" s="37" t="str">
        <f>IF(COUNT(traitementfr!AT10:AV10)=3,AVERAGE(traitementfr!AT10:AV10),"∞")</f>
        <v>∞</v>
      </c>
    </row>
    <row r="13" spans="1:27">
      <c r="A13" s="34" t="str">
        <f>IF('Ma classe'!B10&lt;&gt;0,'Ma classe'!B10,"aucun élève")</f>
        <v>aucun élève</v>
      </c>
      <c r="B13" s="34" t="str">
        <f>IF('Ma classe'!C10&lt;&gt;0,'Ma classe'!C10,"aucun élève")</f>
        <v>aucun élève</v>
      </c>
      <c r="C13" s="35" t="str">
        <f>IF(COUNT(traitementfr!P11)=1,AVERAGE(traitementfr!P11),"∞")</f>
        <v>∞</v>
      </c>
      <c r="D13" s="36" t="str">
        <f>IF(COUNT(traitementfr!BI11:BK11)=3,AVERAGE(traitementfr!BI11:BK11),"∞")</f>
        <v>∞</v>
      </c>
      <c r="E13" s="36" t="str">
        <f>IF(COUNT(traitementfr!BB11:BE11)=4,AVERAGE(traitementfr!BB11:BE11),"∞")</f>
        <v>∞</v>
      </c>
      <c r="F13" s="36" t="str">
        <f>IF(COUNT(traitementfr!AJ11)=1,AVERAGE(traitementfr!AJ11),"∞")</f>
        <v>∞</v>
      </c>
      <c r="G13" s="36" t="str">
        <f>IF(COUNT(traitementfr!AH11:AI11)=2,AVERAGE(traitementfr!AH11:AI11),"∞")</f>
        <v>∞</v>
      </c>
      <c r="H13" s="36" t="str">
        <f>IF(COUNT(traitementfr!F11:H11,traitementfr!AG11,traitementfr!AR11:AS11)=6,AVERAGE(traitementfr!F11:H11,traitementfr!AG11,traitementfr!AR11:AS11),"∞")</f>
        <v>∞</v>
      </c>
      <c r="I13" s="36" t="str">
        <f>IF(COUNT(traitementfr!D11)=1,AVERAGE(traitementfr!D11),"∞")</f>
        <v>∞</v>
      </c>
      <c r="J13" s="37" t="str">
        <f>IF(COUNT(traitementfr!E11,traitementfr!BH11)=2,AVERAGE(traitementfr!E11,traitementfr!BH11),"∞")</f>
        <v>∞</v>
      </c>
      <c r="K13" s="36" t="str">
        <f>IF(COUNT(traitementfr!AB11:AC11)=2,AVERAGE(traitementfr!AB11:AC11),"∞")</f>
        <v>∞</v>
      </c>
      <c r="L13" s="36" t="str">
        <f>IF(COUNT(traitementfr!BF11:BG11)=2,AVERAGE(traitementfr!BF11:BG11),"∞")</f>
        <v>∞</v>
      </c>
      <c r="M13" s="36" t="str">
        <f>IF(COUNT(traitementfr!U11:Y11)=5,AVERAGE(traitementfr!U11:Y11),"∞")</f>
        <v>∞</v>
      </c>
      <c r="N13" s="37" t="str">
        <f>IF(COUNT(traitementfr!AK11:AM11)=3,AVERAGE(traitementfr!AK11:AM11),"∞")</f>
        <v>∞</v>
      </c>
      <c r="O13" s="36" t="str">
        <f>IF(COUNT(traitementfr!AP11:AQ11)=2,AVERAGE(traitementfr!AP11:AQ11),"∞")</f>
        <v>∞</v>
      </c>
      <c r="P13" s="36" t="str">
        <f>IF(COUNT(traitementfr!M11:O11)=3,AVERAGE(traitementfr!M11:O11),"∞")</f>
        <v>∞</v>
      </c>
      <c r="Q13" s="38" t="str">
        <f>IF(COUNT(traitementfr!AY11:AZ11)=2,AVERAGE(traitementfr!AY11:AZ11),"∞")</f>
        <v>∞</v>
      </c>
      <c r="R13" s="36" t="str">
        <f>IF(COUNT(traitementfr!BA11)=1,AVERAGE(traitementfr!BA11),"∞")</f>
        <v>∞</v>
      </c>
      <c r="S13" s="36" t="str">
        <f>IF(COUNT(traitementfr!Z11:AA11)=2,AVERAGE(traitementfr!Z11:AA11),"∞")</f>
        <v>∞</v>
      </c>
      <c r="T13" s="36" t="str">
        <f>IF(COUNT(traitementfr!I11)=1,AVERAGE(traitementfr!I11),"∞")</f>
        <v>∞</v>
      </c>
      <c r="U13" s="36" t="str">
        <f>IF(COUNT(traitementfr!BA11)=1,AVERAGE(traitementfr!BA11),"∞")</f>
        <v>∞</v>
      </c>
      <c r="V13" s="36" t="str">
        <f>IF(COUNT(traitementfr!Q11:T11)=4,AVERAGE(traitementfr!Q11:T11),"∞")</f>
        <v>∞</v>
      </c>
      <c r="W13" s="36" t="str">
        <f>IF(COUNT(traitementfr!K11:L11)=2,AVERAGE(traitementfr!K11:L11),"∞")</f>
        <v>∞</v>
      </c>
      <c r="X13" s="36" t="str">
        <f>IF(COUNT(traitementfr!AD11:AE11,traitementfr!AW11)=3,AVERAGE(traitementfr!AD11:AE11,traitementfr!AW11),"∞")</f>
        <v>∞</v>
      </c>
      <c r="Y13" s="36" t="str">
        <f>IF(COUNT(traitementfr!AF11,traitementfr!AX11)=2,AVERAGE(traitementfr!AF11,traitementfr!AX11),"∞")</f>
        <v>∞</v>
      </c>
      <c r="Z13" s="36" t="str">
        <f>IF(COUNT(traitementfr!AN11:AO11)=2,AVERAGE(traitementfr!AN11:AO11),"∞")</f>
        <v>∞</v>
      </c>
      <c r="AA13" s="37" t="str">
        <f>IF(COUNT(traitementfr!AT11:AV11)=3,AVERAGE(traitementfr!AT11:AV11),"∞")</f>
        <v>∞</v>
      </c>
    </row>
    <row r="14" spans="1:27">
      <c r="A14" s="34" t="str">
        <f>IF('Ma classe'!B11&lt;&gt;0,'Ma classe'!B11,"aucun élève")</f>
        <v>aucun élève</v>
      </c>
      <c r="B14" s="34" t="str">
        <f>IF('Ma classe'!C11&lt;&gt;0,'Ma classe'!C11,"aucun élève")</f>
        <v>aucun élève</v>
      </c>
      <c r="C14" s="35" t="str">
        <f>IF(COUNT(traitementfr!P12)=1,AVERAGE(traitementfr!P12),"∞")</f>
        <v>∞</v>
      </c>
      <c r="D14" s="36" t="str">
        <f>IF(COUNT(traitementfr!BI12:BK12)=3,AVERAGE(traitementfr!BI12:BK12),"∞")</f>
        <v>∞</v>
      </c>
      <c r="E14" s="36" t="str">
        <f>IF(COUNT(traitementfr!BB12:BE12)=4,AVERAGE(traitementfr!BB12:BE12),"∞")</f>
        <v>∞</v>
      </c>
      <c r="F14" s="36" t="str">
        <f>IF(COUNT(traitementfr!AJ12)=1,AVERAGE(traitementfr!AJ12),"∞")</f>
        <v>∞</v>
      </c>
      <c r="G14" s="36" t="str">
        <f>IF(COUNT(traitementfr!AH12:AI12)=2,AVERAGE(traitementfr!AH12:AI12),"∞")</f>
        <v>∞</v>
      </c>
      <c r="H14" s="36" t="str">
        <f>IF(COUNT(traitementfr!F12:H12,traitementfr!AG12,traitementfr!AR12:AS12)=6,AVERAGE(traitementfr!F12:H12,traitementfr!AG12,traitementfr!AR12:AS12),"∞")</f>
        <v>∞</v>
      </c>
      <c r="I14" s="36" t="str">
        <f>IF(COUNT(traitementfr!D12)=1,AVERAGE(traitementfr!D12),"∞")</f>
        <v>∞</v>
      </c>
      <c r="J14" s="37" t="str">
        <f>IF(COUNT(traitementfr!E12,traitementfr!BH12)=2,AVERAGE(traitementfr!E12,traitementfr!BH12),"∞")</f>
        <v>∞</v>
      </c>
      <c r="K14" s="36" t="str">
        <f>IF(COUNT(traitementfr!AB12:AC12)=2,AVERAGE(traitementfr!AB12:AC12),"∞")</f>
        <v>∞</v>
      </c>
      <c r="L14" s="36" t="str">
        <f>IF(COUNT(traitementfr!BF12:BG12)=2,AVERAGE(traitementfr!BF12:BG12),"∞")</f>
        <v>∞</v>
      </c>
      <c r="M14" s="36" t="str">
        <f>IF(COUNT(traitementfr!U12:Y12)=5,AVERAGE(traitementfr!U12:Y12),"∞")</f>
        <v>∞</v>
      </c>
      <c r="N14" s="37" t="str">
        <f>IF(COUNT(traitementfr!AK12:AM12)=3,AVERAGE(traitementfr!AK12:AM12),"∞")</f>
        <v>∞</v>
      </c>
      <c r="O14" s="36" t="str">
        <f>IF(COUNT(traitementfr!AP12:AQ12)=2,AVERAGE(traitementfr!AP12:AQ12),"∞")</f>
        <v>∞</v>
      </c>
      <c r="P14" s="36" t="str">
        <f>IF(COUNT(traitementfr!M12:O12)=3,AVERAGE(traitementfr!M12:O12),"∞")</f>
        <v>∞</v>
      </c>
      <c r="Q14" s="38" t="str">
        <f>IF(COUNT(traitementfr!AY12:AZ12)=2,AVERAGE(traitementfr!AY12:AZ12),"∞")</f>
        <v>∞</v>
      </c>
      <c r="R14" s="36" t="str">
        <f>IF(COUNT(traitementfr!BA12)=1,AVERAGE(traitementfr!BA12),"∞")</f>
        <v>∞</v>
      </c>
      <c r="S14" s="36" t="str">
        <f>IF(COUNT(traitementfr!Z12:AA12)=2,AVERAGE(traitementfr!Z12:AA12),"∞")</f>
        <v>∞</v>
      </c>
      <c r="T14" s="36" t="str">
        <f>IF(COUNT(traitementfr!I12)=1,AVERAGE(traitementfr!I12),"∞")</f>
        <v>∞</v>
      </c>
      <c r="U14" s="36" t="str">
        <f>IF(COUNT(traitementfr!BA12)=1,AVERAGE(traitementfr!BA12),"∞")</f>
        <v>∞</v>
      </c>
      <c r="V14" s="36" t="str">
        <f>IF(COUNT(traitementfr!Q12:T12)=4,AVERAGE(traitementfr!Q12:T12),"∞")</f>
        <v>∞</v>
      </c>
      <c r="W14" s="36" t="str">
        <f>IF(COUNT(traitementfr!K12:L12)=2,AVERAGE(traitementfr!K12:L12),"∞")</f>
        <v>∞</v>
      </c>
      <c r="X14" s="36" t="str">
        <f>IF(COUNT(traitementfr!AD12:AE12,traitementfr!AW12)=3,AVERAGE(traitementfr!AD12:AE12,traitementfr!AW12),"∞")</f>
        <v>∞</v>
      </c>
      <c r="Y14" s="36" t="str">
        <f>IF(COUNT(traitementfr!AF12,traitementfr!AX12)=2,AVERAGE(traitementfr!AF12,traitementfr!AX12),"∞")</f>
        <v>∞</v>
      </c>
      <c r="Z14" s="36" t="str">
        <f>IF(COUNT(traitementfr!AN12:AO12)=2,AVERAGE(traitementfr!AN12:AO12),"∞")</f>
        <v>∞</v>
      </c>
      <c r="AA14" s="37" t="str">
        <f>IF(COUNT(traitementfr!AT12:AV12)=3,AVERAGE(traitementfr!AT12:AV12),"∞")</f>
        <v>∞</v>
      </c>
    </row>
    <row r="15" spans="1:27">
      <c r="A15" s="34" t="str">
        <f>IF('Ma classe'!B12&lt;&gt;0,'Ma classe'!B12,"aucun élève")</f>
        <v>aucun élève</v>
      </c>
      <c r="B15" s="34" t="str">
        <f>IF('Ma classe'!C12&lt;&gt;0,'Ma classe'!C12,"aucun élève")</f>
        <v>aucun élève</v>
      </c>
      <c r="C15" s="35" t="str">
        <f>IF(COUNT(traitementfr!P13)=1,AVERAGE(traitementfr!P13),"∞")</f>
        <v>∞</v>
      </c>
      <c r="D15" s="36" t="str">
        <f>IF(COUNT(traitementfr!BI13:BK13)=3,AVERAGE(traitementfr!BI13:BK13),"∞")</f>
        <v>∞</v>
      </c>
      <c r="E15" s="36" t="str">
        <f>IF(COUNT(traitementfr!BB13:BE13)=4,AVERAGE(traitementfr!BB13:BE13),"∞")</f>
        <v>∞</v>
      </c>
      <c r="F15" s="36" t="str">
        <f>IF(COUNT(traitementfr!AJ13)=1,AVERAGE(traitementfr!AJ13),"∞")</f>
        <v>∞</v>
      </c>
      <c r="G15" s="36" t="str">
        <f>IF(COUNT(traitementfr!AH13:AI13)=2,AVERAGE(traitementfr!AH13:AI13),"∞")</f>
        <v>∞</v>
      </c>
      <c r="H15" s="36" t="str">
        <f>IF(COUNT(traitementfr!F13:H13,traitementfr!AG13,traitementfr!AR13:AS13)=6,AVERAGE(traitementfr!F13:H13,traitementfr!AG13,traitementfr!AR13:AS13),"∞")</f>
        <v>∞</v>
      </c>
      <c r="I15" s="36" t="str">
        <f>IF(COUNT(traitementfr!D13)=1,AVERAGE(traitementfr!D13),"∞")</f>
        <v>∞</v>
      </c>
      <c r="J15" s="37" t="str">
        <f>IF(COUNT(traitementfr!E13,traitementfr!BH13)=2,AVERAGE(traitementfr!E13,traitementfr!BH13),"∞")</f>
        <v>∞</v>
      </c>
      <c r="K15" s="36" t="str">
        <f>IF(COUNT(traitementfr!AB13:AC13)=2,AVERAGE(traitementfr!AB13:AC13),"∞")</f>
        <v>∞</v>
      </c>
      <c r="L15" s="36" t="str">
        <f>IF(COUNT(traitementfr!BF13:BG13)=2,AVERAGE(traitementfr!BF13:BG13),"∞")</f>
        <v>∞</v>
      </c>
      <c r="M15" s="36" t="str">
        <f>IF(COUNT(traitementfr!U13:Y13)=5,AVERAGE(traitementfr!U13:Y13),"∞")</f>
        <v>∞</v>
      </c>
      <c r="N15" s="37" t="str">
        <f>IF(COUNT(traitementfr!AK13:AM13)=3,AVERAGE(traitementfr!AK13:AM13),"∞")</f>
        <v>∞</v>
      </c>
      <c r="O15" s="36" t="str">
        <f>IF(COUNT(traitementfr!AP13:AQ13)=2,AVERAGE(traitementfr!AP13:AQ13),"∞")</f>
        <v>∞</v>
      </c>
      <c r="P15" s="36" t="str">
        <f>IF(COUNT(traitementfr!M13:O13)=3,AVERAGE(traitementfr!M13:O13),"∞")</f>
        <v>∞</v>
      </c>
      <c r="Q15" s="38" t="str">
        <f>IF(COUNT(traitementfr!AY13:AZ13)=2,AVERAGE(traitementfr!AY13:AZ13),"∞")</f>
        <v>∞</v>
      </c>
      <c r="R15" s="36" t="str">
        <f>IF(COUNT(traitementfr!BA13)=1,AVERAGE(traitementfr!BA13),"∞")</f>
        <v>∞</v>
      </c>
      <c r="S15" s="36" t="str">
        <f>IF(COUNT(traitementfr!Z13:AA13)=2,AVERAGE(traitementfr!Z13:AA13),"∞")</f>
        <v>∞</v>
      </c>
      <c r="T15" s="36" t="str">
        <f>IF(COUNT(traitementfr!I13)=1,AVERAGE(traitementfr!I13),"∞")</f>
        <v>∞</v>
      </c>
      <c r="U15" s="36" t="str">
        <f>IF(COUNT(traitementfr!BA13)=1,AVERAGE(traitementfr!BA13),"∞")</f>
        <v>∞</v>
      </c>
      <c r="V15" s="36" t="str">
        <f>IF(COUNT(traitementfr!Q13:T13)=4,AVERAGE(traitementfr!Q13:T13),"∞")</f>
        <v>∞</v>
      </c>
      <c r="W15" s="36" t="str">
        <f>IF(COUNT(traitementfr!K13:L13)=2,AVERAGE(traitementfr!K13:L13),"∞")</f>
        <v>∞</v>
      </c>
      <c r="X15" s="36" t="str">
        <f>IF(COUNT(traitementfr!AD13:AE13,traitementfr!AW13)=3,AVERAGE(traitementfr!AD13:AE13,traitementfr!AW13),"∞")</f>
        <v>∞</v>
      </c>
      <c r="Y15" s="36" t="str">
        <f>IF(COUNT(traitementfr!AF13,traitementfr!AX13)=2,AVERAGE(traitementfr!AF13,traitementfr!AX13),"∞")</f>
        <v>∞</v>
      </c>
      <c r="Z15" s="36" t="str">
        <f>IF(COUNT(traitementfr!AN13:AO13)=2,AVERAGE(traitementfr!AN13:AO13),"∞")</f>
        <v>∞</v>
      </c>
      <c r="AA15" s="37" t="str">
        <f>IF(COUNT(traitementfr!AT13:AV13)=3,AVERAGE(traitementfr!AT13:AV13),"∞")</f>
        <v>∞</v>
      </c>
    </row>
    <row r="16" spans="1:27">
      <c r="A16" s="34" t="str">
        <f>IF('Ma classe'!B13&lt;&gt;0,'Ma classe'!B13,"aucun élève")</f>
        <v>aucun élève</v>
      </c>
      <c r="B16" s="34" t="str">
        <f>IF('Ma classe'!C13&lt;&gt;0,'Ma classe'!C13,"aucun élève")</f>
        <v>aucun élève</v>
      </c>
      <c r="C16" s="35" t="str">
        <f>IF(COUNT(traitementfr!P14)=1,AVERAGE(traitementfr!P14),"∞")</f>
        <v>∞</v>
      </c>
      <c r="D16" s="36" t="str">
        <f>IF(COUNT(traitementfr!BI14:BK14)=3,AVERAGE(traitementfr!BI14:BK14),"∞")</f>
        <v>∞</v>
      </c>
      <c r="E16" s="36" t="str">
        <f>IF(COUNT(traitementfr!BB14:BE14)=4,AVERAGE(traitementfr!BB14:BE14),"∞")</f>
        <v>∞</v>
      </c>
      <c r="F16" s="36" t="str">
        <f>IF(COUNT(traitementfr!AJ14)=1,AVERAGE(traitementfr!AJ14),"∞")</f>
        <v>∞</v>
      </c>
      <c r="G16" s="36" t="str">
        <f>IF(COUNT(traitementfr!AH14:AI14)=2,AVERAGE(traitementfr!AH14:AI14),"∞")</f>
        <v>∞</v>
      </c>
      <c r="H16" s="36" t="str">
        <f>IF(COUNT(traitementfr!F14:H14,traitementfr!AG14,traitementfr!AR14:AS14)=6,AVERAGE(traitementfr!F14:H14,traitementfr!AG14,traitementfr!AR14:AS14),"∞")</f>
        <v>∞</v>
      </c>
      <c r="I16" s="36" t="str">
        <f>IF(COUNT(traitementfr!D14)=1,AVERAGE(traitementfr!D14),"∞")</f>
        <v>∞</v>
      </c>
      <c r="J16" s="37" t="str">
        <f>IF(COUNT(traitementfr!E14,traitementfr!BH14)=2,AVERAGE(traitementfr!E14,traitementfr!BH14),"∞")</f>
        <v>∞</v>
      </c>
      <c r="K16" s="36" t="str">
        <f>IF(COUNT(traitementfr!AB14:AC14)=2,AVERAGE(traitementfr!AB14:AC14),"∞")</f>
        <v>∞</v>
      </c>
      <c r="L16" s="36" t="str">
        <f>IF(COUNT(traitementfr!BF14:BG14)=2,AVERAGE(traitementfr!BF14:BG14),"∞")</f>
        <v>∞</v>
      </c>
      <c r="M16" s="36" t="str">
        <f>IF(COUNT(traitementfr!U14:Y14)=5,AVERAGE(traitementfr!U14:Y14),"∞")</f>
        <v>∞</v>
      </c>
      <c r="N16" s="37" t="str">
        <f>IF(COUNT(traitementfr!AK14:AM14)=3,AVERAGE(traitementfr!AK14:AM14),"∞")</f>
        <v>∞</v>
      </c>
      <c r="O16" s="36" t="str">
        <f>IF(COUNT(traitementfr!AP14:AQ14)=2,AVERAGE(traitementfr!AP14:AQ14),"∞")</f>
        <v>∞</v>
      </c>
      <c r="P16" s="36" t="str">
        <f>IF(COUNT(traitementfr!M14:O14)=3,AVERAGE(traitementfr!M14:O14),"∞")</f>
        <v>∞</v>
      </c>
      <c r="Q16" s="38" t="str">
        <f>IF(COUNT(traitementfr!AY14:AZ14)=2,AVERAGE(traitementfr!AY14:AZ14),"∞")</f>
        <v>∞</v>
      </c>
      <c r="R16" s="36" t="str">
        <f>IF(COUNT(traitementfr!BA14)=1,AVERAGE(traitementfr!BA14),"∞")</f>
        <v>∞</v>
      </c>
      <c r="S16" s="36" t="str">
        <f>IF(COUNT(traitementfr!Z14:AA14)=2,AVERAGE(traitementfr!Z14:AA14),"∞")</f>
        <v>∞</v>
      </c>
      <c r="T16" s="36" t="str">
        <f>IF(COUNT(traitementfr!I14)=1,AVERAGE(traitementfr!I14),"∞")</f>
        <v>∞</v>
      </c>
      <c r="U16" s="36" t="str">
        <f>IF(COUNT(traitementfr!BA14)=1,AVERAGE(traitementfr!BA14),"∞")</f>
        <v>∞</v>
      </c>
      <c r="V16" s="36" t="str">
        <f>IF(COUNT(traitementfr!Q14:T14)=4,AVERAGE(traitementfr!Q14:T14),"∞")</f>
        <v>∞</v>
      </c>
      <c r="W16" s="36" t="str">
        <f>IF(COUNT(traitementfr!K14:L14)=2,AVERAGE(traitementfr!K14:L14),"∞")</f>
        <v>∞</v>
      </c>
      <c r="X16" s="36" t="str">
        <f>IF(COUNT(traitementfr!AD14:AE14,traitementfr!AW14)=3,AVERAGE(traitementfr!AD14:AE14,traitementfr!AW14),"∞")</f>
        <v>∞</v>
      </c>
      <c r="Y16" s="36" t="str">
        <f>IF(COUNT(traitementfr!AF14,traitementfr!AX14)=2,AVERAGE(traitementfr!AF14,traitementfr!AX14),"∞")</f>
        <v>∞</v>
      </c>
      <c r="Z16" s="36" t="str">
        <f>IF(COUNT(traitementfr!AN14:AO14)=2,AVERAGE(traitementfr!AN14:AO14),"∞")</f>
        <v>∞</v>
      </c>
      <c r="AA16" s="37" t="str">
        <f>IF(COUNT(traitementfr!AT14:AV14)=3,AVERAGE(traitementfr!AT14:AV14),"∞")</f>
        <v>∞</v>
      </c>
    </row>
    <row r="17" spans="1:27">
      <c r="A17" s="34" t="str">
        <f>IF('Ma classe'!B14&lt;&gt;0,'Ma classe'!B14,"aucun élève")</f>
        <v>aucun élève</v>
      </c>
      <c r="B17" s="34" t="str">
        <f>IF('Ma classe'!C14&lt;&gt;0,'Ma classe'!C14,"aucun élève")</f>
        <v>aucun élève</v>
      </c>
      <c r="C17" s="35" t="str">
        <f>IF(COUNT(traitementfr!P15)=1,AVERAGE(traitementfr!P15),"∞")</f>
        <v>∞</v>
      </c>
      <c r="D17" s="36" t="str">
        <f>IF(COUNT(traitementfr!BI15:BK15)=3,AVERAGE(traitementfr!BI15:BK15),"∞")</f>
        <v>∞</v>
      </c>
      <c r="E17" s="36" t="str">
        <f>IF(COUNT(traitementfr!BB15:BE15)=4,AVERAGE(traitementfr!BB15:BE15),"∞")</f>
        <v>∞</v>
      </c>
      <c r="F17" s="36" t="str">
        <f>IF(COUNT(traitementfr!AJ15)=1,AVERAGE(traitementfr!AJ15),"∞")</f>
        <v>∞</v>
      </c>
      <c r="G17" s="36" t="str">
        <f>IF(COUNT(traitementfr!AH15:AI15)=2,AVERAGE(traitementfr!AH15:AI15),"∞")</f>
        <v>∞</v>
      </c>
      <c r="H17" s="36" t="str">
        <f>IF(COUNT(traitementfr!F15:H15,traitementfr!AG15,traitementfr!AR15:AS15)=6,AVERAGE(traitementfr!F15:H15,traitementfr!AG15,traitementfr!AR15:AS15),"∞")</f>
        <v>∞</v>
      </c>
      <c r="I17" s="36" t="str">
        <f>IF(COUNT(traitementfr!D15)=1,AVERAGE(traitementfr!D15),"∞")</f>
        <v>∞</v>
      </c>
      <c r="J17" s="37" t="str">
        <f>IF(COUNT(traitementfr!E15,traitementfr!BH15)=2,AVERAGE(traitementfr!E15,traitementfr!BH15),"∞")</f>
        <v>∞</v>
      </c>
      <c r="K17" s="36" t="str">
        <f>IF(COUNT(traitementfr!AB15:AC15)=2,AVERAGE(traitementfr!AB15:AC15),"∞")</f>
        <v>∞</v>
      </c>
      <c r="L17" s="36" t="str">
        <f>IF(COUNT(traitementfr!BF15:BG15)=2,AVERAGE(traitementfr!BF15:BG15),"∞")</f>
        <v>∞</v>
      </c>
      <c r="M17" s="36" t="str">
        <f>IF(COUNT(traitementfr!U15:Y15)=5,AVERAGE(traitementfr!U15:Y15),"∞")</f>
        <v>∞</v>
      </c>
      <c r="N17" s="37" t="str">
        <f>IF(COUNT(traitementfr!AK15:AM15)=3,AVERAGE(traitementfr!AK15:AM15),"∞")</f>
        <v>∞</v>
      </c>
      <c r="O17" s="36" t="str">
        <f>IF(COUNT(traitementfr!AP15:AQ15)=2,AVERAGE(traitementfr!AP15:AQ15),"∞")</f>
        <v>∞</v>
      </c>
      <c r="P17" s="36" t="str">
        <f>IF(COUNT(traitementfr!M15:O15)=3,AVERAGE(traitementfr!M15:O15),"∞")</f>
        <v>∞</v>
      </c>
      <c r="Q17" s="38" t="str">
        <f>IF(COUNT(traitementfr!AY15:AZ15)=2,AVERAGE(traitementfr!AY15:AZ15),"∞")</f>
        <v>∞</v>
      </c>
      <c r="R17" s="36" t="str">
        <f>IF(COUNT(traitementfr!BA15)=1,AVERAGE(traitementfr!BA15),"∞")</f>
        <v>∞</v>
      </c>
      <c r="S17" s="36" t="str">
        <f>IF(COUNT(traitementfr!Z15:AA15)=2,AVERAGE(traitementfr!Z15:AA15),"∞")</f>
        <v>∞</v>
      </c>
      <c r="T17" s="36" t="str">
        <f>IF(COUNT(traitementfr!I15)=1,AVERAGE(traitementfr!I15),"∞")</f>
        <v>∞</v>
      </c>
      <c r="U17" s="36" t="str">
        <f>IF(COUNT(traitementfr!BA15)=1,AVERAGE(traitementfr!BA15),"∞")</f>
        <v>∞</v>
      </c>
      <c r="V17" s="36" t="str">
        <f>IF(COUNT(traitementfr!Q15:T15)=4,AVERAGE(traitementfr!Q15:T15),"∞")</f>
        <v>∞</v>
      </c>
      <c r="W17" s="36" t="str">
        <f>IF(COUNT(traitementfr!K15:L15)=2,AVERAGE(traitementfr!K15:L15),"∞")</f>
        <v>∞</v>
      </c>
      <c r="X17" s="36" t="str">
        <f>IF(COUNT(traitementfr!AD15:AE15,traitementfr!AW15)=3,AVERAGE(traitementfr!AD15:AE15,traitementfr!AW15),"∞")</f>
        <v>∞</v>
      </c>
      <c r="Y17" s="36" t="str">
        <f>IF(COUNT(traitementfr!AF15,traitementfr!AX15)=2,AVERAGE(traitementfr!AF15,traitementfr!AX15),"∞")</f>
        <v>∞</v>
      </c>
      <c r="Z17" s="36" t="str">
        <f>IF(COUNT(traitementfr!AN15:AO15)=2,AVERAGE(traitementfr!AN15:AO15),"∞")</f>
        <v>∞</v>
      </c>
      <c r="AA17" s="37" t="str">
        <f>IF(COUNT(traitementfr!AT15:AV15)=3,AVERAGE(traitementfr!AT15:AV15),"∞")</f>
        <v>∞</v>
      </c>
    </row>
    <row r="18" spans="1:27">
      <c r="A18" s="34" t="str">
        <f>IF('Ma classe'!B15&lt;&gt;0,'Ma classe'!B15,"aucun élève")</f>
        <v>aucun élève</v>
      </c>
      <c r="B18" s="34" t="str">
        <f>IF('Ma classe'!C15&lt;&gt;0,'Ma classe'!C15,"aucun élève")</f>
        <v>aucun élève</v>
      </c>
      <c r="C18" s="35" t="str">
        <f>IF(COUNT(traitementfr!P16)=1,AVERAGE(traitementfr!P16),"∞")</f>
        <v>∞</v>
      </c>
      <c r="D18" s="36" t="str">
        <f>IF(COUNT(traitementfr!BI16:BK16)=3,AVERAGE(traitementfr!BI16:BK16),"∞")</f>
        <v>∞</v>
      </c>
      <c r="E18" s="36" t="str">
        <f>IF(COUNT(traitementfr!BB16:BE16)=4,AVERAGE(traitementfr!BB16:BE16),"∞")</f>
        <v>∞</v>
      </c>
      <c r="F18" s="36" t="str">
        <f>IF(COUNT(traitementfr!AJ16)=1,AVERAGE(traitementfr!AJ16),"∞")</f>
        <v>∞</v>
      </c>
      <c r="G18" s="36" t="str">
        <f>IF(COUNT(traitementfr!AH16:AI16)=2,AVERAGE(traitementfr!AH16:AI16),"∞")</f>
        <v>∞</v>
      </c>
      <c r="H18" s="36" t="str">
        <f>IF(COUNT(traitementfr!F16:H16,traitementfr!AG16,traitementfr!AR16:AS16)=6,AVERAGE(traitementfr!F16:H16,traitementfr!AG16,traitementfr!AR16:AS16),"∞")</f>
        <v>∞</v>
      </c>
      <c r="I18" s="36" t="str">
        <f>IF(COUNT(traitementfr!D16)=1,AVERAGE(traitementfr!D16),"∞")</f>
        <v>∞</v>
      </c>
      <c r="J18" s="37" t="str">
        <f>IF(COUNT(traitementfr!E16,traitementfr!BH16)=2,AVERAGE(traitementfr!E16,traitementfr!BH16),"∞")</f>
        <v>∞</v>
      </c>
      <c r="K18" s="36" t="str">
        <f>IF(COUNT(traitementfr!AB16:AC16)=2,AVERAGE(traitementfr!AB16:AC16),"∞")</f>
        <v>∞</v>
      </c>
      <c r="L18" s="36" t="str">
        <f>IF(COUNT(traitementfr!BF16:BG16)=2,AVERAGE(traitementfr!BF16:BG16),"∞")</f>
        <v>∞</v>
      </c>
      <c r="M18" s="36" t="str">
        <f>IF(COUNT(traitementfr!U16:Y16)=5,AVERAGE(traitementfr!U16:Y16),"∞")</f>
        <v>∞</v>
      </c>
      <c r="N18" s="37" t="str">
        <f>IF(COUNT(traitementfr!AK16:AM16)=3,AVERAGE(traitementfr!AK16:AM16),"∞")</f>
        <v>∞</v>
      </c>
      <c r="O18" s="36" t="str">
        <f>IF(COUNT(traitementfr!AP16:AQ16)=2,AVERAGE(traitementfr!AP16:AQ16),"∞")</f>
        <v>∞</v>
      </c>
      <c r="P18" s="36" t="str">
        <f>IF(COUNT(traitementfr!M16:O16)=3,AVERAGE(traitementfr!M16:O16),"∞")</f>
        <v>∞</v>
      </c>
      <c r="Q18" s="38" t="str">
        <f>IF(COUNT(traitementfr!AY16:AZ16)=2,AVERAGE(traitementfr!AY16:AZ16),"∞")</f>
        <v>∞</v>
      </c>
      <c r="R18" s="36" t="str">
        <f>IF(COUNT(traitementfr!BA16)=1,AVERAGE(traitementfr!BA16),"∞")</f>
        <v>∞</v>
      </c>
      <c r="S18" s="36" t="str">
        <f>IF(COUNT(traitementfr!Z16:AA16)=2,AVERAGE(traitementfr!Z16:AA16),"∞")</f>
        <v>∞</v>
      </c>
      <c r="T18" s="36" t="str">
        <f>IF(COUNT(traitementfr!I16)=1,AVERAGE(traitementfr!I16),"∞")</f>
        <v>∞</v>
      </c>
      <c r="U18" s="36" t="str">
        <f>IF(COUNT(traitementfr!BA16)=1,AVERAGE(traitementfr!BA16),"∞")</f>
        <v>∞</v>
      </c>
      <c r="V18" s="36" t="str">
        <f>IF(COUNT(traitementfr!Q16:T16)=4,AVERAGE(traitementfr!Q16:T16),"∞")</f>
        <v>∞</v>
      </c>
      <c r="W18" s="36" t="str">
        <f>IF(COUNT(traitementfr!K16:L16)=2,AVERAGE(traitementfr!K16:L16),"∞")</f>
        <v>∞</v>
      </c>
      <c r="X18" s="36" t="str">
        <f>IF(COUNT(traitementfr!AD16:AE16,traitementfr!AW16)=3,AVERAGE(traitementfr!AD16:AE16,traitementfr!AW16),"∞")</f>
        <v>∞</v>
      </c>
      <c r="Y18" s="36" t="str">
        <f>IF(COUNT(traitementfr!AF16,traitementfr!AX16)=2,AVERAGE(traitementfr!AF16,traitementfr!AX16),"∞")</f>
        <v>∞</v>
      </c>
      <c r="Z18" s="36" t="str">
        <f>IF(COUNT(traitementfr!AN16:AO16)=2,AVERAGE(traitementfr!AN16:AO16),"∞")</f>
        <v>∞</v>
      </c>
      <c r="AA18" s="37" t="str">
        <f>IF(COUNT(traitementfr!AT16:AV16)=3,AVERAGE(traitementfr!AT16:AV16),"∞")</f>
        <v>∞</v>
      </c>
    </row>
    <row r="19" spans="1:27">
      <c r="A19" s="34" t="str">
        <f>IF('Ma classe'!B16&lt;&gt;0,'Ma classe'!B16,"aucun élève")</f>
        <v>aucun élève</v>
      </c>
      <c r="B19" s="34" t="str">
        <f>IF('Ma classe'!C16&lt;&gt;0,'Ma classe'!C16,"aucun élève")</f>
        <v>aucun élève</v>
      </c>
      <c r="C19" s="35" t="str">
        <f>IF(COUNT(traitementfr!P17)=1,AVERAGE(traitementfr!P17),"∞")</f>
        <v>∞</v>
      </c>
      <c r="D19" s="36" t="str">
        <f>IF(COUNT(traitementfr!BI17:BK17)=3,AVERAGE(traitementfr!BI17:BK17),"∞")</f>
        <v>∞</v>
      </c>
      <c r="E19" s="36" t="str">
        <f>IF(COUNT(traitementfr!BB17:BE17)=4,AVERAGE(traitementfr!BB17:BE17),"∞")</f>
        <v>∞</v>
      </c>
      <c r="F19" s="36" t="str">
        <f>IF(COUNT(traitementfr!AJ17)=1,AVERAGE(traitementfr!AJ17),"∞")</f>
        <v>∞</v>
      </c>
      <c r="G19" s="36" t="str">
        <f>IF(COUNT(traitementfr!AH17:AI17)=2,AVERAGE(traitementfr!AH17:AI17),"∞")</f>
        <v>∞</v>
      </c>
      <c r="H19" s="36" t="str">
        <f>IF(COUNT(traitementfr!F17:H17,traitementfr!AG17,traitementfr!AR17:AS17)=6,AVERAGE(traitementfr!F17:H17,traitementfr!AG17,traitementfr!AR17:AS17),"∞")</f>
        <v>∞</v>
      </c>
      <c r="I19" s="36" t="str">
        <f>IF(COUNT(traitementfr!D17)=1,AVERAGE(traitementfr!D17),"∞")</f>
        <v>∞</v>
      </c>
      <c r="J19" s="37" t="str">
        <f>IF(COUNT(traitementfr!E17,traitementfr!BH17)=2,AVERAGE(traitementfr!E17,traitementfr!BH17),"∞")</f>
        <v>∞</v>
      </c>
      <c r="K19" s="36" t="str">
        <f>IF(COUNT(traitementfr!AB17:AC17)=2,AVERAGE(traitementfr!AB17:AC17),"∞")</f>
        <v>∞</v>
      </c>
      <c r="L19" s="36" t="str">
        <f>IF(COUNT(traitementfr!BF17:BG17)=2,AVERAGE(traitementfr!BF17:BG17),"∞")</f>
        <v>∞</v>
      </c>
      <c r="M19" s="36" t="str">
        <f>IF(COUNT(traitementfr!U17:Y17)=5,AVERAGE(traitementfr!U17:Y17),"∞")</f>
        <v>∞</v>
      </c>
      <c r="N19" s="37" t="str">
        <f>IF(COUNT(traitementfr!AK17:AM17)=3,AVERAGE(traitementfr!AK17:AM17),"∞")</f>
        <v>∞</v>
      </c>
      <c r="O19" s="36" t="str">
        <f>IF(COUNT(traitementfr!AP17:AQ17)=2,AVERAGE(traitementfr!AP17:AQ17),"∞")</f>
        <v>∞</v>
      </c>
      <c r="P19" s="36" t="str">
        <f>IF(COUNT(traitementfr!M17:O17)=3,AVERAGE(traitementfr!M17:O17),"∞")</f>
        <v>∞</v>
      </c>
      <c r="Q19" s="38" t="str">
        <f>IF(COUNT(traitementfr!AY17:AZ17)=2,AVERAGE(traitementfr!AY17:AZ17),"∞")</f>
        <v>∞</v>
      </c>
      <c r="R19" s="36" t="str">
        <f>IF(COUNT(traitementfr!BA17)=1,AVERAGE(traitementfr!BA17),"∞")</f>
        <v>∞</v>
      </c>
      <c r="S19" s="36" t="str">
        <f>IF(COUNT(traitementfr!Z17:AA17)=2,AVERAGE(traitementfr!Z17:AA17),"∞")</f>
        <v>∞</v>
      </c>
      <c r="T19" s="36" t="str">
        <f>IF(COUNT(traitementfr!I17)=1,AVERAGE(traitementfr!I17),"∞")</f>
        <v>∞</v>
      </c>
      <c r="U19" s="36" t="str">
        <f>IF(COUNT(traitementfr!BA17)=1,AVERAGE(traitementfr!BA17),"∞")</f>
        <v>∞</v>
      </c>
      <c r="V19" s="36" t="str">
        <f>IF(COUNT(traitementfr!Q17:T17)=4,AVERAGE(traitementfr!Q17:T17),"∞")</f>
        <v>∞</v>
      </c>
      <c r="W19" s="36" t="str">
        <f>IF(COUNT(traitementfr!K17:L17)=2,AVERAGE(traitementfr!K17:L17),"∞")</f>
        <v>∞</v>
      </c>
      <c r="X19" s="36" t="str">
        <f>IF(COUNT(traitementfr!AD17:AE17,traitementfr!AW17)=3,AVERAGE(traitementfr!AD17:AE17,traitementfr!AW17),"∞")</f>
        <v>∞</v>
      </c>
      <c r="Y19" s="36" t="str">
        <f>IF(COUNT(traitementfr!AF17,traitementfr!AX17)=2,AVERAGE(traitementfr!AF17,traitementfr!AX17),"∞")</f>
        <v>∞</v>
      </c>
      <c r="Z19" s="36" t="str">
        <f>IF(COUNT(traitementfr!AN17:AO17)=2,AVERAGE(traitementfr!AN17:AO17),"∞")</f>
        <v>∞</v>
      </c>
      <c r="AA19" s="37" t="str">
        <f>IF(COUNT(traitementfr!AT17:AV17)=3,AVERAGE(traitementfr!AT17:AV17),"∞")</f>
        <v>∞</v>
      </c>
    </row>
    <row r="20" spans="1:27">
      <c r="A20" s="34" t="str">
        <f>IF('Ma classe'!B17&lt;&gt;0,'Ma classe'!B17,"aucun élève")</f>
        <v>aucun élève</v>
      </c>
      <c r="B20" s="34" t="str">
        <f>IF('Ma classe'!C17&lt;&gt;0,'Ma classe'!C17,"aucun élève")</f>
        <v>aucun élève</v>
      </c>
      <c r="C20" s="35" t="str">
        <f>IF(COUNT(traitementfr!P18)=1,AVERAGE(traitementfr!P18),"∞")</f>
        <v>∞</v>
      </c>
      <c r="D20" s="36" t="str">
        <f>IF(COUNT(traitementfr!BI18:BK18)=3,AVERAGE(traitementfr!BI18:BK18),"∞")</f>
        <v>∞</v>
      </c>
      <c r="E20" s="36" t="str">
        <f>IF(COUNT(traitementfr!BB18:BE18)=4,AVERAGE(traitementfr!BB18:BE18),"∞")</f>
        <v>∞</v>
      </c>
      <c r="F20" s="36" t="str">
        <f>IF(COUNT(traitementfr!AJ18)=1,AVERAGE(traitementfr!AJ18),"∞")</f>
        <v>∞</v>
      </c>
      <c r="G20" s="36" t="str">
        <f>IF(COUNT(traitementfr!AH18:AI18)=2,AVERAGE(traitementfr!AH18:AI18),"∞")</f>
        <v>∞</v>
      </c>
      <c r="H20" s="36" t="str">
        <f>IF(COUNT(traitementfr!F18:H18,traitementfr!AG18,traitementfr!AR18:AS18)=6,AVERAGE(traitementfr!F18:H18,traitementfr!AG18,traitementfr!AR18:AS18),"∞")</f>
        <v>∞</v>
      </c>
      <c r="I20" s="36" t="str">
        <f>IF(COUNT(traitementfr!D18)=1,AVERAGE(traitementfr!D18),"∞")</f>
        <v>∞</v>
      </c>
      <c r="J20" s="37" t="str">
        <f>IF(COUNT(traitementfr!E18,traitementfr!BH18)=2,AVERAGE(traitementfr!E18,traitementfr!BH18),"∞")</f>
        <v>∞</v>
      </c>
      <c r="K20" s="36" t="str">
        <f>IF(COUNT(traitementfr!AB18:AC18)=2,AVERAGE(traitementfr!AB18:AC18),"∞")</f>
        <v>∞</v>
      </c>
      <c r="L20" s="36" t="str">
        <f>IF(COUNT(traitementfr!BF18:BG18)=2,AVERAGE(traitementfr!BF18:BG18),"∞")</f>
        <v>∞</v>
      </c>
      <c r="M20" s="36" t="str">
        <f>IF(COUNT(traitementfr!U18:Y18)=5,AVERAGE(traitementfr!U18:Y18),"∞")</f>
        <v>∞</v>
      </c>
      <c r="N20" s="37" t="str">
        <f>IF(COUNT(traitementfr!AK18:AM18)=3,AVERAGE(traitementfr!AK18:AM18),"∞")</f>
        <v>∞</v>
      </c>
      <c r="O20" s="36" t="str">
        <f>IF(COUNT(traitementfr!AP18:AQ18)=2,AVERAGE(traitementfr!AP18:AQ18),"∞")</f>
        <v>∞</v>
      </c>
      <c r="P20" s="36" t="str">
        <f>IF(COUNT(traitementfr!M18:O18)=3,AVERAGE(traitementfr!M18:O18),"∞")</f>
        <v>∞</v>
      </c>
      <c r="Q20" s="38" t="str">
        <f>IF(COUNT(traitementfr!AY18:AZ18)=2,AVERAGE(traitementfr!AY18:AZ18),"∞")</f>
        <v>∞</v>
      </c>
      <c r="R20" s="36" t="str">
        <f>IF(COUNT(traitementfr!BA18)=1,AVERAGE(traitementfr!BA18),"∞")</f>
        <v>∞</v>
      </c>
      <c r="S20" s="36" t="str">
        <f>IF(COUNT(traitementfr!Z18:AA18)=2,AVERAGE(traitementfr!Z18:AA18),"∞")</f>
        <v>∞</v>
      </c>
      <c r="T20" s="36" t="str">
        <f>IF(COUNT(traitementfr!I18)=1,AVERAGE(traitementfr!I18),"∞")</f>
        <v>∞</v>
      </c>
      <c r="U20" s="36" t="str">
        <f>IF(COUNT(traitementfr!BA18)=1,AVERAGE(traitementfr!BA18),"∞")</f>
        <v>∞</v>
      </c>
      <c r="V20" s="36" t="str">
        <f>IF(COUNT(traitementfr!Q18:T18)=4,AVERAGE(traitementfr!Q18:T18),"∞")</f>
        <v>∞</v>
      </c>
      <c r="W20" s="36" t="str">
        <f>IF(COUNT(traitementfr!K18:L18)=2,AVERAGE(traitementfr!K18:L18),"∞")</f>
        <v>∞</v>
      </c>
      <c r="X20" s="36" t="str">
        <f>IF(COUNT(traitementfr!AD18:AE18,traitementfr!AW18)=3,AVERAGE(traitementfr!AD18:AE18,traitementfr!AW18),"∞")</f>
        <v>∞</v>
      </c>
      <c r="Y20" s="36" t="str">
        <f>IF(COUNT(traitementfr!AF18,traitementfr!AX18)=2,AVERAGE(traitementfr!AF18,traitementfr!AX18),"∞")</f>
        <v>∞</v>
      </c>
      <c r="Z20" s="36" t="str">
        <f>IF(COUNT(traitementfr!AN18:AO18)=2,AVERAGE(traitementfr!AN18:AO18),"∞")</f>
        <v>∞</v>
      </c>
      <c r="AA20" s="37" t="str">
        <f>IF(COUNT(traitementfr!AT18:AV18)=3,AVERAGE(traitementfr!AT18:AV18),"∞")</f>
        <v>∞</v>
      </c>
    </row>
    <row r="21" spans="1:27">
      <c r="A21" s="34" t="str">
        <f>IF('Ma classe'!B18&lt;&gt;0,'Ma classe'!B18,"aucun élève")</f>
        <v>aucun élève</v>
      </c>
      <c r="B21" s="34" t="str">
        <f>IF('Ma classe'!C18&lt;&gt;0,'Ma classe'!C18,"aucun élève")</f>
        <v>aucun élève</v>
      </c>
      <c r="C21" s="35" t="str">
        <f>IF(COUNT(traitementfr!P19)=1,AVERAGE(traitementfr!P19),"∞")</f>
        <v>∞</v>
      </c>
      <c r="D21" s="36" t="str">
        <f>IF(COUNT(traitementfr!BI19:BK19)=3,AVERAGE(traitementfr!BI19:BK19),"∞")</f>
        <v>∞</v>
      </c>
      <c r="E21" s="36" t="str">
        <f>IF(COUNT(traitementfr!BB19:BE19)=4,AVERAGE(traitementfr!BB19:BE19),"∞")</f>
        <v>∞</v>
      </c>
      <c r="F21" s="36" t="str">
        <f>IF(COUNT(traitementfr!AJ19)=1,AVERAGE(traitementfr!AJ19),"∞")</f>
        <v>∞</v>
      </c>
      <c r="G21" s="36" t="str">
        <f>IF(COUNT(traitementfr!AH19:AI19)=2,AVERAGE(traitementfr!AH19:AI19),"∞")</f>
        <v>∞</v>
      </c>
      <c r="H21" s="36" t="str">
        <f>IF(COUNT(traitementfr!F19:H19,traitementfr!AG19,traitementfr!AR19:AS19)=6,AVERAGE(traitementfr!F19:H19,traitementfr!AG19,traitementfr!AR19:AS19),"∞")</f>
        <v>∞</v>
      </c>
      <c r="I21" s="36" t="str">
        <f>IF(COUNT(traitementfr!D19)=1,AVERAGE(traitementfr!D19),"∞")</f>
        <v>∞</v>
      </c>
      <c r="J21" s="37" t="str">
        <f>IF(COUNT(traitementfr!E19,traitementfr!BH19)=2,AVERAGE(traitementfr!E19,traitementfr!BH19),"∞")</f>
        <v>∞</v>
      </c>
      <c r="K21" s="36" t="str">
        <f>IF(COUNT(traitementfr!AB19:AC19)=2,AVERAGE(traitementfr!AB19:AC19),"∞")</f>
        <v>∞</v>
      </c>
      <c r="L21" s="36" t="str">
        <f>IF(COUNT(traitementfr!BF19:BG19)=2,AVERAGE(traitementfr!BF19:BG19),"∞")</f>
        <v>∞</v>
      </c>
      <c r="M21" s="36" t="str">
        <f>IF(COUNT(traitementfr!U19:Y19)=5,AVERAGE(traitementfr!U19:Y19),"∞")</f>
        <v>∞</v>
      </c>
      <c r="N21" s="37" t="str">
        <f>IF(COUNT(traitementfr!AK19:AM19)=3,AVERAGE(traitementfr!AK19:AM19),"∞")</f>
        <v>∞</v>
      </c>
      <c r="O21" s="36" t="str">
        <f>IF(COUNT(traitementfr!AP19:AQ19)=2,AVERAGE(traitementfr!AP19:AQ19),"∞")</f>
        <v>∞</v>
      </c>
      <c r="P21" s="36" t="str">
        <f>IF(COUNT(traitementfr!M19:O19)=3,AVERAGE(traitementfr!M19:O19),"∞")</f>
        <v>∞</v>
      </c>
      <c r="Q21" s="38" t="str">
        <f>IF(COUNT(traitementfr!AY19:AZ19)=2,AVERAGE(traitementfr!AY19:AZ19),"∞")</f>
        <v>∞</v>
      </c>
      <c r="R21" s="36" t="str">
        <f>IF(COUNT(traitementfr!BA19)=1,AVERAGE(traitementfr!BA19),"∞")</f>
        <v>∞</v>
      </c>
      <c r="S21" s="36" t="str">
        <f>IF(COUNT(traitementfr!Z19:AA19)=2,AVERAGE(traitementfr!Z19:AA19),"∞")</f>
        <v>∞</v>
      </c>
      <c r="T21" s="36" t="str">
        <f>IF(COUNT(traitementfr!I19)=1,AVERAGE(traitementfr!I19),"∞")</f>
        <v>∞</v>
      </c>
      <c r="U21" s="36" t="str">
        <f>IF(COUNT(traitementfr!BA19)=1,AVERAGE(traitementfr!BA19),"∞")</f>
        <v>∞</v>
      </c>
      <c r="V21" s="36" t="str">
        <f>IF(COUNT(traitementfr!Q19:T19)=4,AVERAGE(traitementfr!Q19:T19),"∞")</f>
        <v>∞</v>
      </c>
      <c r="W21" s="36" t="str">
        <f>IF(COUNT(traitementfr!K19:L19)=2,AVERAGE(traitementfr!K19:L19),"∞")</f>
        <v>∞</v>
      </c>
      <c r="X21" s="36" t="str">
        <f>IF(COUNT(traitementfr!AD19:AE19,traitementfr!AW19)=3,AVERAGE(traitementfr!AD19:AE19,traitementfr!AW19),"∞")</f>
        <v>∞</v>
      </c>
      <c r="Y21" s="36" t="str">
        <f>IF(COUNT(traitementfr!AF19,traitementfr!AX19)=2,AVERAGE(traitementfr!AF19,traitementfr!AX19),"∞")</f>
        <v>∞</v>
      </c>
      <c r="Z21" s="36" t="str">
        <f>IF(COUNT(traitementfr!AN19:AO19)=2,AVERAGE(traitementfr!AN19:AO19),"∞")</f>
        <v>∞</v>
      </c>
      <c r="AA21" s="37" t="str">
        <f>IF(COUNT(traitementfr!AT19:AV19)=3,AVERAGE(traitementfr!AT19:AV19),"∞")</f>
        <v>∞</v>
      </c>
    </row>
    <row r="22" spans="1:27">
      <c r="A22" s="34" t="str">
        <f>IF('Ma classe'!B19&lt;&gt;0,'Ma classe'!B19,"aucun élève")</f>
        <v>aucun élève</v>
      </c>
      <c r="B22" s="34" t="str">
        <f>IF('Ma classe'!C19&lt;&gt;0,'Ma classe'!C19,"aucun élève")</f>
        <v>aucun élève</v>
      </c>
      <c r="C22" s="35" t="str">
        <f>IF(COUNT(traitementfr!P20)=1,AVERAGE(traitementfr!P20),"∞")</f>
        <v>∞</v>
      </c>
      <c r="D22" s="36" t="str">
        <f>IF(COUNT(traitementfr!BI20:BK20)=3,AVERAGE(traitementfr!BI20:BK20),"∞")</f>
        <v>∞</v>
      </c>
      <c r="E22" s="36" t="str">
        <f>IF(COUNT(traitementfr!BB20:BE20)=4,AVERAGE(traitementfr!BB20:BE20),"∞")</f>
        <v>∞</v>
      </c>
      <c r="F22" s="36" t="str">
        <f>IF(COUNT(traitementfr!AJ20)=1,AVERAGE(traitementfr!AJ20),"∞")</f>
        <v>∞</v>
      </c>
      <c r="G22" s="36" t="str">
        <f>IF(COUNT(traitementfr!AH20:AI20)=2,AVERAGE(traitementfr!AH20:AI20),"∞")</f>
        <v>∞</v>
      </c>
      <c r="H22" s="36" t="str">
        <f>IF(COUNT(traitementfr!F20:H20,traitementfr!AG20,traitementfr!AR20:AS20)=6,AVERAGE(traitementfr!F20:H20,traitementfr!AG20,traitementfr!AR20:AS20),"∞")</f>
        <v>∞</v>
      </c>
      <c r="I22" s="36" t="str">
        <f>IF(COUNT(traitementfr!D20)=1,AVERAGE(traitementfr!D20),"∞")</f>
        <v>∞</v>
      </c>
      <c r="J22" s="37" t="str">
        <f>IF(COUNT(traitementfr!E20,traitementfr!BH20)=2,AVERAGE(traitementfr!E20,traitementfr!BH20),"∞")</f>
        <v>∞</v>
      </c>
      <c r="K22" s="36" t="str">
        <f>IF(COUNT(traitementfr!AB20:AC20)=2,AVERAGE(traitementfr!AB20:AC20),"∞")</f>
        <v>∞</v>
      </c>
      <c r="L22" s="36" t="str">
        <f>IF(COUNT(traitementfr!BF20:BG20)=2,AVERAGE(traitementfr!BF20:BG20),"∞")</f>
        <v>∞</v>
      </c>
      <c r="M22" s="36" t="str">
        <f>IF(COUNT(traitementfr!U20:Y20)=5,AVERAGE(traitementfr!U20:Y20),"∞")</f>
        <v>∞</v>
      </c>
      <c r="N22" s="37" t="str">
        <f>IF(COUNT(traitementfr!AK20:AM20)=3,AVERAGE(traitementfr!AK20:AM20),"∞")</f>
        <v>∞</v>
      </c>
      <c r="O22" s="36" t="str">
        <f>IF(COUNT(traitementfr!AP20:AQ20)=2,AVERAGE(traitementfr!AP20:AQ20),"∞")</f>
        <v>∞</v>
      </c>
      <c r="P22" s="36" t="str">
        <f>IF(COUNT(traitementfr!M20:O20)=3,AVERAGE(traitementfr!M20:O20),"∞")</f>
        <v>∞</v>
      </c>
      <c r="Q22" s="38" t="str">
        <f>IF(COUNT(traitementfr!AY20:AZ20)=2,AVERAGE(traitementfr!AY20:AZ20),"∞")</f>
        <v>∞</v>
      </c>
      <c r="R22" s="36" t="str">
        <f>IF(COUNT(traitementfr!BA20)=1,AVERAGE(traitementfr!BA20),"∞")</f>
        <v>∞</v>
      </c>
      <c r="S22" s="36" t="str">
        <f>IF(COUNT(traitementfr!Z20:AA20)=2,AVERAGE(traitementfr!Z20:AA20),"∞")</f>
        <v>∞</v>
      </c>
      <c r="T22" s="36" t="str">
        <f>IF(COUNT(traitementfr!I20)=1,AVERAGE(traitementfr!I20),"∞")</f>
        <v>∞</v>
      </c>
      <c r="U22" s="36" t="str">
        <f>IF(COUNT(traitementfr!BA20)=1,AVERAGE(traitementfr!BA20),"∞")</f>
        <v>∞</v>
      </c>
      <c r="V22" s="36" t="str">
        <f>IF(COUNT(traitementfr!Q20:T20)=4,AVERAGE(traitementfr!Q20:T20),"∞")</f>
        <v>∞</v>
      </c>
      <c r="W22" s="36" t="str">
        <f>IF(COUNT(traitementfr!K20:L20)=2,AVERAGE(traitementfr!K20:L20),"∞")</f>
        <v>∞</v>
      </c>
      <c r="X22" s="36" t="str">
        <f>IF(COUNT(traitementfr!AD20:AE20,traitementfr!AW20)=3,AVERAGE(traitementfr!AD20:AE20,traitementfr!AW20),"∞")</f>
        <v>∞</v>
      </c>
      <c r="Y22" s="36" t="str">
        <f>IF(COUNT(traitementfr!AF20,traitementfr!AX20)=2,AVERAGE(traitementfr!AF20,traitementfr!AX20),"∞")</f>
        <v>∞</v>
      </c>
      <c r="Z22" s="36" t="str">
        <f>IF(COUNT(traitementfr!AN20:AO20)=2,AVERAGE(traitementfr!AN20:AO20),"∞")</f>
        <v>∞</v>
      </c>
      <c r="AA22" s="37" t="str">
        <f>IF(COUNT(traitementfr!AT20:AV20)=3,AVERAGE(traitementfr!AT20:AV20),"∞")</f>
        <v>∞</v>
      </c>
    </row>
    <row r="23" spans="1:27">
      <c r="A23" s="34" t="str">
        <f>IF('Ma classe'!B20&lt;&gt;0,'Ma classe'!B20,"aucun élève")</f>
        <v>aucun élève</v>
      </c>
      <c r="B23" s="34" t="str">
        <f>IF('Ma classe'!C20&lt;&gt;0,'Ma classe'!C20,"aucun élève")</f>
        <v>aucun élève</v>
      </c>
      <c r="C23" s="35" t="str">
        <f>IF(COUNT(traitementfr!P21)=1,AVERAGE(traitementfr!P21),"∞")</f>
        <v>∞</v>
      </c>
      <c r="D23" s="36" t="str">
        <f>IF(COUNT(traitementfr!BI21:BK21)=3,AVERAGE(traitementfr!BI21:BK21),"∞")</f>
        <v>∞</v>
      </c>
      <c r="E23" s="36" t="str">
        <f>IF(COUNT(traitementfr!BB21:BE21)=4,AVERAGE(traitementfr!BB21:BE21),"∞")</f>
        <v>∞</v>
      </c>
      <c r="F23" s="36" t="str">
        <f>IF(COUNT(traitementfr!AJ21)=1,AVERAGE(traitementfr!AJ21),"∞")</f>
        <v>∞</v>
      </c>
      <c r="G23" s="36" t="str">
        <f>IF(COUNT(traitementfr!AH21:AI21)=2,AVERAGE(traitementfr!AH21:AI21),"∞")</f>
        <v>∞</v>
      </c>
      <c r="H23" s="36" t="str">
        <f>IF(COUNT(traitementfr!F21:H21,traitementfr!AG21,traitementfr!AR21:AS21)=6,AVERAGE(traitementfr!F21:H21,traitementfr!AG21,traitementfr!AR21:AS21),"∞")</f>
        <v>∞</v>
      </c>
      <c r="I23" s="36" t="str">
        <f>IF(COUNT(traitementfr!D21)=1,AVERAGE(traitementfr!D21),"∞")</f>
        <v>∞</v>
      </c>
      <c r="J23" s="37" t="str">
        <f>IF(COUNT(traitementfr!E21,traitementfr!BH21)=2,AVERAGE(traitementfr!E21,traitementfr!BH21),"∞")</f>
        <v>∞</v>
      </c>
      <c r="K23" s="36" t="str">
        <f>IF(COUNT(traitementfr!AB21:AC21)=2,AVERAGE(traitementfr!AB21:AC21),"∞")</f>
        <v>∞</v>
      </c>
      <c r="L23" s="36" t="str">
        <f>IF(COUNT(traitementfr!BF21:BG21)=2,AVERAGE(traitementfr!BF21:BG21),"∞")</f>
        <v>∞</v>
      </c>
      <c r="M23" s="36" t="str">
        <f>IF(COUNT(traitementfr!U21:Y21)=5,AVERAGE(traitementfr!U21:Y21),"∞")</f>
        <v>∞</v>
      </c>
      <c r="N23" s="37" t="str">
        <f>IF(COUNT(traitementfr!AK21:AM21)=3,AVERAGE(traitementfr!AK21:AM21),"∞")</f>
        <v>∞</v>
      </c>
      <c r="O23" s="36" t="str">
        <f>IF(COUNT(traitementfr!AP21:AQ21)=2,AVERAGE(traitementfr!AP21:AQ21),"∞")</f>
        <v>∞</v>
      </c>
      <c r="P23" s="36" t="str">
        <f>IF(COUNT(traitementfr!M21:O21)=3,AVERAGE(traitementfr!M21:O21),"∞")</f>
        <v>∞</v>
      </c>
      <c r="Q23" s="38" t="str">
        <f>IF(COUNT(traitementfr!AY21:AZ21)=2,AVERAGE(traitementfr!AY21:AZ21),"∞")</f>
        <v>∞</v>
      </c>
      <c r="R23" s="36" t="str">
        <f>IF(COUNT(traitementfr!BA21)=1,AVERAGE(traitementfr!BA21),"∞")</f>
        <v>∞</v>
      </c>
      <c r="S23" s="36" t="str">
        <f>IF(COUNT(traitementfr!Z21:AA21)=2,AVERAGE(traitementfr!Z21:AA21),"∞")</f>
        <v>∞</v>
      </c>
      <c r="T23" s="36" t="str">
        <f>IF(COUNT(traitementfr!I21)=1,AVERAGE(traitementfr!I21),"∞")</f>
        <v>∞</v>
      </c>
      <c r="U23" s="36" t="str">
        <f>IF(COUNT(traitementfr!BA21)=1,AVERAGE(traitementfr!BA21),"∞")</f>
        <v>∞</v>
      </c>
      <c r="V23" s="36" t="str">
        <f>IF(COUNT(traitementfr!Q21:T21)=4,AVERAGE(traitementfr!Q21:T21),"∞")</f>
        <v>∞</v>
      </c>
      <c r="W23" s="36" t="str">
        <f>IF(COUNT(traitementfr!K21:L21)=2,AVERAGE(traitementfr!K21:L21),"∞")</f>
        <v>∞</v>
      </c>
      <c r="X23" s="36" t="str">
        <f>IF(COUNT(traitementfr!AD21:AE21,traitementfr!AW21)=3,AVERAGE(traitementfr!AD21:AE21,traitementfr!AW21),"∞")</f>
        <v>∞</v>
      </c>
      <c r="Y23" s="36" t="str">
        <f>IF(COUNT(traitementfr!AF21,traitementfr!AX21)=2,AVERAGE(traitementfr!AF21,traitementfr!AX21),"∞")</f>
        <v>∞</v>
      </c>
      <c r="Z23" s="36" t="str">
        <f>IF(COUNT(traitementfr!AN21:AO21)=2,AVERAGE(traitementfr!AN21:AO21),"∞")</f>
        <v>∞</v>
      </c>
      <c r="AA23" s="37" t="str">
        <f>IF(COUNT(traitementfr!AT21:AV21)=3,AVERAGE(traitementfr!AT21:AV21),"∞")</f>
        <v>∞</v>
      </c>
    </row>
    <row r="24" spans="1:27">
      <c r="A24" s="34" t="str">
        <f>IF('Ma classe'!B21&lt;&gt;0,'Ma classe'!B21,"aucun élève")</f>
        <v>aucun élève</v>
      </c>
      <c r="B24" s="34" t="str">
        <f>IF('Ma classe'!C21&lt;&gt;0,'Ma classe'!C21,"aucun élève")</f>
        <v>aucun élève</v>
      </c>
      <c r="C24" s="35" t="str">
        <f>IF(COUNT(traitementfr!P22)=1,AVERAGE(traitementfr!P22),"∞")</f>
        <v>∞</v>
      </c>
      <c r="D24" s="36" t="str">
        <f>IF(COUNT(traitementfr!BI22:BK22)=3,AVERAGE(traitementfr!BI22:BK22),"∞")</f>
        <v>∞</v>
      </c>
      <c r="E24" s="36" t="str">
        <f>IF(COUNT(traitementfr!BB22:BE22)=4,AVERAGE(traitementfr!BB22:BE22),"∞")</f>
        <v>∞</v>
      </c>
      <c r="F24" s="36" t="str">
        <f>IF(COUNT(traitementfr!AJ22)=1,AVERAGE(traitementfr!AJ22),"∞")</f>
        <v>∞</v>
      </c>
      <c r="G24" s="36" t="str">
        <f>IF(COUNT(traitementfr!AH22:AI22)=2,AVERAGE(traitementfr!AH22:AI22),"∞")</f>
        <v>∞</v>
      </c>
      <c r="H24" s="36" t="str">
        <f>IF(COUNT(traitementfr!F22:H22,traitementfr!AG22,traitementfr!AR22:AS22)=6,AVERAGE(traitementfr!F22:H22,traitementfr!AG22,traitementfr!AR22:AS22),"∞")</f>
        <v>∞</v>
      </c>
      <c r="I24" s="36" t="str">
        <f>IF(COUNT(traitementfr!D22)=1,AVERAGE(traitementfr!D22),"∞")</f>
        <v>∞</v>
      </c>
      <c r="J24" s="37" t="str">
        <f>IF(COUNT(traitementfr!E22,traitementfr!BH22)=2,AVERAGE(traitementfr!E22,traitementfr!BH22),"∞")</f>
        <v>∞</v>
      </c>
      <c r="K24" s="36" t="str">
        <f>IF(COUNT(traitementfr!AB22:AC22)=2,AVERAGE(traitementfr!AB22:AC22),"∞")</f>
        <v>∞</v>
      </c>
      <c r="L24" s="36" t="str">
        <f>IF(COUNT(traitementfr!BF22:BG22)=2,AVERAGE(traitementfr!BF22:BG22),"∞")</f>
        <v>∞</v>
      </c>
      <c r="M24" s="36" t="str">
        <f>IF(COUNT(traitementfr!U22:Y22)=5,AVERAGE(traitementfr!U22:Y22),"∞")</f>
        <v>∞</v>
      </c>
      <c r="N24" s="37" t="str">
        <f>IF(COUNT(traitementfr!AK22:AM22)=3,AVERAGE(traitementfr!AK22:AM22),"∞")</f>
        <v>∞</v>
      </c>
      <c r="O24" s="36" t="str">
        <f>IF(COUNT(traitementfr!AP22:AQ22)=2,AVERAGE(traitementfr!AP22:AQ22),"∞")</f>
        <v>∞</v>
      </c>
      <c r="P24" s="36" t="str">
        <f>IF(COUNT(traitementfr!M22:O22)=3,AVERAGE(traitementfr!M22:O22),"∞")</f>
        <v>∞</v>
      </c>
      <c r="Q24" s="38" t="str">
        <f>IF(COUNT(traitementfr!AY22:AZ22)=2,AVERAGE(traitementfr!AY22:AZ22),"∞")</f>
        <v>∞</v>
      </c>
      <c r="R24" s="36" t="str">
        <f>IF(COUNT(traitementfr!BA22)=1,AVERAGE(traitementfr!BA22),"∞")</f>
        <v>∞</v>
      </c>
      <c r="S24" s="36" t="str">
        <f>IF(COUNT(traitementfr!Z22:AA22)=2,AVERAGE(traitementfr!Z22:AA22),"∞")</f>
        <v>∞</v>
      </c>
      <c r="T24" s="36" t="str">
        <f>IF(COUNT(traitementfr!I22)=1,AVERAGE(traitementfr!I22),"∞")</f>
        <v>∞</v>
      </c>
      <c r="U24" s="36" t="str">
        <f>IF(COUNT(traitementfr!BA22)=1,AVERAGE(traitementfr!BA22),"∞")</f>
        <v>∞</v>
      </c>
      <c r="V24" s="36" t="str">
        <f>IF(COUNT(traitementfr!Q22:T22)=4,AVERAGE(traitementfr!Q22:T22),"∞")</f>
        <v>∞</v>
      </c>
      <c r="W24" s="36" t="str">
        <f>IF(COUNT(traitementfr!K22:L22)=2,AVERAGE(traitementfr!K22:L22),"∞")</f>
        <v>∞</v>
      </c>
      <c r="X24" s="36" t="str">
        <f>IF(COUNT(traitementfr!AD22:AE22,traitementfr!AW22)=3,AVERAGE(traitementfr!AD22:AE22,traitementfr!AW22),"∞")</f>
        <v>∞</v>
      </c>
      <c r="Y24" s="36" t="str">
        <f>IF(COUNT(traitementfr!AF22,traitementfr!AX22)=2,AVERAGE(traitementfr!AF22,traitementfr!AX22),"∞")</f>
        <v>∞</v>
      </c>
      <c r="Z24" s="36" t="str">
        <f>IF(COUNT(traitementfr!AN22:AO22)=2,AVERAGE(traitementfr!AN22:AO22),"∞")</f>
        <v>∞</v>
      </c>
      <c r="AA24" s="37" t="str">
        <f>IF(COUNT(traitementfr!AT22:AV22)=3,AVERAGE(traitementfr!AT22:AV22),"∞")</f>
        <v>∞</v>
      </c>
    </row>
    <row r="25" spans="1:27">
      <c r="A25" s="34" t="str">
        <f>IF('Ma classe'!B22&lt;&gt;0,'Ma classe'!B22,"aucun élève")</f>
        <v>aucun élève</v>
      </c>
      <c r="B25" s="34" t="str">
        <f>IF('Ma classe'!C22&lt;&gt;0,'Ma classe'!C22,"aucun élève")</f>
        <v>aucun élève</v>
      </c>
      <c r="C25" s="35" t="str">
        <f>IF(COUNT(traitementfr!P23)=1,AVERAGE(traitementfr!P23),"∞")</f>
        <v>∞</v>
      </c>
      <c r="D25" s="36" t="str">
        <f>IF(COUNT(traitementfr!BI23:BK23)=3,AVERAGE(traitementfr!BI23:BK23),"∞")</f>
        <v>∞</v>
      </c>
      <c r="E25" s="36" t="str">
        <f>IF(COUNT(traitementfr!BB23:BE23)=4,AVERAGE(traitementfr!BB23:BE23),"∞")</f>
        <v>∞</v>
      </c>
      <c r="F25" s="36" t="str">
        <f>IF(COUNT(traitementfr!AJ23)=1,AVERAGE(traitementfr!AJ23),"∞")</f>
        <v>∞</v>
      </c>
      <c r="G25" s="36" t="str">
        <f>IF(COUNT(traitementfr!AH23:AI23)=2,AVERAGE(traitementfr!AH23:AI23),"∞")</f>
        <v>∞</v>
      </c>
      <c r="H25" s="36" t="str">
        <f>IF(COUNT(traitementfr!F23:H23,traitementfr!AG23,traitementfr!AR23:AS23)=6,AVERAGE(traitementfr!F23:H23,traitementfr!AG23,traitementfr!AR23:AS23),"∞")</f>
        <v>∞</v>
      </c>
      <c r="I25" s="36" t="str">
        <f>IF(COUNT(traitementfr!D23)=1,AVERAGE(traitementfr!D23),"∞")</f>
        <v>∞</v>
      </c>
      <c r="J25" s="37" t="str">
        <f>IF(COUNT(traitementfr!E23,traitementfr!BH23)=2,AVERAGE(traitementfr!E23,traitementfr!BH23),"∞")</f>
        <v>∞</v>
      </c>
      <c r="K25" s="36" t="str">
        <f>IF(COUNT(traitementfr!AB23:AC23)=2,AVERAGE(traitementfr!AB23:AC23),"∞")</f>
        <v>∞</v>
      </c>
      <c r="L25" s="36" t="str">
        <f>IF(COUNT(traitementfr!BF23:BG23)=2,AVERAGE(traitementfr!BF23:BG23),"∞")</f>
        <v>∞</v>
      </c>
      <c r="M25" s="36" t="str">
        <f>IF(COUNT(traitementfr!U23:Y23)=5,AVERAGE(traitementfr!U23:Y23),"∞")</f>
        <v>∞</v>
      </c>
      <c r="N25" s="37" t="str">
        <f>IF(COUNT(traitementfr!AK23:AM23)=3,AVERAGE(traitementfr!AK23:AM23),"∞")</f>
        <v>∞</v>
      </c>
      <c r="O25" s="36" t="str">
        <f>IF(COUNT(traitementfr!AP23:AQ23)=2,AVERAGE(traitementfr!AP23:AQ23),"∞")</f>
        <v>∞</v>
      </c>
      <c r="P25" s="36" t="str">
        <f>IF(COUNT(traitementfr!M23:O23)=3,AVERAGE(traitementfr!M23:O23),"∞")</f>
        <v>∞</v>
      </c>
      <c r="Q25" s="38" t="str">
        <f>IF(COUNT(traitementfr!AY23:AZ23)=2,AVERAGE(traitementfr!AY23:AZ23),"∞")</f>
        <v>∞</v>
      </c>
      <c r="R25" s="36" t="str">
        <f>IF(COUNT(traitementfr!BA23)=1,AVERAGE(traitementfr!BA23),"∞")</f>
        <v>∞</v>
      </c>
      <c r="S25" s="36" t="str">
        <f>IF(COUNT(traitementfr!Z23:AA23)=2,AVERAGE(traitementfr!Z23:AA23),"∞")</f>
        <v>∞</v>
      </c>
      <c r="T25" s="36" t="str">
        <f>IF(COUNT(traitementfr!I23)=1,AVERAGE(traitementfr!I23),"∞")</f>
        <v>∞</v>
      </c>
      <c r="U25" s="36" t="str">
        <f>IF(COUNT(traitementfr!BA23)=1,AVERAGE(traitementfr!BA23),"∞")</f>
        <v>∞</v>
      </c>
      <c r="V25" s="36" t="str">
        <f>IF(COUNT(traitementfr!Q23:T23)=4,AVERAGE(traitementfr!Q23:T23),"∞")</f>
        <v>∞</v>
      </c>
      <c r="W25" s="36" t="str">
        <f>IF(COUNT(traitementfr!K23:L23)=2,AVERAGE(traitementfr!K23:L23),"∞")</f>
        <v>∞</v>
      </c>
      <c r="X25" s="36" t="str">
        <f>IF(COUNT(traitementfr!AD23:AE23,traitementfr!AW23)=3,AVERAGE(traitementfr!AD23:AE23,traitementfr!AW23),"∞")</f>
        <v>∞</v>
      </c>
      <c r="Y25" s="36" t="str">
        <f>IF(COUNT(traitementfr!AF23,traitementfr!AX23)=2,AVERAGE(traitementfr!AF23,traitementfr!AX23),"∞")</f>
        <v>∞</v>
      </c>
      <c r="Z25" s="36" t="str">
        <f>IF(COUNT(traitementfr!AN23:AO23)=2,AVERAGE(traitementfr!AN23:AO23),"∞")</f>
        <v>∞</v>
      </c>
      <c r="AA25" s="37" t="str">
        <f>IF(COUNT(traitementfr!AT23:AV23)=3,AVERAGE(traitementfr!AT23:AV23),"∞")</f>
        <v>∞</v>
      </c>
    </row>
    <row r="26" spans="1:27">
      <c r="A26" s="34" t="str">
        <f>IF('Ma classe'!B23&lt;&gt;0,'Ma classe'!B23,"aucun élève")</f>
        <v>aucun élève</v>
      </c>
      <c r="B26" s="34" t="str">
        <f>IF('Ma classe'!C23&lt;&gt;0,'Ma classe'!C23,"aucun élève")</f>
        <v>aucun élève</v>
      </c>
      <c r="C26" s="35" t="str">
        <f>IF(COUNT(traitementfr!P24)=1,AVERAGE(traitementfr!P24),"∞")</f>
        <v>∞</v>
      </c>
      <c r="D26" s="36" t="str">
        <f>IF(COUNT(traitementfr!BI24:BK24)=3,AVERAGE(traitementfr!BI24:BK24),"∞")</f>
        <v>∞</v>
      </c>
      <c r="E26" s="36" t="str">
        <f>IF(COUNT(traitementfr!BB24:BE24)=4,AVERAGE(traitementfr!BB24:BE24),"∞")</f>
        <v>∞</v>
      </c>
      <c r="F26" s="36" t="str">
        <f>IF(COUNT(traitementfr!AJ24)=1,AVERAGE(traitementfr!AJ24),"∞")</f>
        <v>∞</v>
      </c>
      <c r="G26" s="36" t="str">
        <f>IF(COUNT(traitementfr!AH24:AI24)=2,AVERAGE(traitementfr!AH24:AI24),"∞")</f>
        <v>∞</v>
      </c>
      <c r="H26" s="36" t="str">
        <f>IF(COUNT(traitementfr!F24:H24,traitementfr!AG24,traitementfr!AR24:AS24)=6,AVERAGE(traitementfr!F24:H24,traitementfr!AG24,traitementfr!AR24:AS24),"∞")</f>
        <v>∞</v>
      </c>
      <c r="I26" s="36" t="str">
        <f>IF(COUNT(traitementfr!D24)=1,AVERAGE(traitementfr!D24),"∞")</f>
        <v>∞</v>
      </c>
      <c r="J26" s="37" t="str">
        <f>IF(COUNT(traitementfr!E24,traitementfr!BH24)=2,AVERAGE(traitementfr!E24,traitementfr!BH24),"∞")</f>
        <v>∞</v>
      </c>
      <c r="K26" s="36" t="str">
        <f>IF(COUNT(traitementfr!AB24:AC24)=2,AVERAGE(traitementfr!AB24:AC24),"∞")</f>
        <v>∞</v>
      </c>
      <c r="L26" s="36" t="str">
        <f>IF(COUNT(traitementfr!BF24:BG24)=2,AVERAGE(traitementfr!BF24:BG24),"∞")</f>
        <v>∞</v>
      </c>
      <c r="M26" s="36" t="str">
        <f>IF(COUNT(traitementfr!U24:Y24)=5,AVERAGE(traitementfr!U24:Y24),"∞")</f>
        <v>∞</v>
      </c>
      <c r="N26" s="37" t="str">
        <f>IF(COUNT(traitementfr!AK24:AM24)=3,AVERAGE(traitementfr!AK24:AM24),"∞")</f>
        <v>∞</v>
      </c>
      <c r="O26" s="36" t="str">
        <f>IF(COUNT(traitementfr!AP24:AQ24)=2,AVERAGE(traitementfr!AP24:AQ24),"∞")</f>
        <v>∞</v>
      </c>
      <c r="P26" s="36" t="str">
        <f>IF(COUNT(traitementfr!M24:O24)=3,AVERAGE(traitementfr!M24:O24),"∞")</f>
        <v>∞</v>
      </c>
      <c r="Q26" s="38" t="str">
        <f>IF(COUNT(traitementfr!AY24:AZ24)=2,AVERAGE(traitementfr!AY24:AZ24),"∞")</f>
        <v>∞</v>
      </c>
      <c r="R26" s="36" t="str">
        <f>IF(COUNT(traitementfr!BA24)=1,AVERAGE(traitementfr!BA24),"∞")</f>
        <v>∞</v>
      </c>
      <c r="S26" s="36" t="str">
        <f>IF(COUNT(traitementfr!Z24:AA24)=2,AVERAGE(traitementfr!Z24:AA24),"∞")</f>
        <v>∞</v>
      </c>
      <c r="T26" s="36" t="str">
        <f>IF(COUNT(traitementfr!I24)=1,AVERAGE(traitementfr!I24),"∞")</f>
        <v>∞</v>
      </c>
      <c r="U26" s="36" t="str">
        <f>IF(COUNT(traitementfr!BA24)=1,AVERAGE(traitementfr!BA24),"∞")</f>
        <v>∞</v>
      </c>
      <c r="V26" s="36" t="str">
        <f>IF(COUNT(traitementfr!Q24:T24)=4,AVERAGE(traitementfr!Q24:T24),"∞")</f>
        <v>∞</v>
      </c>
      <c r="W26" s="36" t="str">
        <f>IF(COUNT(traitementfr!K24:L24)=2,AVERAGE(traitementfr!K24:L24),"∞")</f>
        <v>∞</v>
      </c>
      <c r="X26" s="36" t="str">
        <f>IF(COUNT(traitementfr!AD24:AE24,traitementfr!AW24)=3,AVERAGE(traitementfr!AD24:AE24,traitementfr!AW24),"∞")</f>
        <v>∞</v>
      </c>
      <c r="Y26" s="36" t="str">
        <f>IF(COUNT(traitementfr!AF24,traitementfr!AX24)=2,AVERAGE(traitementfr!AF24,traitementfr!AX24),"∞")</f>
        <v>∞</v>
      </c>
      <c r="Z26" s="36" t="str">
        <f>IF(COUNT(traitementfr!AN24:AO24)=2,AVERAGE(traitementfr!AN24:AO24),"∞")</f>
        <v>∞</v>
      </c>
      <c r="AA26" s="37" t="str">
        <f>IF(COUNT(traitementfr!AT24:AV24)=3,AVERAGE(traitementfr!AT24:AV24),"∞")</f>
        <v>∞</v>
      </c>
    </row>
    <row r="27" spans="1:27">
      <c r="A27" s="34" t="str">
        <f>IF('Ma classe'!B24&lt;&gt;0,'Ma classe'!B24,"aucun élève")</f>
        <v>aucun élève</v>
      </c>
      <c r="B27" s="34" t="str">
        <f>IF('Ma classe'!C24&lt;&gt;0,'Ma classe'!C24,"aucun élève")</f>
        <v>aucun élève</v>
      </c>
      <c r="C27" s="35" t="str">
        <f>IF(COUNT(traitementfr!P25)=1,AVERAGE(traitementfr!P25),"∞")</f>
        <v>∞</v>
      </c>
      <c r="D27" s="36" t="str">
        <f>IF(COUNT(traitementfr!BI25:BK25)=3,AVERAGE(traitementfr!BI25:BK25),"∞")</f>
        <v>∞</v>
      </c>
      <c r="E27" s="36" t="str">
        <f>IF(COUNT(traitementfr!BB25:BE25)=4,AVERAGE(traitementfr!BB25:BE25),"∞")</f>
        <v>∞</v>
      </c>
      <c r="F27" s="36" t="str">
        <f>IF(COUNT(traitementfr!AJ25)=1,AVERAGE(traitementfr!AJ25),"∞")</f>
        <v>∞</v>
      </c>
      <c r="G27" s="36" t="str">
        <f>IF(COUNT(traitementfr!AH25:AI25)=2,AVERAGE(traitementfr!AH25:AI25),"∞")</f>
        <v>∞</v>
      </c>
      <c r="H27" s="36" t="str">
        <f>IF(COUNT(traitementfr!F25:H25,traitementfr!AG25,traitementfr!AR25:AS25)=6,AVERAGE(traitementfr!F25:H25,traitementfr!AG25,traitementfr!AR25:AS25),"∞")</f>
        <v>∞</v>
      </c>
      <c r="I27" s="36" t="str">
        <f>IF(COUNT(traitementfr!D25)=1,AVERAGE(traitementfr!D25),"∞")</f>
        <v>∞</v>
      </c>
      <c r="J27" s="37" t="str">
        <f>IF(COUNT(traitementfr!E25,traitementfr!BH25)=2,AVERAGE(traitementfr!E25,traitementfr!BH25),"∞")</f>
        <v>∞</v>
      </c>
      <c r="K27" s="36" t="str">
        <f>IF(COUNT(traitementfr!AB25:AC25)=2,AVERAGE(traitementfr!AB25:AC25),"∞")</f>
        <v>∞</v>
      </c>
      <c r="L27" s="36" t="str">
        <f>IF(COUNT(traitementfr!BF25:BG25)=2,AVERAGE(traitementfr!BF25:BG25),"∞")</f>
        <v>∞</v>
      </c>
      <c r="M27" s="36" t="str">
        <f>IF(COUNT(traitementfr!U25:Y25)=5,AVERAGE(traitementfr!U25:Y25),"∞")</f>
        <v>∞</v>
      </c>
      <c r="N27" s="37" t="str">
        <f>IF(COUNT(traitementfr!AK25:AM25)=3,AVERAGE(traitementfr!AK25:AM25),"∞")</f>
        <v>∞</v>
      </c>
      <c r="O27" s="36" t="str">
        <f>IF(COUNT(traitementfr!AP25:AQ25)=2,AVERAGE(traitementfr!AP25:AQ25),"∞")</f>
        <v>∞</v>
      </c>
      <c r="P27" s="36" t="str">
        <f>IF(COUNT(traitementfr!M25:O25)=3,AVERAGE(traitementfr!M25:O25),"∞")</f>
        <v>∞</v>
      </c>
      <c r="Q27" s="38" t="str">
        <f>IF(COUNT(traitementfr!AY25:AZ25)=2,AVERAGE(traitementfr!AY25:AZ25),"∞")</f>
        <v>∞</v>
      </c>
      <c r="R27" s="36" t="str">
        <f>IF(COUNT(traitementfr!BA25)=1,AVERAGE(traitementfr!BA25),"∞")</f>
        <v>∞</v>
      </c>
      <c r="S27" s="36" t="str">
        <f>IF(COUNT(traitementfr!Z25:AA25)=2,AVERAGE(traitementfr!Z25:AA25),"∞")</f>
        <v>∞</v>
      </c>
      <c r="T27" s="36" t="str">
        <f>IF(COUNT(traitementfr!I25)=1,AVERAGE(traitementfr!I25),"∞")</f>
        <v>∞</v>
      </c>
      <c r="U27" s="36" t="str">
        <f>IF(COUNT(traitementfr!BA25)=1,AVERAGE(traitementfr!BA25),"∞")</f>
        <v>∞</v>
      </c>
      <c r="V27" s="36" t="str">
        <f>IF(COUNT(traitementfr!Q25:T25)=4,AVERAGE(traitementfr!Q25:T25),"∞")</f>
        <v>∞</v>
      </c>
      <c r="W27" s="36" t="str">
        <f>IF(COUNT(traitementfr!K25:L25)=2,AVERAGE(traitementfr!K25:L25),"∞")</f>
        <v>∞</v>
      </c>
      <c r="X27" s="36" t="str">
        <f>IF(COUNT(traitementfr!AD25:AE25,traitementfr!AW25)=3,AVERAGE(traitementfr!AD25:AE25,traitementfr!AW25),"∞")</f>
        <v>∞</v>
      </c>
      <c r="Y27" s="36" t="str">
        <f>IF(COUNT(traitementfr!AF25,traitementfr!AX25)=2,AVERAGE(traitementfr!AF25,traitementfr!AX25),"∞")</f>
        <v>∞</v>
      </c>
      <c r="Z27" s="36" t="str">
        <f>IF(COUNT(traitementfr!AN25:AO25)=2,AVERAGE(traitementfr!AN25:AO25),"∞")</f>
        <v>∞</v>
      </c>
      <c r="AA27" s="37" t="str">
        <f>IF(COUNT(traitementfr!AT25:AV25)=3,AVERAGE(traitementfr!AT25:AV25),"∞")</f>
        <v>∞</v>
      </c>
    </row>
    <row r="28" spans="1:27">
      <c r="A28" s="34" t="str">
        <f>IF('Ma classe'!B25&lt;&gt;0,'Ma classe'!B25,"aucun élève")</f>
        <v>aucun élève</v>
      </c>
      <c r="B28" s="34" t="str">
        <f>IF('Ma classe'!C25&lt;&gt;0,'Ma classe'!C25,"aucun élève")</f>
        <v>aucun élève</v>
      </c>
      <c r="C28" s="35" t="str">
        <f>IF(COUNT(traitementfr!P26)=1,AVERAGE(traitementfr!P26),"∞")</f>
        <v>∞</v>
      </c>
      <c r="D28" s="36" t="str">
        <f>IF(COUNT(traitementfr!BI26:BK26)=3,AVERAGE(traitementfr!BI26:BK26),"∞")</f>
        <v>∞</v>
      </c>
      <c r="E28" s="36" t="str">
        <f>IF(COUNT(traitementfr!BB26:BE26)=4,AVERAGE(traitementfr!BB26:BE26),"∞")</f>
        <v>∞</v>
      </c>
      <c r="F28" s="36" t="str">
        <f>IF(COUNT(traitementfr!AJ26)=1,AVERAGE(traitementfr!AJ26),"∞")</f>
        <v>∞</v>
      </c>
      <c r="G28" s="36" t="str">
        <f>IF(COUNT(traitementfr!AH26:AI26)=2,AVERAGE(traitementfr!AH26:AI26),"∞")</f>
        <v>∞</v>
      </c>
      <c r="H28" s="36" t="str">
        <f>IF(COUNT(traitementfr!F26:H26,traitementfr!AG26,traitementfr!AR26:AS26)=6,AVERAGE(traitementfr!F26:H26,traitementfr!AG26,traitementfr!AR26:AS26),"∞")</f>
        <v>∞</v>
      </c>
      <c r="I28" s="36" t="str">
        <f>IF(COUNT(traitementfr!D26)=1,AVERAGE(traitementfr!D26),"∞")</f>
        <v>∞</v>
      </c>
      <c r="J28" s="37" t="str">
        <f>IF(COUNT(traitementfr!E26,traitementfr!BH26)=2,AVERAGE(traitementfr!E26,traitementfr!BH26),"∞")</f>
        <v>∞</v>
      </c>
      <c r="K28" s="36" t="str">
        <f>IF(COUNT(traitementfr!AB26:AC26)=2,AVERAGE(traitementfr!AB26:AC26),"∞")</f>
        <v>∞</v>
      </c>
      <c r="L28" s="36" t="str">
        <f>IF(COUNT(traitementfr!BF26:BG26)=2,AVERAGE(traitementfr!BF26:BG26),"∞")</f>
        <v>∞</v>
      </c>
      <c r="M28" s="36" t="str">
        <f>IF(COUNT(traitementfr!U26:Y26)=5,AVERAGE(traitementfr!U26:Y26),"∞")</f>
        <v>∞</v>
      </c>
      <c r="N28" s="37" t="str">
        <f>IF(COUNT(traitementfr!AK26:AM26)=3,AVERAGE(traitementfr!AK26:AM26),"∞")</f>
        <v>∞</v>
      </c>
      <c r="O28" s="36" t="str">
        <f>IF(COUNT(traitementfr!AP26:AQ26)=2,AVERAGE(traitementfr!AP26:AQ26),"∞")</f>
        <v>∞</v>
      </c>
      <c r="P28" s="36" t="str">
        <f>IF(COUNT(traitementfr!M26:O26)=3,AVERAGE(traitementfr!M26:O26),"∞")</f>
        <v>∞</v>
      </c>
      <c r="Q28" s="38" t="str">
        <f>IF(COUNT(traitementfr!AY26:AZ26)=2,AVERAGE(traitementfr!AY26:AZ26),"∞")</f>
        <v>∞</v>
      </c>
      <c r="R28" s="36" t="str">
        <f>IF(COUNT(traitementfr!BA26)=1,AVERAGE(traitementfr!BA26),"∞")</f>
        <v>∞</v>
      </c>
      <c r="S28" s="36" t="str">
        <f>IF(COUNT(traitementfr!Z26:AA26)=2,AVERAGE(traitementfr!Z26:AA26),"∞")</f>
        <v>∞</v>
      </c>
      <c r="T28" s="36" t="str">
        <f>IF(COUNT(traitementfr!I26)=1,AVERAGE(traitementfr!I26),"∞")</f>
        <v>∞</v>
      </c>
      <c r="U28" s="36" t="str">
        <f>IF(COUNT(traitementfr!BA26)=1,AVERAGE(traitementfr!BA26),"∞")</f>
        <v>∞</v>
      </c>
      <c r="V28" s="36" t="str">
        <f>IF(COUNT(traitementfr!Q26:T26)=4,AVERAGE(traitementfr!Q26:T26),"∞")</f>
        <v>∞</v>
      </c>
      <c r="W28" s="36" t="str">
        <f>IF(COUNT(traitementfr!K26:L26)=2,AVERAGE(traitementfr!K26:L26),"∞")</f>
        <v>∞</v>
      </c>
      <c r="X28" s="36" t="str">
        <f>IF(COUNT(traitementfr!AD26:AE26,traitementfr!AW26)=3,AVERAGE(traitementfr!AD26:AE26,traitementfr!AW26),"∞")</f>
        <v>∞</v>
      </c>
      <c r="Y28" s="36" t="str">
        <f>IF(COUNT(traitementfr!AF26,traitementfr!AX26)=2,AVERAGE(traitementfr!AF26,traitementfr!AX26),"∞")</f>
        <v>∞</v>
      </c>
      <c r="Z28" s="36" t="str">
        <f>IF(COUNT(traitementfr!AN26:AO26)=2,AVERAGE(traitementfr!AN26:AO26),"∞")</f>
        <v>∞</v>
      </c>
      <c r="AA28" s="37" t="str">
        <f>IF(COUNT(traitementfr!AT26:AV26)=3,AVERAGE(traitementfr!AT26:AV26),"∞")</f>
        <v>∞</v>
      </c>
    </row>
    <row r="29" spans="1:27">
      <c r="A29" s="34" t="str">
        <f>IF('Ma classe'!B26&lt;&gt;0,'Ma classe'!B26,"aucun élève")</f>
        <v>aucun élève</v>
      </c>
      <c r="B29" s="34" t="str">
        <f>IF('Ma classe'!C26&lt;&gt;0,'Ma classe'!C26,"aucun élève")</f>
        <v>aucun élève</v>
      </c>
      <c r="C29" s="35" t="str">
        <f>IF(COUNT(traitementfr!P27)=1,AVERAGE(traitementfr!P27),"∞")</f>
        <v>∞</v>
      </c>
      <c r="D29" s="36" t="str">
        <f>IF(COUNT(traitementfr!BI27:BK27)=3,AVERAGE(traitementfr!BI27:BK27),"∞")</f>
        <v>∞</v>
      </c>
      <c r="E29" s="36" t="str">
        <f>IF(COUNT(traitementfr!BB27:BE27)=4,AVERAGE(traitementfr!BB27:BE27),"∞")</f>
        <v>∞</v>
      </c>
      <c r="F29" s="36" t="str">
        <f>IF(COUNT(traitementfr!AJ27)=1,AVERAGE(traitementfr!AJ27),"∞")</f>
        <v>∞</v>
      </c>
      <c r="G29" s="36" t="str">
        <f>IF(COUNT(traitementfr!AH27:AI27)=2,AVERAGE(traitementfr!AH27:AI27),"∞")</f>
        <v>∞</v>
      </c>
      <c r="H29" s="36" t="str">
        <f>IF(COUNT(traitementfr!F27:H27,traitementfr!AG27,traitementfr!AR27:AS27)=6,AVERAGE(traitementfr!F27:H27,traitementfr!AG27,traitementfr!AR27:AS27),"∞")</f>
        <v>∞</v>
      </c>
      <c r="I29" s="36" t="str">
        <f>IF(COUNT(traitementfr!D27)=1,AVERAGE(traitementfr!D27),"∞")</f>
        <v>∞</v>
      </c>
      <c r="J29" s="37" t="str">
        <f>IF(COUNT(traitementfr!E27,traitementfr!BH27)=2,AVERAGE(traitementfr!E27,traitementfr!BH27),"∞")</f>
        <v>∞</v>
      </c>
      <c r="K29" s="36" t="str">
        <f>IF(COUNT(traitementfr!AB27:AC27)=2,AVERAGE(traitementfr!AB27:AC27),"∞")</f>
        <v>∞</v>
      </c>
      <c r="L29" s="36" t="str">
        <f>IF(COUNT(traitementfr!BF27:BG27)=2,AVERAGE(traitementfr!BF27:BG27),"∞")</f>
        <v>∞</v>
      </c>
      <c r="M29" s="36" t="str">
        <f>IF(COUNT(traitementfr!U27:Y27)=5,AVERAGE(traitementfr!U27:Y27),"∞")</f>
        <v>∞</v>
      </c>
      <c r="N29" s="37" t="str">
        <f>IF(COUNT(traitementfr!AK27:AM27)=3,AVERAGE(traitementfr!AK27:AM27),"∞")</f>
        <v>∞</v>
      </c>
      <c r="O29" s="36" t="str">
        <f>IF(COUNT(traitementfr!AP27:AQ27)=2,AVERAGE(traitementfr!AP27:AQ27),"∞")</f>
        <v>∞</v>
      </c>
      <c r="P29" s="36" t="str">
        <f>IF(COUNT(traitementfr!M27:O27)=3,AVERAGE(traitementfr!M27:O27),"∞")</f>
        <v>∞</v>
      </c>
      <c r="Q29" s="38" t="str">
        <f>IF(COUNT(traitementfr!AY27:AZ27)=2,AVERAGE(traitementfr!AY27:AZ27),"∞")</f>
        <v>∞</v>
      </c>
      <c r="R29" s="36" t="str">
        <f>IF(COUNT(traitementfr!BA27)=1,AVERAGE(traitementfr!BA27),"∞")</f>
        <v>∞</v>
      </c>
      <c r="S29" s="36" t="str">
        <f>IF(COUNT(traitementfr!Z27:AA27)=2,AVERAGE(traitementfr!Z27:AA27),"∞")</f>
        <v>∞</v>
      </c>
      <c r="T29" s="36" t="str">
        <f>IF(COUNT(traitementfr!I27)=1,AVERAGE(traitementfr!I27),"∞")</f>
        <v>∞</v>
      </c>
      <c r="U29" s="36" t="str">
        <f>IF(COUNT(traitementfr!BA27)=1,AVERAGE(traitementfr!BA27),"∞")</f>
        <v>∞</v>
      </c>
      <c r="V29" s="36" t="str">
        <f>IF(COUNT(traitementfr!Q27:T27)=4,AVERAGE(traitementfr!Q27:T27),"∞")</f>
        <v>∞</v>
      </c>
      <c r="W29" s="36" t="str">
        <f>IF(COUNT(traitementfr!K27:L27)=2,AVERAGE(traitementfr!K27:L27),"∞")</f>
        <v>∞</v>
      </c>
      <c r="X29" s="36" t="str">
        <f>IF(COUNT(traitementfr!AD27:AE27,traitementfr!AW27)=3,AVERAGE(traitementfr!AD27:AE27,traitementfr!AW27),"∞")</f>
        <v>∞</v>
      </c>
      <c r="Y29" s="36" t="str">
        <f>IF(COUNT(traitementfr!AF27,traitementfr!AX27)=2,AVERAGE(traitementfr!AF27,traitementfr!AX27),"∞")</f>
        <v>∞</v>
      </c>
      <c r="Z29" s="36" t="str">
        <f>IF(COUNT(traitementfr!AN27:AO27)=2,AVERAGE(traitementfr!AN27:AO27),"∞")</f>
        <v>∞</v>
      </c>
      <c r="AA29" s="37" t="str">
        <f>IF(COUNT(traitementfr!AT27:AV27)=3,AVERAGE(traitementfr!AT27:AV27),"∞")</f>
        <v>∞</v>
      </c>
    </row>
    <row r="30" spans="1:27">
      <c r="A30" s="34" t="str">
        <f>IF('Ma classe'!B27&lt;&gt;0,'Ma classe'!B27,"aucun élève")</f>
        <v>aucun élève</v>
      </c>
      <c r="B30" s="34" t="str">
        <f>IF('Ma classe'!C27&lt;&gt;0,'Ma classe'!C27,"aucun élève")</f>
        <v>aucun élève</v>
      </c>
      <c r="C30" s="35" t="str">
        <f>IF(COUNT(traitementfr!P28)=1,AVERAGE(traitementfr!P28),"∞")</f>
        <v>∞</v>
      </c>
      <c r="D30" s="36" t="str">
        <f>IF(COUNT(traitementfr!BI28:BK28)=3,AVERAGE(traitementfr!BI28:BK28),"∞")</f>
        <v>∞</v>
      </c>
      <c r="E30" s="36" t="str">
        <f>IF(COUNT(traitementfr!BB28:BE28)=4,AVERAGE(traitementfr!BB28:BE28),"∞")</f>
        <v>∞</v>
      </c>
      <c r="F30" s="36" t="str">
        <f>IF(COUNT(traitementfr!AJ28)=1,AVERAGE(traitementfr!AJ28),"∞")</f>
        <v>∞</v>
      </c>
      <c r="G30" s="36" t="str">
        <f>IF(COUNT(traitementfr!AH28:AI28)=2,AVERAGE(traitementfr!AH28:AI28),"∞")</f>
        <v>∞</v>
      </c>
      <c r="H30" s="36" t="str">
        <f>IF(COUNT(traitementfr!F28:H28,traitementfr!AG28,traitementfr!AR28:AS28)=6,AVERAGE(traitementfr!F28:H28,traitementfr!AG28,traitementfr!AR28:AS28),"∞")</f>
        <v>∞</v>
      </c>
      <c r="I30" s="36" t="str">
        <f>IF(COUNT(traitementfr!D28)=1,AVERAGE(traitementfr!D28),"∞")</f>
        <v>∞</v>
      </c>
      <c r="J30" s="37" t="str">
        <f>IF(COUNT(traitementfr!E28,traitementfr!BH28)=2,AVERAGE(traitementfr!E28,traitementfr!BH28),"∞")</f>
        <v>∞</v>
      </c>
      <c r="K30" s="36" t="str">
        <f>IF(COUNT(traitementfr!AB28:AC28)=2,AVERAGE(traitementfr!AB28:AC28),"∞")</f>
        <v>∞</v>
      </c>
      <c r="L30" s="36" t="str">
        <f>IF(COUNT(traitementfr!BF28:BG28)=2,AVERAGE(traitementfr!BF28:BG28),"∞")</f>
        <v>∞</v>
      </c>
      <c r="M30" s="36" t="str">
        <f>IF(COUNT(traitementfr!U28:Y28)=5,AVERAGE(traitementfr!U28:Y28),"∞")</f>
        <v>∞</v>
      </c>
      <c r="N30" s="37" t="str">
        <f>IF(COUNT(traitementfr!AK28:AM28)=3,AVERAGE(traitementfr!AK28:AM28),"∞")</f>
        <v>∞</v>
      </c>
      <c r="O30" s="36" t="str">
        <f>IF(COUNT(traitementfr!AP28:AQ28)=2,AVERAGE(traitementfr!AP28:AQ28),"∞")</f>
        <v>∞</v>
      </c>
      <c r="P30" s="36" t="str">
        <f>IF(COUNT(traitementfr!M28:O28)=3,AVERAGE(traitementfr!M28:O28),"∞")</f>
        <v>∞</v>
      </c>
      <c r="Q30" s="38" t="str">
        <f>IF(COUNT(traitementfr!AY28:AZ28)=2,AVERAGE(traitementfr!AY28:AZ28),"∞")</f>
        <v>∞</v>
      </c>
      <c r="R30" s="36" t="str">
        <f>IF(COUNT(traitementfr!BA28)=1,AVERAGE(traitementfr!BA28),"∞")</f>
        <v>∞</v>
      </c>
      <c r="S30" s="36" t="str">
        <f>IF(COUNT(traitementfr!Z28:AA28)=2,AVERAGE(traitementfr!Z28:AA28),"∞")</f>
        <v>∞</v>
      </c>
      <c r="T30" s="36" t="str">
        <f>IF(COUNT(traitementfr!I28)=1,AVERAGE(traitementfr!I28),"∞")</f>
        <v>∞</v>
      </c>
      <c r="U30" s="36" t="str">
        <f>IF(COUNT(traitementfr!BA28)=1,AVERAGE(traitementfr!BA28),"∞")</f>
        <v>∞</v>
      </c>
      <c r="V30" s="36" t="str">
        <f>IF(COUNT(traitementfr!Q28:T28)=4,AVERAGE(traitementfr!Q28:T28),"∞")</f>
        <v>∞</v>
      </c>
      <c r="W30" s="36" t="str">
        <f>IF(COUNT(traitementfr!K28:L28)=2,AVERAGE(traitementfr!K28:L28),"∞")</f>
        <v>∞</v>
      </c>
      <c r="X30" s="36" t="str">
        <f>IF(COUNT(traitementfr!AD28:AE28,traitementfr!AW28)=3,AVERAGE(traitementfr!AD28:AE28,traitementfr!AW28),"∞")</f>
        <v>∞</v>
      </c>
      <c r="Y30" s="36" t="str">
        <f>IF(COUNT(traitementfr!AF28,traitementfr!AX28)=2,AVERAGE(traitementfr!AF28,traitementfr!AX28),"∞")</f>
        <v>∞</v>
      </c>
      <c r="Z30" s="36" t="str">
        <f>IF(COUNT(traitementfr!AN28:AO28)=2,AVERAGE(traitementfr!AN28:AO28),"∞")</f>
        <v>∞</v>
      </c>
      <c r="AA30" s="37" t="str">
        <f>IF(COUNT(traitementfr!AT28:AV28)=3,AVERAGE(traitementfr!AT28:AV28),"∞")</f>
        <v>∞</v>
      </c>
    </row>
    <row r="31" spans="1:27">
      <c r="A31" s="34" t="str">
        <f>IF('Ma classe'!B28&lt;&gt;0,'Ma classe'!B28,"aucun élève")</f>
        <v>aucun élève</v>
      </c>
      <c r="B31" s="34" t="str">
        <f>IF('Ma classe'!C28&lt;&gt;0,'Ma classe'!C28,"aucun élève")</f>
        <v>aucun élève</v>
      </c>
      <c r="C31" s="35" t="str">
        <f>IF(COUNT(traitementfr!P29)=1,AVERAGE(traitementfr!P29),"∞")</f>
        <v>∞</v>
      </c>
      <c r="D31" s="36" t="str">
        <f>IF(COUNT(traitementfr!BI29:BK29)=3,AVERAGE(traitementfr!BI29:BK29),"∞")</f>
        <v>∞</v>
      </c>
      <c r="E31" s="36" t="str">
        <f>IF(COUNT(traitementfr!BB29:BE29)=4,AVERAGE(traitementfr!BB29:BE29),"∞")</f>
        <v>∞</v>
      </c>
      <c r="F31" s="36" t="str">
        <f>IF(COUNT(traitementfr!AJ29)=1,AVERAGE(traitementfr!AJ29),"∞")</f>
        <v>∞</v>
      </c>
      <c r="G31" s="36" t="str">
        <f>IF(COUNT(traitementfr!AH29:AI29)=2,AVERAGE(traitementfr!AH29:AI29),"∞")</f>
        <v>∞</v>
      </c>
      <c r="H31" s="36" t="str">
        <f>IF(COUNT(traitementfr!F29:H29,traitementfr!AG29,traitementfr!AR29:AS29)=6,AVERAGE(traitementfr!F29:H29,traitementfr!AG29,traitementfr!AR29:AS29),"∞")</f>
        <v>∞</v>
      </c>
      <c r="I31" s="36" t="str">
        <f>IF(COUNT(traitementfr!D29)=1,AVERAGE(traitementfr!D29),"∞")</f>
        <v>∞</v>
      </c>
      <c r="J31" s="37" t="str">
        <f>IF(COUNT(traitementfr!E29,traitementfr!BH29)=2,AVERAGE(traitementfr!E29,traitementfr!BH29),"∞")</f>
        <v>∞</v>
      </c>
      <c r="K31" s="36" t="str">
        <f>IF(COUNT(traitementfr!AB29:AC29)=2,AVERAGE(traitementfr!AB29:AC29),"∞")</f>
        <v>∞</v>
      </c>
      <c r="L31" s="36" t="str">
        <f>IF(COUNT(traitementfr!BF29:BG29)=2,AVERAGE(traitementfr!BF29:BG29),"∞")</f>
        <v>∞</v>
      </c>
      <c r="M31" s="36" t="str">
        <f>IF(COUNT(traitementfr!U29:Y29)=5,AVERAGE(traitementfr!U29:Y29),"∞")</f>
        <v>∞</v>
      </c>
      <c r="N31" s="37" t="str">
        <f>IF(COUNT(traitementfr!AK29:AM29)=3,AVERAGE(traitementfr!AK29:AM29),"∞")</f>
        <v>∞</v>
      </c>
      <c r="O31" s="36" t="str">
        <f>IF(COUNT(traitementfr!AP29:AQ29)=2,AVERAGE(traitementfr!AP29:AQ29),"∞")</f>
        <v>∞</v>
      </c>
      <c r="P31" s="36" t="str">
        <f>IF(COUNT(traitementfr!M29:O29)=3,AVERAGE(traitementfr!M29:O29),"∞")</f>
        <v>∞</v>
      </c>
      <c r="Q31" s="38" t="str">
        <f>IF(COUNT(traitementfr!AY29:AZ29)=2,AVERAGE(traitementfr!AY29:AZ29),"∞")</f>
        <v>∞</v>
      </c>
      <c r="R31" s="36" t="str">
        <f>IF(COUNT(traitementfr!BA29)=1,AVERAGE(traitementfr!BA29),"∞")</f>
        <v>∞</v>
      </c>
      <c r="S31" s="36" t="str">
        <f>IF(COUNT(traitementfr!Z29:AA29)=2,AVERAGE(traitementfr!Z29:AA29),"∞")</f>
        <v>∞</v>
      </c>
      <c r="T31" s="36" t="str">
        <f>IF(COUNT(traitementfr!I29)=1,AVERAGE(traitementfr!I29),"∞")</f>
        <v>∞</v>
      </c>
      <c r="U31" s="36" t="str">
        <f>IF(COUNT(traitementfr!BA29)=1,AVERAGE(traitementfr!BA29),"∞")</f>
        <v>∞</v>
      </c>
      <c r="V31" s="36" t="str">
        <f>IF(COUNT(traitementfr!Q29:T29)=4,AVERAGE(traitementfr!Q29:T29),"∞")</f>
        <v>∞</v>
      </c>
      <c r="W31" s="36" t="str">
        <f>IF(COUNT(traitementfr!K29:L29)=2,AVERAGE(traitementfr!K29:L29),"∞")</f>
        <v>∞</v>
      </c>
      <c r="X31" s="36" t="str">
        <f>IF(COUNT(traitementfr!AD29:AE29,traitementfr!AW29)=3,AVERAGE(traitementfr!AD29:AE29,traitementfr!AW29),"∞")</f>
        <v>∞</v>
      </c>
      <c r="Y31" s="36" t="str">
        <f>IF(COUNT(traitementfr!AF29,traitementfr!AX29)=2,AVERAGE(traitementfr!AF29,traitementfr!AX29),"∞")</f>
        <v>∞</v>
      </c>
      <c r="Z31" s="36" t="str">
        <f>IF(COUNT(traitementfr!AN29:AO29)=2,AVERAGE(traitementfr!AN29:AO29),"∞")</f>
        <v>∞</v>
      </c>
      <c r="AA31" s="37" t="str">
        <f>IF(COUNT(traitementfr!AT29:AV29)=3,AVERAGE(traitementfr!AT29:AV29),"∞")</f>
        <v>∞</v>
      </c>
    </row>
    <row r="32" spans="1:27">
      <c r="A32" s="34" t="str">
        <f>IF('Ma classe'!B29&lt;&gt;0,'Ma classe'!B29,"aucun élève")</f>
        <v>aucun élève</v>
      </c>
      <c r="B32" s="34" t="str">
        <f>IF('Ma classe'!C29&lt;&gt;0,'Ma classe'!C29,"aucun élève")</f>
        <v>aucun élève</v>
      </c>
      <c r="C32" s="35" t="str">
        <f>IF(COUNT(traitementfr!P30)=1,AVERAGE(traitementfr!P30),"∞")</f>
        <v>∞</v>
      </c>
      <c r="D32" s="36" t="str">
        <f>IF(COUNT(traitementfr!BI30:BK30)=3,AVERAGE(traitementfr!BI30:BK30),"∞")</f>
        <v>∞</v>
      </c>
      <c r="E32" s="36" t="str">
        <f>IF(COUNT(traitementfr!BB30:BE30)=4,AVERAGE(traitementfr!BB30:BE30),"∞")</f>
        <v>∞</v>
      </c>
      <c r="F32" s="36" t="str">
        <f>IF(COUNT(traitementfr!AJ30)=1,AVERAGE(traitementfr!AJ30),"∞")</f>
        <v>∞</v>
      </c>
      <c r="G32" s="36" t="str">
        <f>IF(COUNT(traitementfr!AH30:AI30)=2,AVERAGE(traitementfr!AH30:AI30),"∞")</f>
        <v>∞</v>
      </c>
      <c r="H32" s="36" t="str">
        <f>IF(COUNT(traitementfr!F30:H30,traitementfr!AG30,traitementfr!AR30:AS30)=6,AVERAGE(traitementfr!F30:H30,traitementfr!AG30,traitementfr!AR30:AS30),"∞")</f>
        <v>∞</v>
      </c>
      <c r="I32" s="36" t="str">
        <f>IF(COUNT(traitementfr!D30)=1,AVERAGE(traitementfr!D30),"∞")</f>
        <v>∞</v>
      </c>
      <c r="J32" s="37" t="str">
        <f>IF(COUNT(traitementfr!E30,traitementfr!BH30)=2,AVERAGE(traitementfr!E30,traitementfr!BH30),"∞")</f>
        <v>∞</v>
      </c>
      <c r="K32" s="36" t="str">
        <f>IF(COUNT(traitementfr!AB30:AC30)=2,AVERAGE(traitementfr!AB30:AC30),"∞")</f>
        <v>∞</v>
      </c>
      <c r="L32" s="36" t="str">
        <f>IF(COUNT(traitementfr!BF30:BG30)=2,AVERAGE(traitementfr!BF30:BG30),"∞")</f>
        <v>∞</v>
      </c>
      <c r="M32" s="36" t="str">
        <f>IF(COUNT(traitementfr!U30:Y30)=5,AVERAGE(traitementfr!U30:Y30),"∞")</f>
        <v>∞</v>
      </c>
      <c r="N32" s="37" t="str">
        <f>IF(COUNT(traitementfr!AK30:AM30)=3,AVERAGE(traitementfr!AK30:AM30),"∞")</f>
        <v>∞</v>
      </c>
      <c r="O32" s="36" t="str">
        <f>IF(COUNT(traitementfr!AP30:AQ30)=2,AVERAGE(traitementfr!AP30:AQ30),"∞")</f>
        <v>∞</v>
      </c>
      <c r="P32" s="36" t="str">
        <f>IF(COUNT(traitementfr!M30:O30)=3,AVERAGE(traitementfr!M30:O30),"∞")</f>
        <v>∞</v>
      </c>
      <c r="Q32" s="38" t="str">
        <f>IF(COUNT(traitementfr!AY30:AZ30)=2,AVERAGE(traitementfr!AY30:AZ30),"∞")</f>
        <v>∞</v>
      </c>
      <c r="R32" s="36" t="str">
        <f>IF(COUNT(traitementfr!BA30)=1,AVERAGE(traitementfr!BA30),"∞")</f>
        <v>∞</v>
      </c>
      <c r="S32" s="36" t="str">
        <f>IF(COUNT(traitementfr!Z30:AA30)=2,AVERAGE(traitementfr!Z30:AA30),"∞")</f>
        <v>∞</v>
      </c>
      <c r="T32" s="36" t="str">
        <f>IF(COUNT(traitementfr!I30)=1,AVERAGE(traitementfr!I30),"∞")</f>
        <v>∞</v>
      </c>
      <c r="U32" s="36" t="str">
        <f>IF(COUNT(traitementfr!BA30)=1,AVERAGE(traitementfr!BA30),"∞")</f>
        <v>∞</v>
      </c>
      <c r="V32" s="36" t="str">
        <f>IF(COUNT(traitementfr!Q30:T30)=4,AVERAGE(traitementfr!Q30:T30),"∞")</f>
        <v>∞</v>
      </c>
      <c r="W32" s="36" t="str">
        <f>IF(COUNT(traitementfr!K30:L30)=2,AVERAGE(traitementfr!K30:L30),"∞")</f>
        <v>∞</v>
      </c>
      <c r="X32" s="36" t="str">
        <f>IF(COUNT(traitementfr!AD30:AE30,traitementfr!AW30)=3,AVERAGE(traitementfr!AD30:AE30,traitementfr!AW30),"∞")</f>
        <v>∞</v>
      </c>
      <c r="Y32" s="36" t="str">
        <f>IF(COUNT(traitementfr!AF30,traitementfr!AX30)=2,AVERAGE(traitementfr!AF30,traitementfr!AX30),"∞")</f>
        <v>∞</v>
      </c>
      <c r="Z32" s="36" t="str">
        <f>IF(COUNT(traitementfr!AN30:AO30)=2,AVERAGE(traitementfr!AN30:AO30),"∞")</f>
        <v>∞</v>
      </c>
      <c r="AA32" s="37" t="str">
        <f>IF(COUNT(traitementfr!AT30:AV30)=3,AVERAGE(traitementfr!AT30:AV30),"∞")</f>
        <v>∞</v>
      </c>
    </row>
    <row r="33" spans="1:27">
      <c r="A33" s="34" t="str">
        <f>IF('Ma classe'!B30&lt;&gt;0,'Ma classe'!B30,"aucun élève")</f>
        <v>aucun élève</v>
      </c>
      <c r="B33" s="34" t="str">
        <f>IF('Ma classe'!C30&lt;&gt;0,'Ma classe'!C30,"aucun élève")</f>
        <v>aucun élève</v>
      </c>
      <c r="C33" s="35" t="str">
        <f>IF(COUNT(traitementfr!P31)=1,AVERAGE(traitementfr!P31),"∞")</f>
        <v>∞</v>
      </c>
      <c r="D33" s="36" t="str">
        <f>IF(COUNT(traitementfr!BI31:BK31)=3,AVERAGE(traitementfr!BI31:BK31),"∞")</f>
        <v>∞</v>
      </c>
      <c r="E33" s="36" t="str">
        <f>IF(COUNT(traitementfr!BB31:BE31)=4,AVERAGE(traitementfr!BB31:BE31),"∞")</f>
        <v>∞</v>
      </c>
      <c r="F33" s="36" t="str">
        <f>IF(COUNT(traitementfr!AJ31)=1,AVERAGE(traitementfr!AJ31),"∞")</f>
        <v>∞</v>
      </c>
      <c r="G33" s="36" t="str">
        <f>IF(COUNT(traitementfr!AH31:AI31)=2,AVERAGE(traitementfr!AH31:AI31),"∞")</f>
        <v>∞</v>
      </c>
      <c r="H33" s="36" t="str">
        <f>IF(COUNT(traitementfr!F31:H31,traitementfr!AG31,traitementfr!AR31:AS31)=6,AVERAGE(traitementfr!F31:H31,traitementfr!AG31,traitementfr!AR31:AS31),"∞")</f>
        <v>∞</v>
      </c>
      <c r="I33" s="36" t="str">
        <f>IF(COUNT(traitementfr!D31)=1,AVERAGE(traitementfr!D31),"∞")</f>
        <v>∞</v>
      </c>
      <c r="J33" s="37" t="str">
        <f>IF(COUNT(traitementfr!E31,traitementfr!BH31)=2,AVERAGE(traitementfr!E31,traitementfr!BH31),"∞")</f>
        <v>∞</v>
      </c>
      <c r="K33" s="36" t="str">
        <f>IF(COUNT(traitementfr!AB31:AC31)=2,AVERAGE(traitementfr!AB31:AC31),"∞")</f>
        <v>∞</v>
      </c>
      <c r="L33" s="36" t="str">
        <f>IF(COUNT(traitementfr!BF31:BG31)=2,AVERAGE(traitementfr!BF31:BG31),"∞")</f>
        <v>∞</v>
      </c>
      <c r="M33" s="36" t="str">
        <f>IF(COUNT(traitementfr!U31:Y31)=5,AVERAGE(traitementfr!U31:Y31),"∞")</f>
        <v>∞</v>
      </c>
      <c r="N33" s="37" t="str">
        <f>IF(COUNT(traitementfr!AK31:AM31)=3,AVERAGE(traitementfr!AK31:AM31),"∞")</f>
        <v>∞</v>
      </c>
      <c r="O33" s="36" t="str">
        <f>IF(COUNT(traitementfr!AP31:AQ31)=2,AVERAGE(traitementfr!AP31:AQ31),"∞")</f>
        <v>∞</v>
      </c>
      <c r="P33" s="36" t="str">
        <f>IF(COUNT(traitementfr!M31:O31)=3,AVERAGE(traitementfr!M31:O31),"∞")</f>
        <v>∞</v>
      </c>
      <c r="Q33" s="38" t="str">
        <f>IF(COUNT(traitementfr!AY31:AZ31)=2,AVERAGE(traitementfr!AY31:AZ31),"∞")</f>
        <v>∞</v>
      </c>
      <c r="R33" s="36" t="str">
        <f>IF(COUNT(traitementfr!BA31)=1,AVERAGE(traitementfr!BA31),"∞")</f>
        <v>∞</v>
      </c>
      <c r="S33" s="36" t="str">
        <f>IF(COUNT(traitementfr!Z31:AA31)=2,AVERAGE(traitementfr!Z31:AA31),"∞")</f>
        <v>∞</v>
      </c>
      <c r="T33" s="36" t="str">
        <f>IF(COUNT(traitementfr!I31)=1,AVERAGE(traitementfr!I31),"∞")</f>
        <v>∞</v>
      </c>
      <c r="U33" s="36" t="str">
        <f>IF(COUNT(traitementfr!BA31)=1,AVERAGE(traitementfr!BA31),"∞")</f>
        <v>∞</v>
      </c>
      <c r="V33" s="36" t="str">
        <f>IF(COUNT(traitementfr!Q31:T31)=4,AVERAGE(traitementfr!Q31:T31),"∞")</f>
        <v>∞</v>
      </c>
      <c r="W33" s="36" t="str">
        <f>IF(COUNT(traitementfr!K31:L31)=2,AVERAGE(traitementfr!K31:L31),"∞")</f>
        <v>∞</v>
      </c>
      <c r="X33" s="36" t="str">
        <f>IF(COUNT(traitementfr!AD31:AE31,traitementfr!AW31)=3,AVERAGE(traitementfr!AD31:AE31,traitementfr!AW31),"∞")</f>
        <v>∞</v>
      </c>
      <c r="Y33" s="36" t="str">
        <f>IF(COUNT(traitementfr!AF31,traitementfr!AX31)=2,AVERAGE(traitementfr!AF31,traitementfr!AX31),"∞")</f>
        <v>∞</v>
      </c>
      <c r="Z33" s="36" t="str">
        <f>IF(COUNT(traitementfr!AN31:AO31)=2,AVERAGE(traitementfr!AN31:AO31),"∞")</f>
        <v>∞</v>
      </c>
      <c r="AA33" s="37" t="str">
        <f>IF(COUNT(traitementfr!AT31:AV31)=3,AVERAGE(traitementfr!AT31:AV31),"∞")</f>
        <v>∞</v>
      </c>
    </row>
    <row r="34" spans="1:27">
      <c r="A34" s="34" t="str">
        <f>IF('Ma classe'!B31&lt;&gt;0,'Ma classe'!B31,"aucun élève")</f>
        <v>aucun élève</v>
      </c>
      <c r="B34" s="34" t="str">
        <f>IF('Ma classe'!C31&lt;&gt;0,'Ma classe'!C31,"aucun élève")</f>
        <v>aucun élève</v>
      </c>
      <c r="C34" s="35" t="str">
        <f>IF(COUNT(traitementfr!P32)=1,AVERAGE(traitementfr!P32),"∞")</f>
        <v>∞</v>
      </c>
      <c r="D34" s="36" t="str">
        <f>IF(COUNT(traitementfr!BI32:BK32)=3,AVERAGE(traitementfr!BI32:BK32),"∞")</f>
        <v>∞</v>
      </c>
      <c r="E34" s="36" t="str">
        <f>IF(COUNT(traitementfr!BB32:BE32)=4,AVERAGE(traitementfr!BB32:BE32),"∞")</f>
        <v>∞</v>
      </c>
      <c r="F34" s="36" t="str">
        <f>IF(COUNT(traitementfr!AJ32)=1,AVERAGE(traitementfr!AJ32),"∞")</f>
        <v>∞</v>
      </c>
      <c r="G34" s="36" t="str">
        <f>IF(COUNT(traitementfr!AH32:AI32)=2,AVERAGE(traitementfr!AH32:AI32),"∞")</f>
        <v>∞</v>
      </c>
      <c r="H34" s="36" t="str">
        <f>IF(COUNT(traitementfr!F32:H32,traitementfr!AG32,traitementfr!AR32:AS32)=6,AVERAGE(traitementfr!F32:H32,traitementfr!AG32,traitementfr!AR32:AS32),"∞")</f>
        <v>∞</v>
      </c>
      <c r="I34" s="36" t="str">
        <f>IF(COUNT(traitementfr!D32)=1,AVERAGE(traitementfr!D32),"∞")</f>
        <v>∞</v>
      </c>
      <c r="J34" s="37" t="str">
        <f>IF(COUNT(traitementfr!E32,traitementfr!BH32)=2,AVERAGE(traitementfr!E32,traitementfr!BH32),"∞")</f>
        <v>∞</v>
      </c>
      <c r="K34" s="36" t="str">
        <f>IF(COUNT(traitementfr!AB32:AC32)=2,AVERAGE(traitementfr!AB32:AC32),"∞")</f>
        <v>∞</v>
      </c>
      <c r="L34" s="36" t="str">
        <f>IF(COUNT(traitementfr!BF32:BG32)=2,AVERAGE(traitementfr!BF32:BG32),"∞")</f>
        <v>∞</v>
      </c>
      <c r="M34" s="36" t="str">
        <f>IF(COUNT(traitementfr!U32:Y32)=5,AVERAGE(traitementfr!U32:Y32),"∞")</f>
        <v>∞</v>
      </c>
      <c r="N34" s="37" t="str">
        <f>IF(COUNT(traitementfr!AK32:AM32)=3,AVERAGE(traitementfr!AK32:AM32),"∞")</f>
        <v>∞</v>
      </c>
      <c r="O34" s="36" t="str">
        <f>IF(COUNT(traitementfr!AP32:AQ32)=2,AVERAGE(traitementfr!AP32:AQ32),"∞")</f>
        <v>∞</v>
      </c>
      <c r="P34" s="36" t="str">
        <f>IF(COUNT(traitementfr!M32:O32)=3,AVERAGE(traitementfr!M32:O32),"∞")</f>
        <v>∞</v>
      </c>
      <c r="Q34" s="38" t="str">
        <f>IF(COUNT(traitementfr!AY32:AZ32)=2,AVERAGE(traitementfr!AY32:AZ32),"∞")</f>
        <v>∞</v>
      </c>
      <c r="R34" s="36" t="str">
        <f>IF(COUNT(traitementfr!BA32)=1,AVERAGE(traitementfr!BA32),"∞")</f>
        <v>∞</v>
      </c>
      <c r="S34" s="36" t="str">
        <f>IF(COUNT(traitementfr!Z32:AA32)=2,AVERAGE(traitementfr!Z32:AA32),"∞")</f>
        <v>∞</v>
      </c>
      <c r="T34" s="36" t="str">
        <f>IF(COUNT(traitementfr!I32)=1,AVERAGE(traitementfr!I32),"∞")</f>
        <v>∞</v>
      </c>
      <c r="U34" s="36" t="str">
        <f>IF(COUNT(traitementfr!BA32)=1,AVERAGE(traitementfr!BA32),"∞")</f>
        <v>∞</v>
      </c>
      <c r="V34" s="36" t="str">
        <f>IF(COUNT(traitementfr!Q32:T32)=4,AVERAGE(traitementfr!Q32:T32),"∞")</f>
        <v>∞</v>
      </c>
      <c r="W34" s="36" t="str">
        <f>IF(COUNT(traitementfr!K32:L32)=2,AVERAGE(traitementfr!K32:L32),"∞")</f>
        <v>∞</v>
      </c>
      <c r="X34" s="36" t="str">
        <f>IF(COUNT(traitementfr!AD32:AE32,traitementfr!AW32)=3,AVERAGE(traitementfr!AD32:AE32,traitementfr!AW32),"∞")</f>
        <v>∞</v>
      </c>
      <c r="Y34" s="36" t="str">
        <f>IF(COUNT(traitementfr!AF32,traitementfr!AX32)=2,AVERAGE(traitementfr!AF32,traitementfr!AX32),"∞")</f>
        <v>∞</v>
      </c>
      <c r="Z34" s="36" t="str">
        <f>IF(COUNT(traitementfr!AN32:AO32)=2,AVERAGE(traitementfr!AN32:AO32),"∞")</f>
        <v>∞</v>
      </c>
      <c r="AA34" s="37" t="str">
        <f>IF(COUNT(traitementfr!AT32:AV32)=3,AVERAGE(traitementfr!AT32:AV32),"∞")</f>
        <v>∞</v>
      </c>
    </row>
  </sheetData>
  <sheetProtection algorithmName="SHA-512" hashValue="yq/ZZ2tgkwHN/zn7hUCITR0M04aD5jVA6mgIkeXdcS1blwVrzPVFcyM1wK4diTxg/x9SLDJwDxjQjZ6gP+9qpw==" saltValue="q1036v8x/sUMRfLy+XvZRw==" spinCount="100000" sheet="1" objects="1" scenarios="1"/>
  <mergeCells count="12">
    <mergeCell ref="A3:B3"/>
    <mergeCell ref="A4:B4"/>
    <mergeCell ref="D1:J1"/>
    <mergeCell ref="K1:N1"/>
    <mergeCell ref="O1:AA1"/>
    <mergeCell ref="A2:B2"/>
    <mergeCell ref="E2:H2"/>
    <mergeCell ref="I2:J2"/>
    <mergeCell ref="K2:L2"/>
    <mergeCell ref="O2:R2"/>
    <mergeCell ref="S2:U2"/>
    <mergeCell ref="V2:AA2"/>
  </mergeCells>
  <conditionalFormatting sqref="A5:B39 A1:B1">
    <cfRule type="containsText" dxfId="71" priority="2" operator="containsText" text="aucun élève">
      <formula>NOT(ISERROR(SEARCH("aucun élève",A1)))</formula>
    </cfRule>
  </conditionalFormatting>
  <conditionalFormatting sqref="C6:AA34 C5:Z34 AA5">
    <cfRule type="cellIs" dxfId="70" priority="3" operator="between">
      <formula>0</formula>
      <formula>0.24</formula>
    </cfRule>
    <cfRule type="cellIs" dxfId="69" priority="4" operator="between">
      <formula>0.25</formula>
      <formula>0.49</formula>
    </cfRule>
    <cfRule type="cellIs" dxfId="68" priority="5" operator="between">
      <formula>0.5</formula>
      <formula>0.74</formula>
    </cfRule>
    <cfRule type="cellIs" dxfId="67" priority="6" operator="between">
      <formula>0.75</formula>
      <formula>1</formula>
    </cfRule>
    <cfRule type="containsText" dxfId="66" priority="7" operator="containsText" text="∞">
      <formula>NOT(ISERROR(SEARCH("∞",C5)))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6"/>
  <sheetViews>
    <sheetView zoomScale="120" zoomScaleNormal="120" workbookViewId="0">
      <pane xSplit="1" ySplit="3" topLeftCell="B19" activePane="bottomRight" state="frozen"/>
      <selection pane="topRight" activeCell="C1" sqref="C1"/>
      <selection pane="bottomLeft" activeCell="A4" sqref="A4"/>
      <selection pane="bottomRight" activeCell="A37" sqref="A37"/>
    </sheetView>
  </sheetViews>
  <sheetFormatPr baseColWidth="10" defaultColWidth="11.5703125" defaultRowHeight="12.75"/>
  <cols>
    <col min="1" max="1" width="11.5703125" style="10"/>
    <col min="2" max="2" width="12.85546875" style="10" customWidth="1"/>
    <col min="3" max="15" width="11.5703125" style="10"/>
    <col min="16" max="16" width="11.85546875" style="10" customWidth="1"/>
    <col min="17" max="16384" width="11.5703125" style="10"/>
  </cols>
  <sheetData>
    <row r="1" spans="1:26" ht="23.85" customHeight="1">
      <c r="B1" s="148" t="s">
        <v>66</v>
      </c>
      <c r="C1" s="230" t="s">
        <v>67</v>
      </c>
      <c r="D1" s="230"/>
      <c r="E1" s="230"/>
      <c r="F1" s="230"/>
      <c r="G1" s="230"/>
      <c r="H1" s="230"/>
      <c r="I1" s="230"/>
      <c r="J1" s="231" t="s">
        <v>68</v>
      </c>
      <c r="K1" s="231"/>
      <c r="L1" s="231"/>
      <c r="M1" s="231"/>
      <c r="N1" s="231" t="s">
        <v>69</v>
      </c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17.4" customHeight="1">
      <c r="A2" s="151"/>
      <c r="B2" s="12" t="s">
        <v>71</v>
      </c>
      <c r="C2" s="13" t="s">
        <v>72</v>
      </c>
      <c r="D2" s="239" t="s">
        <v>73</v>
      </c>
      <c r="E2" s="240"/>
      <c r="F2" s="240"/>
      <c r="G2" s="241"/>
      <c r="H2" s="242" t="s">
        <v>74</v>
      </c>
      <c r="I2" s="243"/>
      <c r="J2" s="244" t="s">
        <v>75</v>
      </c>
      <c r="K2" s="244"/>
      <c r="L2" s="14" t="s">
        <v>76</v>
      </c>
      <c r="M2" s="149" t="s">
        <v>77</v>
      </c>
      <c r="N2" s="245" t="s">
        <v>78</v>
      </c>
      <c r="O2" s="245"/>
      <c r="P2" s="245"/>
      <c r="Q2" s="245"/>
      <c r="R2" s="246" t="s">
        <v>79</v>
      </c>
      <c r="S2" s="247"/>
      <c r="T2" s="248"/>
      <c r="U2" s="242" t="s">
        <v>80</v>
      </c>
      <c r="V2" s="243"/>
      <c r="W2" s="243"/>
      <c r="X2" s="243"/>
      <c r="Y2" s="243"/>
      <c r="Z2" s="243"/>
    </row>
    <row r="3" spans="1:26" s="24" customFormat="1" ht="124.35" customHeight="1">
      <c r="A3" s="150" t="s">
        <v>2</v>
      </c>
      <c r="B3" s="15" t="s">
        <v>82</v>
      </c>
      <c r="C3" s="16" t="s">
        <v>83</v>
      </c>
      <c r="D3" s="104" t="s">
        <v>84</v>
      </c>
      <c r="E3" s="17" t="s">
        <v>85</v>
      </c>
      <c r="F3" s="17" t="s">
        <v>86</v>
      </c>
      <c r="G3" s="103" t="s">
        <v>87</v>
      </c>
      <c r="H3" s="21" t="s">
        <v>88</v>
      </c>
      <c r="I3" s="19" t="s">
        <v>89</v>
      </c>
      <c r="J3" s="20" t="s">
        <v>90</v>
      </c>
      <c r="K3" s="21" t="s">
        <v>91</v>
      </c>
      <c r="L3" s="17" t="s">
        <v>92</v>
      </c>
      <c r="M3" s="19" t="s">
        <v>93</v>
      </c>
      <c r="N3" s="20" t="s">
        <v>94</v>
      </c>
      <c r="O3" s="18" t="s">
        <v>95</v>
      </c>
      <c r="P3" s="22" t="s">
        <v>96</v>
      </c>
      <c r="Q3" s="18" t="s">
        <v>97</v>
      </c>
      <c r="R3" s="104" t="s">
        <v>98</v>
      </c>
      <c r="S3" s="17" t="s">
        <v>99</v>
      </c>
      <c r="T3" s="109" t="s">
        <v>100</v>
      </c>
      <c r="U3" s="22" t="s">
        <v>101</v>
      </c>
      <c r="V3" s="17" t="s">
        <v>102</v>
      </c>
      <c r="W3" s="23" t="s">
        <v>103</v>
      </c>
      <c r="X3" s="22" t="s">
        <v>104</v>
      </c>
      <c r="Y3" s="22" t="s">
        <v>105</v>
      </c>
      <c r="Z3" s="19" t="s">
        <v>106</v>
      </c>
    </row>
    <row r="4" spans="1:26">
      <c r="A4" s="34" t="str">
        <f>IF('Ma classe'!C2&lt;&gt;0,'Ma classe'!C2,"")</f>
        <v>Nadège</v>
      </c>
      <c r="B4" s="35">
        <f>IF(COUNT(traitementfr!P3)=1,AVERAGE(traitementfr!P3),"")</f>
        <v>1</v>
      </c>
      <c r="C4" s="36">
        <f>IF(COUNT(traitementfr!BI3:BK3)=3,AVERAGE(traitementfr!BI3:BK3),"")</f>
        <v>0.83333333333333337</v>
      </c>
      <c r="D4" s="36">
        <f>IF(COUNT(traitementfr!BB3:BE3)=4,AVERAGE(traitementfr!BB3:BE3),"")</f>
        <v>0.375</v>
      </c>
      <c r="E4" s="36">
        <f>IF(COUNT(traitementfr!AJ3)=1,AVERAGE(traitementfr!AJ3),"")</f>
        <v>0</v>
      </c>
      <c r="F4" s="36">
        <f>IF(COUNT(traitementfr!AH3:AI3)=2,AVERAGE(traitementfr!AH3:AI3),"")</f>
        <v>1</v>
      </c>
      <c r="G4" s="36">
        <f>IF(COUNT(traitementfr!F3:H3,traitementfr!AG3,traitementfr!AR3:AS3)=6,AVERAGE(traitementfr!F3:H3,traitementfr!AG3,traitementfr!AR3:AS3),"")</f>
        <v>0.58333333333333337</v>
      </c>
      <c r="H4" s="36">
        <f>IF(COUNT(traitementfr!D3)=1,AVERAGE(traitementfr!D3),"")</f>
        <v>0.5</v>
      </c>
      <c r="I4" s="37">
        <f>IF(COUNT(traitementfr!E3,traitementfr!BH3)=2,AVERAGE(traitementfr!E3,traitementfr!BH3),"")</f>
        <v>0.75</v>
      </c>
      <c r="J4" s="36">
        <f>IF(COUNT(traitementfr!AB3:AC3)=2,AVERAGE(traitementfr!AB3:AC3),"")</f>
        <v>0.75</v>
      </c>
      <c r="K4" s="36">
        <f>IF(COUNT(traitementfr!BF3:BG3)=2,AVERAGE(traitementfr!BF3:BG3),"")</f>
        <v>0.75</v>
      </c>
      <c r="L4" s="36">
        <f>IF(COUNT(traitementfr!U3:Y3)=5,AVERAGE(traitementfr!U3:Y3),"")</f>
        <v>0.5</v>
      </c>
      <c r="M4" s="37">
        <f>IF(COUNT(traitementfr!AK3:AM3)=3,AVERAGE(traitementfr!AK3:AM3),"")</f>
        <v>0.33333333333333331</v>
      </c>
      <c r="N4" s="36">
        <f>IF(COUNT(traitementfr!AP3:AQ3)=2,AVERAGE(traitementfr!AP3:AQ3),"")</f>
        <v>0.75</v>
      </c>
      <c r="O4" s="36">
        <f>IF(COUNT(traitementfr!M3:O3)=3,AVERAGE(traitementfr!M3:O3),"")</f>
        <v>0.66666666666666663</v>
      </c>
      <c r="P4" s="36">
        <f>IF(COUNT(traitementfr!AY3:AZ3)=2,AVERAGE(traitementfr!AY3:AZ3),"")</f>
        <v>0.75</v>
      </c>
      <c r="Q4" s="36">
        <f>IF(COUNT(traitementfr!BA3)=1,AVERAGE(traitementfr!BA3),"")</f>
        <v>1</v>
      </c>
      <c r="R4" s="36">
        <f>IF(COUNT(traitementfr!Z3:AA3)=2,AVERAGE(traitementfr!Z3:AA3),"")</f>
        <v>0.5</v>
      </c>
      <c r="S4" s="36">
        <f>IF(COUNT(traitementfr!I3)=1,AVERAGE(traitementfr!I3),"")</f>
        <v>1</v>
      </c>
      <c r="T4" s="36">
        <f>IF(COUNT(traitementfr!BA3)=1,AVERAGE(traitementfr!BA3),"")</f>
        <v>1</v>
      </c>
      <c r="U4" s="36">
        <f>IF(COUNT(traitementfr!Q3:T3)=4,AVERAGE(traitementfr!Q3:T3),"")</f>
        <v>0.5</v>
      </c>
      <c r="V4" s="36">
        <f>IF(COUNT(traitementfr!K3:L3)=2,AVERAGE(traitementfr!K3:L3),"")</f>
        <v>1</v>
      </c>
      <c r="W4" s="36">
        <f>IF(COUNT(traitementfr!AD3:AE3,traitementfr!AW3)=3,AVERAGE(traitementfr!AD3:AE3,traitementfr!AW3),"")</f>
        <v>0.66666666666666663</v>
      </c>
      <c r="X4" s="36">
        <f>IF(COUNT(traitementfr!AF3,traitementfr!AX3)=2,AVERAGE(traitementfr!AF3,traitementfr!AX3),"")</f>
        <v>0.25</v>
      </c>
      <c r="Y4" s="36">
        <f>IF(COUNT(traitementfr!AN3:AO3)=2,AVERAGE(traitementfr!AN3:AO3),"")</f>
        <v>0.75</v>
      </c>
      <c r="Z4" s="37">
        <f>IF(COUNT(traitementfr!AT3:AV3)=3,AVERAGE(traitementfr!AT3:AV3),"")</f>
        <v>0.33333333333333331</v>
      </c>
    </row>
    <row r="5" spans="1:26">
      <c r="A5" s="34" t="str">
        <f>IF('Ma classe'!C3&lt;&gt;0,'Ma classe'!C3,"")</f>
        <v/>
      </c>
      <c r="B5" s="35" t="str">
        <f>IF(COUNT(traitementfr!P4)=1,AVERAGE(traitementfr!P4),"")</f>
        <v/>
      </c>
      <c r="C5" s="36" t="str">
        <f>IF(COUNT(traitementfr!BI4:BK4)=3,AVERAGE(traitementfr!BI4:BK4),"")</f>
        <v/>
      </c>
      <c r="D5" s="36" t="str">
        <f>IF(COUNT(traitementfr!BB4:BE4)=4,AVERAGE(traitementfr!BB4:BE4),"")</f>
        <v/>
      </c>
      <c r="E5" s="36" t="str">
        <f>IF(COUNT(traitementfr!AJ4)=1,AVERAGE(traitementfr!AJ4),"")</f>
        <v/>
      </c>
      <c r="F5" s="36" t="str">
        <f>IF(COUNT(traitementfr!AH4:AI4)=2,AVERAGE(traitementfr!AH4:AI4),"")</f>
        <v/>
      </c>
      <c r="G5" s="36" t="str">
        <f>IF(COUNT(traitementfr!F4:H4,traitementfr!AG4,traitementfr!AR4:AS4)=6,AVERAGE(traitementfr!F4:H4,traitementfr!AG4,traitementfr!AR4:AS4),"")</f>
        <v/>
      </c>
      <c r="H5" s="36" t="str">
        <f>IF(COUNT(traitementfr!D4)=1,AVERAGE(traitementfr!D4),"")</f>
        <v/>
      </c>
      <c r="I5" s="37" t="str">
        <f>IF(COUNT(traitementfr!E4,traitementfr!BH4)=2,AVERAGE(traitementfr!E4,traitementfr!BH4),"")</f>
        <v/>
      </c>
      <c r="J5" s="36" t="str">
        <f>IF(COUNT(traitementfr!AB4:AC4)=2,AVERAGE(traitementfr!AB4:AC4),"")</f>
        <v/>
      </c>
      <c r="K5" s="36" t="str">
        <f>IF(COUNT(traitementfr!BF4:BG4)=2,AVERAGE(traitementfr!BF4:BG4),"")</f>
        <v/>
      </c>
      <c r="L5" s="36" t="str">
        <f>IF(COUNT(traitementfr!U4:Y4)=5,AVERAGE(traitementfr!U4:Y4),"")</f>
        <v/>
      </c>
      <c r="M5" s="37" t="str">
        <f>IF(COUNT(traitementfr!AK4:AM4)=3,AVERAGE(traitementfr!AK4:AM4),"")</f>
        <v/>
      </c>
      <c r="N5" s="36" t="str">
        <f>IF(COUNT(traitementfr!AP4:AQ4)=2,AVERAGE(traitementfr!AP4:AQ4),"")</f>
        <v/>
      </c>
      <c r="O5" s="36" t="str">
        <f>IF(COUNT(traitementfr!M4:O4)=3,AVERAGE(traitementfr!M4:O4),"")</f>
        <v/>
      </c>
      <c r="P5" s="36" t="str">
        <f>IF(COUNT(traitementfr!AY4:AZ4)=2,AVERAGE(traitementfr!AY4:AZ4),"")</f>
        <v/>
      </c>
      <c r="Q5" s="36" t="str">
        <f>IF(COUNT(traitementfr!BA4)=1,AVERAGE(traitementfr!BA4),"")</f>
        <v/>
      </c>
      <c r="R5" s="36" t="str">
        <f>IF(COUNT(traitementfr!Z4:AA4)=2,AVERAGE(traitementfr!Z4:AA4),"")</f>
        <v/>
      </c>
      <c r="S5" s="36" t="str">
        <f>IF(COUNT(traitementfr!I4)=1,AVERAGE(traitementfr!I4),"")</f>
        <v/>
      </c>
      <c r="T5" s="36" t="str">
        <f>IF(COUNT(traitementfr!BA4)=1,AVERAGE(traitementfr!BA4),"")</f>
        <v/>
      </c>
      <c r="U5" s="36" t="str">
        <f>IF(COUNT(traitementfr!Q4:T4)=4,AVERAGE(traitementfr!Q4:T4),"")</f>
        <v/>
      </c>
      <c r="V5" s="36" t="str">
        <f>IF(COUNT(traitementfr!K4:L4)=2,AVERAGE(traitementfr!K4:L4),"")</f>
        <v/>
      </c>
      <c r="W5" s="36" t="str">
        <f>IF(COUNT(traitementfr!AD4:AE4,traitementfr!AW4)=3,AVERAGE(traitementfr!AD4:AE4,traitementfr!AW4),"")</f>
        <v/>
      </c>
      <c r="X5" s="36" t="str">
        <f>IF(COUNT(traitementfr!AF4,traitementfr!AX4)=2,AVERAGE(traitementfr!AF4,traitementfr!AX4),"")</f>
        <v/>
      </c>
      <c r="Y5" s="36" t="str">
        <f>IF(COUNT(traitementfr!AN4:AO4)=2,AVERAGE(traitementfr!AN4:AO4),"")</f>
        <v/>
      </c>
      <c r="Z5" s="37" t="str">
        <f>IF(COUNT(traitementfr!AT4:AV4)=3,AVERAGE(traitementfr!AT4:AV4),"")</f>
        <v/>
      </c>
    </row>
    <row r="6" spans="1:26">
      <c r="A6" s="34" t="str">
        <f>IF('Ma classe'!C4&lt;&gt;0,'Ma classe'!C4,"")</f>
        <v/>
      </c>
      <c r="B6" s="35" t="str">
        <f>IF(COUNT(traitementfr!P5)=1,AVERAGE(traitementfr!P5),"")</f>
        <v/>
      </c>
      <c r="C6" s="36" t="str">
        <f>IF(COUNT(traitementfr!BI5:BK5)=3,AVERAGE(traitementfr!BI5:BK5),"")</f>
        <v/>
      </c>
      <c r="D6" s="36" t="str">
        <f>IF(COUNT(traitementfr!BB5:BE5)=4,AVERAGE(traitementfr!BB5:BE5),"")</f>
        <v/>
      </c>
      <c r="E6" s="36" t="str">
        <f>IF(COUNT(traitementfr!AJ5)=1,AVERAGE(traitementfr!AJ5),"")</f>
        <v/>
      </c>
      <c r="F6" s="36" t="str">
        <f>IF(COUNT(traitementfr!AH5:AI5)=2,AVERAGE(traitementfr!AH5:AI5),"")</f>
        <v/>
      </c>
      <c r="G6" s="36" t="str">
        <f>IF(COUNT(traitementfr!F5:H5,traitementfr!AG5,traitementfr!AR5:AS5)=6,AVERAGE(traitementfr!F5:H5,traitementfr!AG5,traitementfr!AR5:AS5),"")</f>
        <v/>
      </c>
      <c r="H6" s="36" t="str">
        <f>IF(COUNT(traitementfr!D5)=1,AVERAGE(traitementfr!D5),"")</f>
        <v/>
      </c>
      <c r="I6" s="37" t="str">
        <f>IF(COUNT(traitementfr!E5,traitementfr!BH5)=2,AVERAGE(traitementfr!E5,traitementfr!BH5),"")</f>
        <v/>
      </c>
      <c r="J6" s="36" t="str">
        <f>IF(COUNT(traitementfr!AB5:AC5)=2,AVERAGE(traitementfr!AB5:AC5),"")</f>
        <v/>
      </c>
      <c r="K6" s="36" t="str">
        <f>IF(COUNT(traitementfr!BF5:BG5)=2,AVERAGE(traitementfr!BF5:BG5),"")</f>
        <v/>
      </c>
      <c r="L6" s="36" t="str">
        <f>IF(COUNT(traitementfr!U5:Y5)=5,AVERAGE(traitementfr!U5:Y5),"")</f>
        <v/>
      </c>
      <c r="M6" s="37" t="str">
        <f>IF(COUNT(traitementfr!AK5:AM5)=3,AVERAGE(traitementfr!AK5:AM5),"")</f>
        <v/>
      </c>
      <c r="N6" s="36" t="str">
        <f>IF(COUNT(traitementfr!AP5:AQ5)=2,AVERAGE(traitementfr!AP5:AQ5),"")</f>
        <v/>
      </c>
      <c r="O6" s="36" t="str">
        <f>IF(COUNT(traitementfr!M5:O5)=3,AVERAGE(traitementfr!M5:O5),"")</f>
        <v/>
      </c>
      <c r="P6" s="36" t="str">
        <f>IF(COUNT(traitementfr!AY5:AZ5)=2,AVERAGE(traitementfr!AY5:AZ5),"")</f>
        <v/>
      </c>
      <c r="Q6" s="36" t="str">
        <f>IF(COUNT(traitementfr!BA5)=1,AVERAGE(traitementfr!BA5),"")</f>
        <v/>
      </c>
      <c r="R6" s="36" t="str">
        <f>IF(COUNT(traitementfr!Z5:AA5)=2,AVERAGE(traitementfr!Z5:AA5),"")</f>
        <v/>
      </c>
      <c r="S6" s="36" t="str">
        <f>IF(COUNT(traitementfr!I5)=1,AVERAGE(traitementfr!I5),"")</f>
        <v/>
      </c>
      <c r="T6" s="36" t="str">
        <f>IF(COUNT(traitementfr!BA5)=1,AVERAGE(traitementfr!BA5),"")</f>
        <v/>
      </c>
      <c r="U6" s="36" t="str">
        <f>IF(COUNT(traitementfr!Q5:T5)=4,AVERAGE(traitementfr!Q5:T5),"")</f>
        <v/>
      </c>
      <c r="V6" s="36" t="str">
        <f>IF(COUNT(traitementfr!K5:L5)=2,AVERAGE(traitementfr!K5:L5),"")</f>
        <v/>
      </c>
      <c r="W6" s="36" t="str">
        <f>IF(COUNT(traitementfr!AD5:AE5,traitementfr!AW5)=3,AVERAGE(traitementfr!AD5:AE5,traitementfr!AW5),"")</f>
        <v/>
      </c>
      <c r="X6" s="36" t="str">
        <f>IF(COUNT(traitementfr!AF5,traitementfr!AX5)=2,AVERAGE(traitementfr!AF5,traitementfr!AX5),"")</f>
        <v/>
      </c>
      <c r="Y6" s="36" t="str">
        <f>IF(COUNT(traitementfr!AN5:AO5)=2,AVERAGE(traitementfr!AN5:AO5),"")</f>
        <v/>
      </c>
      <c r="Z6" s="37" t="str">
        <f>IF(COUNT(traitementfr!AT5:AV5)=3,AVERAGE(traitementfr!AT5:AV5),"")</f>
        <v/>
      </c>
    </row>
    <row r="7" spans="1:26">
      <c r="A7" s="34" t="str">
        <f>IF('Ma classe'!C5&lt;&gt;0,'Ma classe'!C5,"")</f>
        <v/>
      </c>
      <c r="B7" s="35" t="str">
        <f>IF(COUNT(traitementfr!P6)=1,AVERAGE(traitementfr!P6),"")</f>
        <v/>
      </c>
      <c r="C7" s="36" t="str">
        <f>IF(COUNT(traitementfr!BI6:BK6)=3,AVERAGE(traitementfr!BI6:BK6),"")</f>
        <v/>
      </c>
      <c r="D7" s="36" t="str">
        <f>IF(COUNT(traitementfr!BB6:BE6)=4,AVERAGE(traitementfr!BB6:BE6),"")</f>
        <v/>
      </c>
      <c r="E7" s="36" t="str">
        <f>IF(COUNT(traitementfr!AJ6)=1,AVERAGE(traitementfr!AJ6),"")</f>
        <v/>
      </c>
      <c r="F7" s="36" t="str">
        <f>IF(COUNT(traitementfr!AH6:AI6)=2,AVERAGE(traitementfr!AH6:AI6),"")</f>
        <v/>
      </c>
      <c r="G7" s="36" t="str">
        <f>IF(COUNT(traitementfr!F6:H6,traitementfr!AG6,traitementfr!AR6:AS6)=6,AVERAGE(traitementfr!F6:H6,traitementfr!AG6,traitementfr!AR6:AS6),"")</f>
        <v/>
      </c>
      <c r="H7" s="36" t="str">
        <f>IF(COUNT(traitementfr!D6)=1,AVERAGE(traitementfr!D6),"")</f>
        <v/>
      </c>
      <c r="I7" s="37" t="str">
        <f>IF(COUNT(traitementfr!E6,traitementfr!BH6)=2,AVERAGE(traitementfr!E6,traitementfr!BH6),"")</f>
        <v/>
      </c>
      <c r="J7" s="36" t="str">
        <f>IF(COUNT(traitementfr!AB6:AC6)=2,AVERAGE(traitementfr!AB6:AC6),"")</f>
        <v/>
      </c>
      <c r="K7" s="36" t="str">
        <f>IF(COUNT(traitementfr!BF6:BG6)=2,AVERAGE(traitementfr!BF6:BG6),"")</f>
        <v/>
      </c>
      <c r="L7" s="36" t="str">
        <f>IF(COUNT(traitementfr!U6:Y6)=5,AVERAGE(traitementfr!U6:Y6),"")</f>
        <v/>
      </c>
      <c r="M7" s="37" t="str">
        <f>IF(COUNT(traitementfr!AK6:AM6)=3,AVERAGE(traitementfr!AK6:AM6),"")</f>
        <v/>
      </c>
      <c r="N7" s="36" t="str">
        <f>IF(COUNT(traitementfr!AP6:AQ6)=2,AVERAGE(traitementfr!AP6:AQ6),"")</f>
        <v/>
      </c>
      <c r="O7" s="36" t="str">
        <f>IF(COUNT(traitementfr!M6:O6)=3,AVERAGE(traitementfr!M6:O6),"")</f>
        <v/>
      </c>
      <c r="P7" s="36" t="str">
        <f>IF(COUNT(traitementfr!AY6:AZ6)=2,AVERAGE(traitementfr!AY6:AZ6),"")</f>
        <v/>
      </c>
      <c r="Q7" s="36" t="str">
        <f>IF(COUNT(traitementfr!BA6)=1,AVERAGE(traitementfr!BA6),"")</f>
        <v/>
      </c>
      <c r="R7" s="36" t="str">
        <f>IF(COUNT(traitementfr!Z6:AA6)=2,AVERAGE(traitementfr!Z6:AA6),"")</f>
        <v/>
      </c>
      <c r="S7" s="36" t="str">
        <f>IF(COUNT(traitementfr!I6)=1,AVERAGE(traitementfr!I6),"")</f>
        <v/>
      </c>
      <c r="T7" s="36" t="str">
        <f>IF(COUNT(traitementfr!BA6)=1,AVERAGE(traitementfr!BA6),"")</f>
        <v/>
      </c>
      <c r="U7" s="36" t="str">
        <f>IF(COUNT(traitementfr!Q6:T6)=4,AVERAGE(traitementfr!Q6:T6),"")</f>
        <v/>
      </c>
      <c r="V7" s="36" t="str">
        <f>IF(COUNT(traitementfr!K6:L6)=2,AVERAGE(traitementfr!K6:L6),"")</f>
        <v/>
      </c>
      <c r="W7" s="36" t="str">
        <f>IF(COUNT(traitementfr!AD6:AE6,traitementfr!AW6)=3,AVERAGE(traitementfr!AD6:AE6,traitementfr!AW6),"")</f>
        <v/>
      </c>
      <c r="X7" s="36" t="str">
        <f>IF(COUNT(traitementfr!AF6,traitementfr!AX6)=2,AVERAGE(traitementfr!AF6,traitementfr!AX6),"")</f>
        <v/>
      </c>
      <c r="Y7" s="36" t="str">
        <f>IF(COUNT(traitementfr!AN6:AO6)=2,AVERAGE(traitementfr!AN6:AO6),"")</f>
        <v/>
      </c>
      <c r="Z7" s="37" t="str">
        <f>IF(COUNT(traitementfr!AT6:AV6)=3,AVERAGE(traitementfr!AT6:AV6),"")</f>
        <v/>
      </c>
    </row>
    <row r="8" spans="1:26">
      <c r="A8" s="34" t="str">
        <f>IF('Ma classe'!C6&lt;&gt;0,'Ma classe'!C6,"")</f>
        <v/>
      </c>
      <c r="B8" s="35" t="str">
        <f>IF(COUNT(traitementfr!P7)=1,AVERAGE(traitementfr!P7),"")</f>
        <v/>
      </c>
      <c r="C8" s="36" t="str">
        <f>IF(COUNT(traitementfr!BI7:BK7)=3,AVERAGE(traitementfr!BI7:BK7),"")</f>
        <v/>
      </c>
      <c r="D8" s="36" t="str">
        <f>IF(COUNT(traitementfr!BB7:BE7)=4,AVERAGE(traitementfr!BB7:BE7),"")</f>
        <v/>
      </c>
      <c r="E8" s="36" t="str">
        <f>IF(COUNT(traitementfr!AJ7)=1,AVERAGE(traitementfr!AJ7),"")</f>
        <v/>
      </c>
      <c r="F8" s="36" t="str">
        <f>IF(COUNT(traitementfr!AH7:AI7)=2,AVERAGE(traitementfr!AH7:AI7),"")</f>
        <v/>
      </c>
      <c r="G8" s="36" t="str">
        <f>IF(COUNT(traitementfr!F7:H7,traitementfr!AG7,traitementfr!AR7:AS7)=6,AVERAGE(traitementfr!F7:H7,traitementfr!AG7,traitementfr!AR7:AS7),"")</f>
        <v/>
      </c>
      <c r="H8" s="36" t="str">
        <f>IF(COUNT(traitementfr!D7)=1,AVERAGE(traitementfr!D7),"")</f>
        <v/>
      </c>
      <c r="I8" s="37" t="str">
        <f>IF(COUNT(traitementfr!E7,traitementfr!BH7)=2,AVERAGE(traitementfr!E7,traitementfr!BH7),"")</f>
        <v/>
      </c>
      <c r="J8" s="36" t="str">
        <f>IF(COUNT(traitementfr!AB7:AC7)=2,AVERAGE(traitementfr!AB7:AC7),"")</f>
        <v/>
      </c>
      <c r="K8" s="36" t="str">
        <f>IF(COUNT(traitementfr!BF7:BG7)=2,AVERAGE(traitementfr!BF7:BG7),"")</f>
        <v/>
      </c>
      <c r="L8" s="36" t="str">
        <f>IF(COUNT(traitementfr!U7:Y7)=5,AVERAGE(traitementfr!U7:Y7),"")</f>
        <v/>
      </c>
      <c r="M8" s="37" t="str">
        <f>IF(COUNT(traitementfr!AK7:AM7)=3,AVERAGE(traitementfr!AK7:AM7),"")</f>
        <v/>
      </c>
      <c r="N8" s="36" t="str">
        <f>IF(COUNT(traitementfr!AP7:AQ7)=2,AVERAGE(traitementfr!AP7:AQ7),"")</f>
        <v/>
      </c>
      <c r="O8" s="36" t="str">
        <f>IF(COUNT(traitementfr!M7:O7)=3,AVERAGE(traitementfr!M7:O7),"")</f>
        <v/>
      </c>
      <c r="P8" s="36" t="str">
        <f>IF(COUNT(traitementfr!AY7:AZ7)=2,AVERAGE(traitementfr!AY7:AZ7),"")</f>
        <v/>
      </c>
      <c r="Q8" s="36" t="str">
        <f>IF(COUNT(traitementfr!BA7)=1,AVERAGE(traitementfr!BA7),"")</f>
        <v/>
      </c>
      <c r="R8" s="36" t="str">
        <f>IF(COUNT(traitementfr!Z7:AA7)=2,AVERAGE(traitementfr!Z7:AA7),"")</f>
        <v/>
      </c>
      <c r="S8" s="36" t="str">
        <f>IF(COUNT(traitementfr!I7)=1,AVERAGE(traitementfr!I7),"")</f>
        <v/>
      </c>
      <c r="T8" s="36" t="str">
        <f>IF(COUNT(traitementfr!BA7)=1,AVERAGE(traitementfr!BA7),"")</f>
        <v/>
      </c>
      <c r="U8" s="36" t="str">
        <f>IF(COUNT(traitementfr!Q7:T7)=4,AVERAGE(traitementfr!Q7:T7),"")</f>
        <v/>
      </c>
      <c r="V8" s="36" t="str">
        <f>IF(COUNT(traitementfr!K7:L7)=2,AVERAGE(traitementfr!K7:L7),"")</f>
        <v/>
      </c>
      <c r="W8" s="36" t="str">
        <f>IF(COUNT(traitementfr!AD7:AE7,traitementfr!AW7)=3,AVERAGE(traitementfr!AD7:AE7,traitementfr!AW7),"")</f>
        <v/>
      </c>
      <c r="X8" s="36" t="str">
        <f>IF(COUNT(traitementfr!AF7,traitementfr!AX7)=2,AVERAGE(traitementfr!AF7,traitementfr!AX7),"")</f>
        <v/>
      </c>
      <c r="Y8" s="36" t="str">
        <f>IF(COUNT(traitementfr!AN7:AO7)=2,AVERAGE(traitementfr!AN7:AO7),"")</f>
        <v/>
      </c>
      <c r="Z8" s="37" t="str">
        <f>IF(COUNT(traitementfr!AT7:AV7)=3,AVERAGE(traitementfr!AT7:AV7),"")</f>
        <v/>
      </c>
    </row>
    <row r="9" spans="1:26">
      <c r="A9" s="34" t="str">
        <f>IF('Ma classe'!C7&lt;&gt;0,'Ma classe'!C7,"")</f>
        <v/>
      </c>
      <c r="B9" s="35" t="str">
        <f>IF(COUNT(traitementfr!P8)=1,AVERAGE(traitementfr!P8),"")</f>
        <v/>
      </c>
      <c r="C9" s="36" t="str">
        <f>IF(COUNT(traitementfr!BI8:BK8)=3,AVERAGE(traitementfr!BI8:BK8),"")</f>
        <v/>
      </c>
      <c r="D9" s="36" t="str">
        <f>IF(COUNT(traitementfr!BB8:BE8)=4,AVERAGE(traitementfr!BB8:BE8),"")</f>
        <v/>
      </c>
      <c r="E9" s="36" t="str">
        <f>IF(COUNT(traitementfr!AJ8)=1,AVERAGE(traitementfr!AJ8),"")</f>
        <v/>
      </c>
      <c r="F9" s="36" t="str">
        <f>IF(COUNT(traitementfr!AH8:AI8)=2,AVERAGE(traitementfr!AH8:AI8),"")</f>
        <v/>
      </c>
      <c r="G9" s="36" t="str">
        <f>IF(COUNT(traitementfr!F8:H8,traitementfr!AG8,traitementfr!AR8:AS8)=6,AVERAGE(traitementfr!F8:H8,traitementfr!AG8,traitementfr!AR8:AS8),"")</f>
        <v/>
      </c>
      <c r="H9" s="36" t="str">
        <f>IF(COUNT(traitementfr!D8)=1,AVERAGE(traitementfr!D8),"")</f>
        <v/>
      </c>
      <c r="I9" s="37" t="str">
        <f>IF(COUNT(traitementfr!E8,traitementfr!BH8)=2,AVERAGE(traitementfr!E8,traitementfr!BH8),"")</f>
        <v/>
      </c>
      <c r="J9" s="36" t="str">
        <f>IF(COUNT(traitementfr!AB8:AC8)=2,AVERAGE(traitementfr!AB8:AC8),"")</f>
        <v/>
      </c>
      <c r="K9" s="36" t="str">
        <f>IF(COUNT(traitementfr!BF8:BG8)=2,AVERAGE(traitementfr!BF8:BG8),"")</f>
        <v/>
      </c>
      <c r="L9" s="36" t="str">
        <f>IF(COUNT(traitementfr!U8:Y8)=5,AVERAGE(traitementfr!U8:Y8),"")</f>
        <v/>
      </c>
      <c r="M9" s="37" t="str">
        <f>IF(COUNT(traitementfr!AK8:AM8)=3,AVERAGE(traitementfr!AK8:AM8),"")</f>
        <v/>
      </c>
      <c r="N9" s="36" t="str">
        <f>IF(COUNT(traitementfr!AP8:AQ8)=2,AVERAGE(traitementfr!AP8:AQ8),"")</f>
        <v/>
      </c>
      <c r="O9" s="36" t="str">
        <f>IF(COUNT(traitementfr!M8:O8)=3,AVERAGE(traitementfr!M8:O8),"")</f>
        <v/>
      </c>
      <c r="P9" s="36" t="str">
        <f>IF(COUNT(traitementfr!AY8:AZ8)=2,AVERAGE(traitementfr!AY8:AZ8),"")</f>
        <v/>
      </c>
      <c r="Q9" s="36" t="str">
        <f>IF(COUNT(traitementfr!BA8)=1,AVERAGE(traitementfr!BA8),"")</f>
        <v/>
      </c>
      <c r="R9" s="36" t="str">
        <f>IF(COUNT(traitementfr!Z8:AA8)=2,AVERAGE(traitementfr!Z8:AA8),"")</f>
        <v/>
      </c>
      <c r="S9" s="36" t="str">
        <f>IF(COUNT(traitementfr!I8)=1,AVERAGE(traitementfr!I8),"")</f>
        <v/>
      </c>
      <c r="T9" s="36" t="str">
        <f>IF(COUNT(traitementfr!BA8)=1,AVERAGE(traitementfr!BA8),"")</f>
        <v/>
      </c>
      <c r="U9" s="36" t="str">
        <f>IF(COUNT(traitementfr!Q8:T8)=4,AVERAGE(traitementfr!Q8:T8),"")</f>
        <v/>
      </c>
      <c r="V9" s="36" t="str">
        <f>IF(COUNT(traitementfr!K8:L8)=2,AVERAGE(traitementfr!K8:L8),"")</f>
        <v/>
      </c>
      <c r="W9" s="36" t="str">
        <f>IF(COUNT(traitementfr!AD8:AE8,traitementfr!AW8)=3,AVERAGE(traitementfr!AD8:AE8,traitementfr!AW8),"")</f>
        <v/>
      </c>
      <c r="X9" s="36" t="str">
        <f>IF(COUNT(traitementfr!AF8,traitementfr!AX8)=2,AVERAGE(traitementfr!AF8,traitementfr!AX8),"")</f>
        <v/>
      </c>
      <c r="Y9" s="36" t="str">
        <f>IF(COUNT(traitementfr!AN8:AO8)=2,AVERAGE(traitementfr!AN8:AO8),"")</f>
        <v/>
      </c>
      <c r="Z9" s="37" t="str">
        <f>IF(COUNT(traitementfr!AT8:AV8)=3,AVERAGE(traitementfr!AT8:AV8),"")</f>
        <v/>
      </c>
    </row>
    <row r="10" spans="1:26">
      <c r="A10" s="34" t="str">
        <f>IF('Ma classe'!C8&lt;&gt;0,'Ma classe'!C8,"")</f>
        <v/>
      </c>
      <c r="B10" s="35" t="str">
        <f>IF(COUNT(traitementfr!P9)=1,AVERAGE(traitementfr!P9),"")</f>
        <v/>
      </c>
      <c r="C10" s="36" t="str">
        <f>IF(COUNT(traitementfr!BI9:BK9)=3,AVERAGE(traitementfr!BI9:BK9),"")</f>
        <v/>
      </c>
      <c r="D10" s="36" t="str">
        <f>IF(COUNT(traitementfr!BB9:BE9)=4,AVERAGE(traitementfr!BB9:BE9),"")</f>
        <v/>
      </c>
      <c r="E10" s="36" t="str">
        <f>IF(COUNT(traitementfr!AJ9)=1,AVERAGE(traitementfr!AJ9),"")</f>
        <v/>
      </c>
      <c r="F10" s="36" t="str">
        <f>IF(COUNT(traitementfr!AH9:AI9)=2,AVERAGE(traitementfr!AH9:AI9),"")</f>
        <v/>
      </c>
      <c r="G10" s="36" t="str">
        <f>IF(COUNT(traitementfr!F9:H9,traitementfr!AG9,traitementfr!AR9:AS9)=6,AVERAGE(traitementfr!F9:H9,traitementfr!AG9,traitementfr!AR9:AS9),"")</f>
        <v/>
      </c>
      <c r="H10" s="36" t="str">
        <f>IF(COUNT(traitementfr!D9)=1,AVERAGE(traitementfr!D9),"")</f>
        <v/>
      </c>
      <c r="I10" s="37" t="str">
        <f>IF(COUNT(traitementfr!E9,traitementfr!BH9)=2,AVERAGE(traitementfr!E9,traitementfr!BH9),"")</f>
        <v/>
      </c>
      <c r="J10" s="36" t="str">
        <f>IF(COUNT(traitementfr!AB9:AC9)=2,AVERAGE(traitementfr!AB9:AC9),"")</f>
        <v/>
      </c>
      <c r="K10" s="36" t="str">
        <f>IF(COUNT(traitementfr!BF9:BG9)=2,AVERAGE(traitementfr!BF9:BG9),"")</f>
        <v/>
      </c>
      <c r="L10" s="36" t="str">
        <f>IF(COUNT(traitementfr!U9:Y9)=5,AVERAGE(traitementfr!U9:Y9),"")</f>
        <v/>
      </c>
      <c r="M10" s="37" t="str">
        <f>IF(COUNT(traitementfr!AK9:AM9)=3,AVERAGE(traitementfr!AK9:AM9),"")</f>
        <v/>
      </c>
      <c r="N10" s="36" t="str">
        <f>IF(COUNT(traitementfr!AP9:AQ9)=2,AVERAGE(traitementfr!AP9:AQ9),"")</f>
        <v/>
      </c>
      <c r="O10" s="36" t="str">
        <f>IF(COUNT(traitementfr!M9:O9)=3,AVERAGE(traitementfr!M9:O9),"")</f>
        <v/>
      </c>
      <c r="P10" s="36" t="str">
        <f>IF(COUNT(traitementfr!AY9:AZ9)=2,AVERAGE(traitementfr!AY9:AZ9),"")</f>
        <v/>
      </c>
      <c r="Q10" s="36" t="str">
        <f>IF(COUNT(traitementfr!BA9)=1,AVERAGE(traitementfr!BA9),"")</f>
        <v/>
      </c>
      <c r="R10" s="36" t="str">
        <f>IF(COUNT(traitementfr!Z9:AA9)=2,AVERAGE(traitementfr!Z9:AA9),"")</f>
        <v/>
      </c>
      <c r="S10" s="36" t="str">
        <f>IF(COUNT(traitementfr!I9)=1,AVERAGE(traitementfr!I9),"")</f>
        <v/>
      </c>
      <c r="T10" s="36" t="str">
        <f>IF(COUNT(traitementfr!BA9)=1,AVERAGE(traitementfr!BA9),"")</f>
        <v/>
      </c>
      <c r="U10" s="36" t="str">
        <f>IF(COUNT(traitementfr!Q9:T9)=4,AVERAGE(traitementfr!Q9:T9),"")</f>
        <v/>
      </c>
      <c r="V10" s="36" t="str">
        <f>IF(COUNT(traitementfr!K9:L9)=2,AVERAGE(traitementfr!K9:L9),"")</f>
        <v/>
      </c>
      <c r="W10" s="36" t="str">
        <f>IF(COUNT(traitementfr!AD9:AE9,traitementfr!AW9)=3,AVERAGE(traitementfr!AD9:AE9,traitementfr!AW9),"")</f>
        <v/>
      </c>
      <c r="X10" s="36" t="str">
        <f>IF(COUNT(traitementfr!AF9,traitementfr!AX9)=2,AVERAGE(traitementfr!AF9,traitementfr!AX9),"")</f>
        <v/>
      </c>
      <c r="Y10" s="36" t="str">
        <f>IF(COUNT(traitementfr!AN9:AO9)=2,AVERAGE(traitementfr!AN9:AO9),"")</f>
        <v/>
      </c>
      <c r="Z10" s="37" t="str">
        <f>IF(COUNT(traitementfr!AT9:AV9)=3,AVERAGE(traitementfr!AT9:AV9),"")</f>
        <v/>
      </c>
    </row>
    <row r="11" spans="1:26">
      <c r="A11" s="34" t="str">
        <f>IF('Ma classe'!C9&lt;&gt;0,'Ma classe'!C9,"")</f>
        <v/>
      </c>
      <c r="B11" s="35" t="str">
        <f>IF(COUNT(traitementfr!P10)=1,AVERAGE(traitementfr!P10),"")</f>
        <v/>
      </c>
      <c r="C11" s="36" t="str">
        <f>IF(COUNT(traitementfr!BI10:BK10)=3,AVERAGE(traitementfr!BI10:BK10),"")</f>
        <v/>
      </c>
      <c r="D11" s="36" t="str">
        <f>IF(COUNT(traitementfr!BB10:BE10)=4,AVERAGE(traitementfr!BB10:BE10),"")</f>
        <v/>
      </c>
      <c r="E11" s="36" t="str">
        <f>IF(COUNT(traitementfr!AJ10)=1,AVERAGE(traitementfr!AJ10),"")</f>
        <v/>
      </c>
      <c r="F11" s="36" t="str">
        <f>IF(COUNT(traitementfr!AH10:AI10)=2,AVERAGE(traitementfr!AH10:AI10),"")</f>
        <v/>
      </c>
      <c r="G11" s="36" t="str">
        <f>IF(COUNT(traitementfr!F10:H10,traitementfr!AG10,traitementfr!AR10:AS10)=6,AVERAGE(traitementfr!F10:H10,traitementfr!AG10,traitementfr!AR10:AS10),"")</f>
        <v/>
      </c>
      <c r="H11" s="36" t="str">
        <f>IF(COUNT(traitementfr!D10)=1,AVERAGE(traitementfr!D10),"")</f>
        <v/>
      </c>
      <c r="I11" s="37" t="str">
        <f>IF(COUNT(traitementfr!E10,traitementfr!BH10)=2,AVERAGE(traitementfr!E10,traitementfr!BH10),"")</f>
        <v/>
      </c>
      <c r="J11" s="36" t="str">
        <f>IF(COUNT(traitementfr!AB10:AC10)=2,AVERAGE(traitementfr!AB10:AC10),"")</f>
        <v/>
      </c>
      <c r="K11" s="36" t="str">
        <f>IF(COUNT(traitementfr!BF10:BG10)=2,AVERAGE(traitementfr!BF10:BG10),"")</f>
        <v/>
      </c>
      <c r="L11" s="36" t="str">
        <f>IF(COUNT(traitementfr!U10:Y10)=5,AVERAGE(traitementfr!U10:Y10),"")</f>
        <v/>
      </c>
      <c r="M11" s="37" t="str">
        <f>IF(COUNT(traitementfr!AK10:AM10)=3,AVERAGE(traitementfr!AK10:AM10),"")</f>
        <v/>
      </c>
      <c r="N11" s="36" t="str">
        <f>IF(COUNT(traitementfr!AP10:AQ10)=2,AVERAGE(traitementfr!AP10:AQ10),"")</f>
        <v/>
      </c>
      <c r="O11" s="36" t="str">
        <f>IF(COUNT(traitementfr!M10:O10)=3,AVERAGE(traitementfr!M10:O10),"")</f>
        <v/>
      </c>
      <c r="P11" s="36" t="str">
        <f>IF(COUNT(traitementfr!AY10:AZ10)=2,AVERAGE(traitementfr!AY10:AZ10),"")</f>
        <v/>
      </c>
      <c r="Q11" s="36" t="str">
        <f>IF(COUNT(traitementfr!BA10)=1,AVERAGE(traitementfr!BA10),"")</f>
        <v/>
      </c>
      <c r="R11" s="36" t="str">
        <f>IF(COUNT(traitementfr!Z10:AA10)=2,AVERAGE(traitementfr!Z10:AA10),"")</f>
        <v/>
      </c>
      <c r="S11" s="36" t="str">
        <f>IF(COUNT(traitementfr!I10)=1,AVERAGE(traitementfr!I10),"")</f>
        <v/>
      </c>
      <c r="T11" s="36" t="str">
        <f>IF(COUNT(traitementfr!BA10)=1,AVERAGE(traitementfr!BA10),"")</f>
        <v/>
      </c>
      <c r="U11" s="36" t="str">
        <f>IF(COUNT(traitementfr!Q10:T10)=4,AVERAGE(traitementfr!Q10:T10),"")</f>
        <v/>
      </c>
      <c r="V11" s="36" t="str">
        <f>IF(COUNT(traitementfr!K10:L10)=2,AVERAGE(traitementfr!K10:L10),"")</f>
        <v/>
      </c>
      <c r="W11" s="36" t="str">
        <f>IF(COUNT(traitementfr!AD10:AE10,traitementfr!AW10)=3,AVERAGE(traitementfr!AD10:AE10,traitementfr!AW10),"")</f>
        <v/>
      </c>
      <c r="X11" s="36" t="str">
        <f>IF(COUNT(traitementfr!AF10,traitementfr!AX10)=2,AVERAGE(traitementfr!AF10,traitementfr!AX10),"")</f>
        <v/>
      </c>
      <c r="Y11" s="36" t="str">
        <f>IF(COUNT(traitementfr!AN10:AO10)=2,AVERAGE(traitementfr!AN10:AO10),"")</f>
        <v/>
      </c>
      <c r="Z11" s="37" t="str">
        <f>IF(COUNT(traitementfr!AT10:AV10)=3,AVERAGE(traitementfr!AT10:AV10),"")</f>
        <v/>
      </c>
    </row>
    <row r="12" spans="1:26">
      <c r="A12" s="34" t="str">
        <f>IF('Ma classe'!C10&lt;&gt;0,'Ma classe'!C10,"")</f>
        <v/>
      </c>
      <c r="B12" s="35" t="str">
        <f>IF(COUNT(traitementfr!P11)=1,AVERAGE(traitementfr!P11),"")</f>
        <v/>
      </c>
      <c r="C12" s="36" t="str">
        <f>IF(COUNT(traitementfr!BI11:BK11)=3,AVERAGE(traitementfr!BI11:BK11),"")</f>
        <v/>
      </c>
      <c r="D12" s="36" t="str">
        <f>IF(COUNT(traitementfr!BB11:BE11)=4,AVERAGE(traitementfr!BB11:BE11),"")</f>
        <v/>
      </c>
      <c r="E12" s="36" t="str">
        <f>IF(COUNT(traitementfr!AJ11)=1,AVERAGE(traitementfr!AJ11),"")</f>
        <v/>
      </c>
      <c r="F12" s="36" t="str">
        <f>IF(COUNT(traitementfr!AH11:AI11)=2,AVERAGE(traitementfr!AH11:AI11),"")</f>
        <v/>
      </c>
      <c r="G12" s="36" t="str">
        <f>IF(COUNT(traitementfr!F11:H11,traitementfr!AG11,traitementfr!AR11:AS11)=6,AVERAGE(traitementfr!F11:H11,traitementfr!AG11,traitementfr!AR11:AS11),"")</f>
        <v/>
      </c>
      <c r="H12" s="36" t="str">
        <f>IF(COUNT(traitementfr!D11)=1,AVERAGE(traitementfr!D11),"")</f>
        <v/>
      </c>
      <c r="I12" s="37" t="str">
        <f>IF(COUNT(traitementfr!E11,traitementfr!BH11)=2,AVERAGE(traitementfr!E11,traitementfr!BH11),"")</f>
        <v/>
      </c>
      <c r="J12" s="36" t="str">
        <f>IF(COUNT(traitementfr!AB11:AC11)=2,AVERAGE(traitementfr!AB11:AC11),"")</f>
        <v/>
      </c>
      <c r="K12" s="36" t="str">
        <f>IF(COUNT(traitementfr!BF11:BG11)=2,AVERAGE(traitementfr!BF11:BG11),"")</f>
        <v/>
      </c>
      <c r="L12" s="36" t="str">
        <f>IF(COUNT(traitementfr!U11:Y11)=5,AVERAGE(traitementfr!U11:Y11),"")</f>
        <v/>
      </c>
      <c r="M12" s="37" t="str">
        <f>IF(COUNT(traitementfr!AK11:AM11)=3,AVERAGE(traitementfr!AK11:AM11),"")</f>
        <v/>
      </c>
      <c r="N12" s="36" t="str">
        <f>IF(COUNT(traitementfr!AP11:AQ11)=2,AVERAGE(traitementfr!AP11:AQ11),"")</f>
        <v/>
      </c>
      <c r="O12" s="36" t="str">
        <f>IF(COUNT(traitementfr!M11:O11)=3,AVERAGE(traitementfr!M11:O11),"")</f>
        <v/>
      </c>
      <c r="P12" s="36" t="str">
        <f>IF(COUNT(traitementfr!AY11:AZ11)=2,AVERAGE(traitementfr!AY11:AZ11),"")</f>
        <v/>
      </c>
      <c r="Q12" s="36" t="str">
        <f>IF(COUNT(traitementfr!BA11)=1,AVERAGE(traitementfr!BA11),"")</f>
        <v/>
      </c>
      <c r="R12" s="36" t="str">
        <f>IF(COUNT(traitementfr!Z11:AA11)=2,AVERAGE(traitementfr!Z11:AA11),"")</f>
        <v/>
      </c>
      <c r="S12" s="36" t="str">
        <f>IF(COUNT(traitementfr!I11)=1,AVERAGE(traitementfr!I11),"")</f>
        <v/>
      </c>
      <c r="T12" s="36" t="str">
        <f>IF(COUNT(traitementfr!BA11)=1,AVERAGE(traitementfr!BA11),"")</f>
        <v/>
      </c>
      <c r="U12" s="36" t="str">
        <f>IF(COUNT(traitementfr!Q11:T11)=4,AVERAGE(traitementfr!Q11:T11),"")</f>
        <v/>
      </c>
      <c r="V12" s="36" t="str">
        <f>IF(COUNT(traitementfr!K11:L11)=2,AVERAGE(traitementfr!K11:L11),"")</f>
        <v/>
      </c>
      <c r="W12" s="36" t="str">
        <f>IF(COUNT(traitementfr!AD11:AE11,traitementfr!AW11)=3,AVERAGE(traitementfr!AD11:AE11,traitementfr!AW11),"")</f>
        <v/>
      </c>
      <c r="X12" s="36" t="str">
        <f>IF(COUNT(traitementfr!AF11,traitementfr!AX11)=2,AVERAGE(traitementfr!AF11,traitementfr!AX11),"")</f>
        <v/>
      </c>
      <c r="Y12" s="36" t="str">
        <f>IF(COUNT(traitementfr!AN11:AO11)=2,AVERAGE(traitementfr!AN11:AO11),"")</f>
        <v/>
      </c>
      <c r="Z12" s="37" t="str">
        <f>IF(COUNT(traitementfr!AT11:AV11)=3,AVERAGE(traitementfr!AT11:AV11),"")</f>
        <v/>
      </c>
    </row>
    <row r="13" spans="1:26">
      <c r="A13" s="34" t="str">
        <f>IF('Ma classe'!C11&lt;&gt;0,'Ma classe'!C11,"")</f>
        <v/>
      </c>
      <c r="B13" s="35" t="str">
        <f>IF(COUNT(traitementfr!P12)=1,AVERAGE(traitementfr!P12),"")</f>
        <v/>
      </c>
      <c r="C13" s="36" t="str">
        <f>IF(COUNT(traitementfr!BI12:BK12)=3,AVERAGE(traitementfr!BI12:BK12),"")</f>
        <v/>
      </c>
      <c r="D13" s="36" t="str">
        <f>IF(COUNT(traitementfr!BB12:BE12)=4,AVERAGE(traitementfr!BB12:BE12),"")</f>
        <v/>
      </c>
      <c r="E13" s="36" t="str">
        <f>IF(COUNT(traitementfr!AJ12)=1,AVERAGE(traitementfr!AJ12),"")</f>
        <v/>
      </c>
      <c r="F13" s="36" t="str">
        <f>IF(COUNT(traitementfr!AH12:AI12)=2,AVERAGE(traitementfr!AH12:AI12),"")</f>
        <v/>
      </c>
      <c r="G13" s="36" t="str">
        <f>IF(COUNT(traitementfr!F12:H12,traitementfr!AG12,traitementfr!AR12:AS12)=6,AVERAGE(traitementfr!F12:H12,traitementfr!AG12,traitementfr!AR12:AS12),"")</f>
        <v/>
      </c>
      <c r="H13" s="36" t="str">
        <f>IF(COUNT(traitementfr!D12)=1,AVERAGE(traitementfr!D12),"")</f>
        <v/>
      </c>
      <c r="I13" s="37" t="str">
        <f>IF(COUNT(traitementfr!E12,traitementfr!BH12)=2,AVERAGE(traitementfr!E12,traitementfr!BH12),"")</f>
        <v/>
      </c>
      <c r="J13" s="36" t="str">
        <f>IF(COUNT(traitementfr!AB12:AC12)=2,AVERAGE(traitementfr!AB12:AC12),"")</f>
        <v/>
      </c>
      <c r="K13" s="36" t="str">
        <f>IF(COUNT(traitementfr!BF12:BG12)=2,AVERAGE(traitementfr!BF12:BG12),"")</f>
        <v/>
      </c>
      <c r="L13" s="36" t="str">
        <f>IF(COUNT(traitementfr!U12:Y12)=5,AVERAGE(traitementfr!U12:Y12),"")</f>
        <v/>
      </c>
      <c r="M13" s="37" t="str">
        <f>IF(COUNT(traitementfr!AK12:AM12)=3,AVERAGE(traitementfr!AK12:AM12),"")</f>
        <v/>
      </c>
      <c r="N13" s="36" t="str">
        <f>IF(COUNT(traitementfr!AP12:AQ12)=2,AVERAGE(traitementfr!AP12:AQ12),"")</f>
        <v/>
      </c>
      <c r="O13" s="36" t="str">
        <f>IF(COUNT(traitementfr!M12:O12)=3,AVERAGE(traitementfr!M12:O12),"")</f>
        <v/>
      </c>
      <c r="P13" s="36" t="str">
        <f>IF(COUNT(traitementfr!AY12:AZ12)=2,AVERAGE(traitementfr!AY12:AZ12),"")</f>
        <v/>
      </c>
      <c r="Q13" s="36" t="str">
        <f>IF(COUNT(traitementfr!BA12)=1,AVERAGE(traitementfr!BA12),"")</f>
        <v/>
      </c>
      <c r="R13" s="36" t="str">
        <f>IF(COUNT(traitementfr!Z12:AA12)=2,AVERAGE(traitementfr!Z12:AA12),"")</f>
        <v/>
      </c>
      <c r="S13" s="36" t="str">
        <f>IF(COUNT(traitementfr!I12)=1,AVERAGE(traitementfr!I12),"")</f>
        <v/>
      </c>
      <c r="T13" s="36" t="str">
        <f>IF(COUNT(traitementfr!BA12)=1,AVERAGE(traitementfr!BA12),"")</f>
        <v/>
      </c>
      <c r="U13" s="36" t="str">
        <f>IF(COUNT(traitementfr!Q12:T12)=4,AVERAGE(traitementfr!Q12:T12),"")</f>
        <v/>
      </c>
      <c r="V13" s="36" t="str">
        <f>IF(COUNT(traitementfr!K12:L12)=2,AVERAGE(traitementfr!K12:L12),"")</f>
        <v/>
      </c>
      <c r="W13" s="36" t="str">
        <f>IF(COUNT(traitementfr!AD12:AE12,traitementfr!AW12)=3,AVERAGE(traitementfr!AD12:AE12,traitementfr!AW12),"")</f>
        <v/>
      </c>
      <c r="X13" s="36" t="str">
        <f>IF(COUNT(traitementfr!AF12,traitementfr!AX12)=2,AVERAGE(traitementfr!AF12,traitementfr!AX12),"")</f>
        <v/>
      </c>
      <c r="Y13" s="36" t="str">
        <f>IF(COUNT(traitementfr!AN12:AO12)=2,AVERAGE(traitementfr!AN12:AO12),"")</f>
        <v/>
      </c>
      <c r="Z13" s="37" t="str">
        <f>IF(COUNT(traitementfr!AT12:AV12)=3,AVERAGE(traitementfr!AT12:AV12),"")</f>
        <v/>
      </c>
    </row>
    <row r="14" spans="1:26">
      <c r="A14" s="34" t="str">
        <f>IF('Ma classe'!C12&lt;&gt;0,'Ma classe'!C12,"")</f>
        <v/>
      </c>
      <c r="B14" s="35" t="str">
        <f>IF(COUNT(traitementfr!P13)=1,AVERAGE(traitementfr!P13),"")</f>
        <v/>
      </c>
      <c r="C14" s="36" t="str">
        <f>IF(COUNT(traitementfr!BI13:BK13)=3,AVERAGE(traitementfr!BI13:BK13),"")</f>
        <v/>
      </c>
      <c r="D14" s="36" t="str">
        <f>IF(COUNT(traitementfr!BB13:BE13)=4,AVERAGE(traitementfr!BB13:BE13),"")</f>
        <v/>
      </c>
      <c r="E14" s="36" t="str">
        <f>IF(COUNT(traitementfr!AJ13)=1,AVERAGE(traitementfr!AJ13),"")</f>
        <v/>
      </c>
      <c r="F14" s="36" t="str">
        <f>IF(COUNT(traitementfr!AH13:AI13)=2,AVERAGE(traitementfr!AH13:AI13),"")</f>
        <v/>
      </c>
      <c r="G14" s="36" t="str">
        <f>IF(COUNT(traitementfr!F13:H13,traitementfr!AG13,traitementfr!AR13:AS13)=6,AVERAGE(traitementfr!F13:H13,traitementfr!AG13,traitementfr!AR13:AS13),"")</f>
        <v/>
      </c>
      <c r="H14" s="36" t="str">
        <f>IF(COUNT(traitementfr!D13)=1,AVERAGE(traitementfr!D13),"")</f>
        <v/>
      </c>
      <c r="I14" s="37" t="str">
        <f>IF(COUNT(traitementfr!E13,traitementfr!BH13)=2,AVERAGE(traitementfr!E13,traitementfr!BH13),"")</f>
        <v/>
      </c>
      <c r="J14" s="36" t="str">
        <f>IF(COUNT(traitementfr!AB13:AC13)=2,AVERAGE(traitementfr!AB13:AC13),"")</f>
        <v/>
      </c>
      <c r="K14" s="36" t="str">
        <f>IF(COUNT(traitementfr!BF13:BG13)=2,AVERAGE(traitementfr!BF13:BG13),"")</f>
        <v/>
      </c>
      <c r="L14" s="36" t="str">
        <f>IF(COUNT(traitementfr!U13:Y13)=5,AVERAGE(traitementfr!U13:Y13),"")</f>
        <v/>
      </c>
      <c r="M14" s="37" t="str">
        <f>IF(COUNT(traitementfr!AK13:AM13)=3,AVERAGE(traitementfr!AK13:AM13),"")</f>
        <v/>
      </c>
      <c r="N14" s="36" t="str">
        <f>IF(COUNT(traitementfr!AP13:AQ13)=2,AVERAGE(traitementfr!AP13:AQ13),"")</f>
        <v/>
      </c>
      <c r="O14" s="36" t="str">
        <f>IF(COUNT(traitementfr!M13:O13)=3,AVERAGE(traitementfr!M13:O13),"")</f>
        <v/>
      </c>
      <c r="P14" s="36" t="str">
        <f>IF(COUNT(traitementfr!AY13:AZ13)=2,AVERAGE(traitementfr!AY13:AZ13),"")</f>
        <v/>
      </c>
      <c r="Q14" s="36" t="str">
        <f>IF(COUNT(traitementfr!BA13)=1,AVERAGE(traitementfr!BA13),"")</f>
        <v/>
      </c>
      <c r="R14" s="36" t="str">
        <f>IF(COUNT(traitementfr!Z13:AA13)=2,AVERAGE(traitementfr!Z13:AA13),"")</f>
        <v/>
      </c>
      <c r="S14" s="36" t="str">
        <f>IF(COUNT(traitementfr!I13)=1,AVERAGE(traitementfr!I13),"")</f>
        <v/>
      </c>
      <c r="T14" s="36" t="str">
        <f>IF(COUNT(traitementfr!BA13)=1,AVERAGE(traitementfr!BA13),"")</f>
        <v/>
      </c>
      <c r="U14" s="36" t="str">
        <f>IF(COUNT(traitementfr!Q13:T13)=4,AVERAGE(traitementfr!Q13:T13),"")</f>
        <v/>
      </c>
      <c r="V14" s="36" t="str">
        <f>IF(COUNT(traitementfr!K13:L13)=2,AVERAGE(traitementfr!K13:L13),"")</f>
        <v/>
      </c>
      <c r="W14" s="36" t="str">
        <f>IF(COUNT(traitementfr!AD13:AE13,traitementfr!AW13)=3,AVERAGE(traitementfr!AD13:AE13,traitementfr!AW13),"")</f>
        <v/>
      </c>
      <c r="X14" s="36" t="str">
        <f>IF(COUNT(traitementfr!AF13,traitementfr!AX13)=2,AVERAGE(traitementfr!AF13,traitementfr!AX13),"")</f>
        <v/>
      </c>
      <c r="Y14" s="36" t="str">
        <f>IF(COUNT(traitementfr!AN13:AO13)=2,AVERAGE(traitementfr!AN13:AO13),"")</f>
        <v/>
      </c>
      <c r="Z14" s="37" t="str">
        <f>IF(COUNT(traitementfr!AT13:AV13)=3,AVERAGE(traitementfr!AT13:AV13),"")</f>
        <v/>
      </c>
    </row>
    <row r="15" spans="1:26">
      <c r="A15" s="34" t="str">
        <f>IF('Ma classe'!C13&lt;&gt;0,'Ma classe'!C13,"")</f>
        <v/>
      </c>
      <c r="B15" s="35" t="str">
        <f>IF(COUNT(traitementfr!P14)=1,AVERAGE(traitementfr!P14),"")</f>
        <v/>
      </c>
      <c r="C15" s="36" t="str">
        <f>IF(COUNT(traitementfr!BI14:BK14)=3,AVERAGE(traitementfr!BI14:BK14),"")</f>
        <v/>
      </c>
      <c r="D15" s="36" t="str">
        <f>IF(COUNT(traitementfr!BB14:BE14)=4,AVERAGE(traitementfr!BB14:BE14),"")</f>
        <v/>
      </c>
      <c r="E15" s="36" t="str">
        <f>IF(COUNT(traitementfr!AJ14)=1,AVERAGE(traitementfr!AJ14),"")</f>
        <v/>
      </c>
      <c r="F15" s="36" t="str">
        <f>IF(COUNT(traitementfr!AH14:AI14)=2,AVERAGE(traitementfr!AH14:AI14),"")</f>
        <v/>
      </c>
      <c r="G15" s="36" t="str">
        <f>IF(COUNT(traitementfr!F14:H14,traitementfr!AG14,traitementfr!AR14:AS14)=6,AVERAGE(traitementfr!F14:H14,traitementfr!AG14,traitementfr!AR14:AS14),"")</f>
        <v/>
      </c>
      <c r="H15" s="36" t="str">
        <f>IF(COUNT(traitementfr!D14)=1,AVERAGE(traitementfr!D14),"")</f>
        <v/>
      </c>
      <c r="I15" s="37" t="str">
        <f>IF(COUNT(traitementfr!E14,traitementfr!BH14)=2,AVERAGE(traitementfr!E14,traitementfr!BH14),"")</f>
        <v/>
      </c>
      <c r="J15" s="36" t="str">
        <f>IF(COUNT(traitementfr!AB14:AC14)=2,AVERAGE(traitementfr!AB14:AC14),"")</f>
        <v/>
      </c>
      <c r="K15" s="36" t="str">
        <f>IF(COUNT(traitementfr!BF14:BG14)=2,AVERAGE(traitementfr!BF14:BG14),"")</f>
        <v/>
      </c>
      <c r="L15" s="36" t="str">
        <f>IF(COUNT(traitementfr!U14:Y14)=5,AVERAGE(traitementfr!U14:Y14),"")</f>
        <v/>
      </c>
      <c r="M15" s="37" t="str">
        <f>IF(COUNT(traitementfr!AK14:AM14)=3,AVERAGE(traitementfr!AK14:AM14),"")</f>
        <v/>
      </c>
      <c r="N15" s="36" t="str">
        <f>IF(COUNT(traitementfr!AP14:AQ14)=2,AVERAGE(traitementfr!AP14:AQ14),"")</f>
        <v/>
      </c>
      <c r="O15" s="36" t="str">
        <f>IF(COUNT(traitementfr!M14:O14)=3,AVERAGE(traitementfr!M14:O14),"")</f>
        <v/>
      </c>
      <c r="P15" s="36" t="str">
        <f>IF(COUNT(traitementfr!AY14:AZ14)=2,AVERAGE(traitementfr!AY14:AZ14),"")</f>
        <v/>
      </c>
      <c r="Q15" s="36" t="str">
        <f>IF(COUNT(traitementfr!BA14)=1,AVERAGE(traitementfr!BA14),"")</f>
        <v/>
      </c>
      <c r="R15" s="36" t="str">
        <f>IF(COUNT(traitementfr!Z14:AA14)=2,AVERAGE(traitementfr!Z14:AA14),"")</f>
        <v/>
      </c>
      <c r="S15" s="36" t="str">
        <f>IF(COUNT(traitementfr!I14)=1,AVERAGE(traitementfr!I14),"")</f>
        <v/>
      </c>
      <c r="T15" s="36" t="str">
        <f>IF(COUNT(traitementfr!BA14)=1,AVERAGE(traitementfr!BA14),"")</f>
        <v/>
      </c>
      <c r="U15" s="36" t="str">
        <f>IF(COUNT(traitementfr!Q14:T14)=4,AVERAGE(traitementfr!Q14:T14),"")</f>
        <v/>
      </c>
      <c r="V15" s="36" t="str">
        <f>IF(COUNT(traitementfr!K14:L14)=2,AVERAGE(traitementfr!K14:L14),"")</f>
        <v/>
      </c>
      <c r="W15" s="36" t="str">
        <f>IF(COUNT(traitementfr!AD14:AE14,traitementfr!AW14)=3,AVERAGE(traitementfr!AD14:AE14,traitementfr!AW14),"")</f>
        <v/>
      </c>
      <c r="X15" s="36" t="str">
        <f>IF(COUNT(traitementfr!AF14,traitementfr!AX14)=2,AVERAGE(traitementfr!AF14,traitementfr!AX14),"")</f>
        <v/>
      </c>
      <c r="Y15" s="36" t="str">
        <f>IF(COUNT(traitementfr!AN14:AO14)=2,AVERAGE(traitementfr!AN14:AO14),"")</f>
        <v/>
      </c>
      <c r="Z15" s="37" t="str">
        <f>IF(COUNT(traitementfr!AT14:AV14)=3,AVERAGE(traitementfr!AT14:AV14),"")</f>
        <v/>
      </c>
    </row>
    <row r="16" spans="1:26">
      <c r="A16" s="34" t="str">
        <f>IF('Ma classe'!C14&lt;&gt;0,'Ma classe'!C14,"")</f>
        <v/>
      </c>
      <c r="B16" s="35" t="str">
        <f>IF(COUNT(traitementfr!P15)=1,AVERAGE(traitementfr!P15),"")</f>
        <v/>
      </c>
      <c r="C16" s="36" t="str">
        <f>IF(COUNT(traitementfr!BI15:BK15)=3,AVERAGE(traitementfr!BI15:BK15),"")</f>
        <v/>
      </c>
      <c r="D16" s="36" t="str">
        <f>IF(COUNT(traitementfr!BB15:BE15)=4,AVERAGE(traitementfr!BB15:BE15),"")</f>
        <v/>
      </c>
      <c r="E16" s="36" t="str">
        <f>IF(COUNT(traitementfr!AJ15)=1,AVERAGE(traitementfr!AJ15),"")</f>
        <v/>
      </c>
      <c r="F16" s="36" t="str">
        <f>IF(COUNT(traitementfr!AH15:AI15)=2,AVERAGE(traitementfr!AH15:AI15),"")</f>
        <v/>
      </c>
      <c r="G16" s="36" t="str">
        <f>IF(COUNT(traitementfr!F15:H15,traitementfr!AG15,traitementfr!AR15:AS15)=6,AVERAGE(traitementfr!F15:H15,traitementfr!AG15,traitementfr!AR15:AS15),"")</f>
        <v/>
      </c>
      <c r="H16" s="36" t="str">
        <f>IF(COUNT(traitementfr!D15)=1,AVERAGE(traitementfr!D15),"")</f>
        <v/>
      </c>
      <c r="I16" s="37" t="str">
        <f>IF(COUNT(traitementfr!E15,traitementfr!BH15)=2,AVERAGE(traitementfr!E15,traitementfr!BH15),"")</f>
        <v/>
      </c>
      <c r="J16" s="36" t="str">
        <f>IF(COUNT(traitementfr!AB15:AC15)=2,AVERAGE(traitementfr!AB15:AC15),"")</f>
        <v/>
      </c>
      <c r="K16" s="36" t="str">
        <f>IF(COUNT(traitementfr!BF15:BG15)=2,AVERAGE(traitementfr!BF15:BG15),"")</f>
        <v/>
      </c>
      <c r="L16" s="36" t="str">
        <f>IF(COUNT(traitementfr!U15:Y15)=5,AVERAGE(traitementfr!U15:Y15),"")</f>
        <v/>
      </c>
      <c r="M16" s="37" t="str">
        <f>IF(COUNT(traitementfr!AK15:AM15)=3,AVERAGE(traitementfr!AK15:AM15),"")</f>
        <v/>
      </c>
      <c r="N16" s="36" t="str">
        <f>IF(COUNT(traitementfr!AP15:AQ15)=2,AVERAGE(traitementfr!AP15:AQ15),"")</f>
        <v/>
      </c>
      <c r="O16" s="36" t="str">
        <f>IF(COUNT(traitementfr!M15:O15)=3,AVERAGE(traitementfr!M15:O15),"")</f>
        <v/>
      </c>
      <c r="P16" s="36" t="str">
        <f>IF(COUNT(traitementfr!AY15:AZ15)=2,AVERAGE(traitementfr!AY15:AZ15),"")</f>
        <v/>
      </c>
      <c r="Q16" s="36" t="str">
        <f>IF(COUNT(traitementfr!BA15)=1,AVERAGE(traitementfr!BA15),"")</f>
        <v/>
      </c>
      <c r="R16" s="36" t="str">
        <f>IF(COUNT(traitementfr!Z15:AA15)=2,AVERAGE(traitementfr!Z15:AA15),"")</f>
        <v/>
      </c>
      <c r="S16" s="36" t="str">
        <f>IF(COUNT(traitementfr!I15)=1,AVERAGE(traitementfr!I15),"")</f>
        <v/>
      </c>
      <c r="T16" s="36" t="str">
        <f>IF(COUNT(traitementfr!BA15)=1,AVERAGE(traitementfr!BA15),"")</f>
        <v/>
      </c>
      <c r="U16" s="36" t="str">
        <f>IF(COUNT(traitementfr!Q15:T15)=4,AVERAGE(traitementfr!Q15:T15),"")</f>
        <v/>
      </c>
      <c r="V16" s="36" t="str">
        <f>IF(COUNT(traitementfr!K15:L15)=2,AVERAGE(traitementfr!K15:L15),"")</f>
        <v/>
      </c>
      <c r="W16" s="36" t="str">
        <f>IF(COUNT(traitementfr!AD15:AE15,traitementfr!AW15)=3,AVERAGE(traitementfr!AD15:AE15,traitementfr!AW15),"")</f>
        <v/>
      </c>
      <c r="X16" s="36" t="str">
        <f>IF(COUNT(traitementfr!AF15,traitementfr!AX15)=2,AVERAGE(traitementfr!AF15,traitementfr!AX15),"")</f>
        <v/>
      </c>
      <c r="Y16" s="36" t="str">
        <f>IF(COUNT(traitementfr!AN15:AO15)=2,AVERAGE(traitementfr!AN15:AO15),"")</f>
        <v/>
      </c>
      <c r="Z16" s="37" t="str">
        <f>IF(COUNT(traitementfr!AT15:AV15)=3,AVERAGE(traitementfr!AT15:AV15),"")</f>
        <v/>
      </c>
    </row>
    <row r="17" spans="1:26">
      <c r="A17" s="34" t="str">
        <f>IF('Ma classe'!C15&lt;&gt;0,'Ma classe'!C15,"")</f>
        <v/>
      </c>
      <c r="B17" s="35" t="str">
        <f>IF(COUNT(traitementfr!P16)=1,AVERAGE(traitementfr!P16),"")</f>
        <v/>
      </c>
      <c r="C17" s="36" t="str">
        <f>IF(COUNT(traitementfr!BI16:BK16)=3,AVERAGE(traitementfr!BI16:BK16),"")</f>
        <v/>
      </c>
      <c r="D17" s="36" t="str">
        <f>IF(COUNT(traitementfr!BB16:BE16)=4,AVERAGE(traitementfr!BB16:BE16),"")</f>
        <v/>
      </c>
      <c r="E17" s="36" t="str">
        <f>IF(COUNT(traitementfr!AJ16)=1,AVERAGE(traitementfr!AJ16),"")</f>
        <v/>
      </c>
      <c r="F17" s="36" t="str">
        <f>IF(COUNT(traitementfr!AH16:AI16)=2,AVERAGE(traitementfr!AH16:AI16),"")</f>
        <v/>
      </c>
      <c r="G17" s="36" t="str">
        <f>IF(COUNT(traitementfr!F16:H16,traitementfr!AG16,traitementfr!AR16:AS16)=6,AVERAGE(traitementfr!F16:H16,traitementfr!AG16,traitementfr!AR16:AS16),"")</f>
        <v/>
      </c>
      <c r="H17" s="36" t="str">
        <f>IF(COUNT(traitementfr!D16)=1,AVERAGE(traitementfr!D16),"")</f>
        <v/>
      </c>
      <c r="I17" s="37" t="str">
        <f>IF(COUNT(traitementfr!E16,traitementfr!BH16)=2,AVERAGE(traitementfr!E16,traitementfr!BH16),"")</f>
        <v/>
      </c>
      <c r="J17" s="36" t="str">
        <f>IF(COUNT(traitementfr!AB16:AC16)=2,AVERAGE(traitementfr!AB16:AC16),"")</f>
        <v/>
      </c>
      <c r="K17" s="36" t="str">
        <f>IF(COUNT(traitementfr!BF16:BG16)=2,AVERAGE(traitementfr!BF16:BG16),"")</f>
        <v/>
      </c>
      <c r="L17" s="36" t="str">
        <f>IF(COUNT(traitementfr!U16:Y16)=5,AVERAGE(traitementfr!U16:Y16),"")</f>
        <v/>
      </c>
      <c r="M17" s="37" t="str">
        <f>IF(COUNT(traitementfr!AK16:AM16)=3,AVERAGE(traitementfr!AK16:AM16),"")</f>
        <v/>
      </c>
      <c r="N17" s="36" t="str">
        <f>IF(COUNT(traitementfr!AP16:AQ16)=2,AVERAGE(traitementfr!AP16:AQ16),"")</f>
        <v/>
      </c>
      <c r="O17" s="36" t="str">
        <f>IF(COUNT(traitementfr!M16:O16)=3,AVERAGE(traitementfr!M16:O16),"")</f>
        <v/>
      </c>
      <c r="P17" s="36" t="str">
        <f>IF(COUNT(traitementfr!AY16:AZ16)=2,AVERAGE(traitementfr!AY16:AZ16),"")</f>
        <v/>
      </c>
      <c r="Q17" s="36" t="str">
        <f>IF(COUNT(traitementfr!BA16)=1,AVERAGE(traitementfr!BA16),"")</f>
        <v/>
      </c>
      <c r="R17" s="36" t="str">
        <f>IF(COUNT(traitementfr!Z16:AA16)=2,AVERAGE(traitementfr!Z16:AA16),"")</f>
        <v/>
      </c>
      <c r="S17" s="36" t="str">
        <f>IF(COUNT(traitementfr!I16)=1,AVERAGE(traitementfr!I16),"")</f>
        <v/>
      </c>
      <c r="T17" s="36" t="str">
        <f>IF(COUNT(traitementfr!BA16)=1,AVERAGE(traitementfr!BA16),"")</f>
        <v/>
      </c>
      <c r="U17" s="36" t="str">
        <f>IF(COUNT(traitementfr!Q16:T16)=4,AVERAGE(traitementfr!Q16:T16),"")</f>
        <v/>
      </c>
      <c r="V17" s="36" t="str">
        <f>IF(COUNT(traitementfr!K16:L16)=2,AVERAGE(traitementfr!K16:L16),"")</f>
        <v/>
      </c>
      <c r="W17" s="36" t="str">
        <f>IF(COUNT(traitementfr!AD16:AE16,traitementfr!AW16)=3,AVERAGE(traitementfr!AD16:AE16,traitementfr!AW16),"")</f>
        <v/>
      </c>
      <c r="X17" s="36" t="str">
        <f>IF(COUNT(traitementfr!AF16,traitementfr!AX16)=2,AVERAGE(traitementfr!AF16,traitementfr!AX16),"")</f>
        <v/>
      </c>
      <c r="Y17" s="36" t="str">
        <f>IF(COUNT(traitementfr!AN16:AO16)=2,AVERAGE(traitementfr!AN16:AO16),"")</f>
        <v/>
      </c>
      <c r="Z17" s="37" t="str">
        <f>IF(COUNT(traitementfr!AT16:AV16)=3,AVERAGE(traitementfr!AT16:AV16),"")</f>
        <v/>
      </c>
    </row>
    <row r="18" spans="1:26">
      <c r="A18" s="34" t="str">
        <f>IF('Ma classe'!C16&lt;&gt;0,'Ma classe'!C16,"")</f>
        <v/>
      </c>
      <c r="B18" s="35" t="str">
        <f>IF(COUNT(traitementfr!P17)=1,AVERAGE(traitementfr!P17),"")</f>
        <v/>
      </c>
      <c r="C18" s="36" t="str">
        <f>IF(COUNT(traitementfr!BI17:BK17)=3,AVERAGE(traitementfr!BI17:BK17),"")</f>
        <v/>
      </c>
      <c r="D18" s="36" t="str">
        <f>IF(COUNT(traitementfr!BB17:BE17)=4,AVERAGE(traitementfr!BB17:BE17),"")</f>
        <v/>
      </c>
      <c r="E18" s="36" t="str">
        <f>IF(COUNT(traitementfr!AJ17)=1,AVERAGE(traitementfr!AJ17),"")</f>
        <v/>
      </c>
      <c r="F18" s="36" t="str">
        <f>IF(COUNT(traitementfr!AH17:AI17)=2,AVERAGE(traitementfr!AH17:AI17),"")</f>
        <v/>
      </c>
      <c r="G18" s="36" t="str">
        <f>IF(COUNT(traitementfr!F17:H17,traitementfr!AG17,traitementfr!AR17:AS17)=6,AVERAGE(traitementfr!F17:H17,traitementfr!AG17,traitementfr!AR17:AS17),"")</f>
        <v/>
      </c>
      <c r="H18" s="36" t="str">
        <f>IF(COUNT(traitementfr!D17)=1,AVERAGE(traitementfr!D17),"")</f>
        <v/>
      </c>
      <c r="I18" s="37" t="str">
        <f>IF(COUNT(traitementfr!E17,traitementfr!BH17)=2,AVERAGE(traitementfr!E17,traitementfr!BH17),"")</f>
        <v/>
      </c>
      <c r="J18" s="36" t="str">
        <f>IF(COUNT(traitementfr!AB17:AC17)=2,AVERAGE(traitementfr!AB17:AC17),"")</f>
        <v/>
      </c>
      <c r="K18" s="36" t="str">
        <f>IF(COUNT(traitementfr!BF17:BG17)=2,AVERAGE(traitementfr!BF17:BG17),"")</f>
        <v/>
      </c>
      <c r="L18" s="36" t="str">
        <f>IF(COUNT(traitementfr!U17:Y17)=5,AVERAGE(traitementfr!U17:Y17),"")</f>
        <v/>
      </c>
      <c r="M18" s="37" t="str">
        <f>IF(COUNT(traitementfr!AK17:AM17)=3,AVERAGE(traitementfr!AK17:AM17),"")</f>
        <v/>
      </c>
      <c r="N18" s="36" t="str">
        <f>IF(COUNT(traitementfr!AP17:AQ17)=2,AVERAGE(traitementfr!AP17:AQ17),"")</f>
        <v/>
      </c>
      <c r="O18" s="36" t="str">
        <f>IF(COUNT(traitementfr!M17:O17)=3,AVERAGE(traitementfr!M17:O17),"")</f>
        <v/>
      </c>
      <c r="P18" s="36" t="str">
        <f>IF(COUNT(traitementfr!AY17:AZ17)=2,AVERAGE(traitementfr!AY17:AZ17),"")</f>
        <v/>
      </c>
      <c r="Q18" s="36" t="str">
        <f>IF(COUNT(traitementfr!BA17)=1,AVERAGE(traitementfr!BA17),"")</f>
        <v/>
      </c>
      <c r="R18" s="36" t="str">
        <f>IF(COUNT(traitementfr!Z17:AA17)=2,AVERAGE(traitementfr!Z17:AA17),"")</f>
        <v/>
      </c>
      <c r="S18" s="36" t="str">
        <f>IF(COUNT(traitementfr!I17)=1,AVERAGE(traitementfr!I17),"")</f>
        <v/>
      </c>
      <c r="T18" s="36" t="str">
        <f>IF(COUNT(traitementfr!BA17)=1,AVERAGE(traitementfr!BA17),"")</f>
        <v/>
      </c>
      <c r="U18" s="36" t="str">
        <f>IF(COUNT(traitementfr!Q17:T17)=4,AVERAGE(traitementfr!Q17:T17),"")</f>
        <v/>
      </c>
      <c r="V18" s="36" t="str">
        <f>IF(COUNT(traitementfr!K17:L17)=2,AVERAGE(traitementfr!K17:L17),"")</f>
        <v/>
      </c>
      <c r="W18" s="36" t="str">
        <f>IF(COUNT(traitementfr!AD17:AE17,traitementfr!AW17)=3,AVERAGE(traitementfr!AD17:AE17,traitementfr!AW17),"")</f>
        <v/>
      </c>
      <c r="X18" s="36" t="str">
        <f>IF(COUNT(traitementfr!AF17,traitementfr!AX17)=2,AVERAGE(traitementfr!AF17,traitementfr!AX17),"")</f>
        <v/>
      </c>
      <c r="Y18" s="36" t="str">
        <f>IF(COUNT(traitementfr!AN17:AO17)=2,AVERAGE(traitementfr!AN17:AO17),"")</f>
        <v/>
      </c>
      <c r="Z18" s="37" t="str">
        <f>IF(COUNT(traitementfr!AT17:AV17)=3,AVERAGE(traitementfr!AT17:AV17),"")</f>
        <v/>
      </c>
    </row>
    <row r="19" spans="1:26">
      <c r="A19" s="34" t="str">
        <f>IF('Ma classe'!C17&lt;&gt;0,'Ma classe'!C17,"")</f>
        <v/>
      </c>
      <c r="B19" s="35" t="str">
        <f>IF(COUNT(traitementfr!P18)=1,AVERAGE(traitementfr!P18),"")</f>
        <v/>
      </c>
      <c r="C19" s="36" t="str">
        <f>IF(COUNT(traitementfr!BI18:BK18)=3,AVERAGE(traitementfr!BI18:BK18),"")</f>
        <v/>
      </c>
      <c r="D19" s="36" t="str">
        <f>IF(COUNT(traitementfr!BB18:BE18)=4,AVERAGE(traitementfr!BB18:BE18),"")</f>
        <v/>
      </c>
      <c r="E19" s="36" t="str">
        <f>IF(COUNT(traitementfr!AJ18)=1,AVERAGE(traitementfr!AJ18),"")</f>
        <v/>
      </c>
      <c r="F19" s="36" t="str">
        <f>IF(COUNT(traitementfr!AH18:AI18)=2,AVERAGE(traitementfr!AH18:AI18),"")</f>
        <v/>
      </c>
      <c r="G19" s="36" t="str">
        <f>IF(COUNT(traitementfr!F18:H18,traitementfr!AG18,traitementfr!AR18:AS18)=6,AVERAGE(traitementfr!F18:H18,traitementfr!AG18,traitementfr!AR18:AS18),"")</f>
        <v/>
      </c>
      <c r="H19" s="36" t="str">
        <f>IF(COUNT(traitementfr!D18)=1,AVERAGE(traitementfr!D18),"")</f>
        <v/>
      </c>
      <c r="I19" s="37" t="str">
        <f>IF(COUNT(traitementfr!E18,traitementfr!BH18)=2,AVERAGE(traitementfr!E18,traitementfr!BH18),"")</f>
        <v/>
      </c>
      <c r="J19" s="36" t="str">
        <f>IF(COUNT(traitementfr!AB18:AC18)=2,AVERAGE(traitementfr!AB18:AC18),"")</f>
        <v/>
      </c>
      <c r="K19" s="36" t="str">
        <f>IF(COUNT(traitementfr!BF18:BG18)=2,AVERAGE(traitementfr!BF18:BG18),"")</f>
        <v/>
      </c>
      <c r="L19" s="36" t="str">
        <f>IF(COUNT(traitementfr!U18:Y18)=5,AVERAGE(traitementfr!U18:Y18),"")</f>
        <v/>
      </c>
      <c r="M19" s="37" t="str">
        <f>IF(COUNT(traitementfr!AK18:AM18)=3,AVERAGE(traitementfr!AK18:AM18),"")</f>
        <v/>
      </c>
      <c r="N19" s="36" t="str">
        <f>IF(COUNT(traitementfr!AP18:AQ18)=2,AVERAGE(traitementfr!AP18:AQ18),"")</f>
        <v/>
      </c>
      <c r="O19" s="36" t="str">
        <f>IF(COUNT(traitementfr!M18:O18)=3,AVERAGE(traitementfr!M18:O18),"")</f>
        <v/>
      </c>
      <c r="P19" s="36" t="str">
        <f>IF(COUNT(traitementfr!AY18:AZ18)=2,AVERAGE(traitementfr!AY18:AZ18),"")</f>
        <v/>
      </c>
      <c r="Q19" s="36" t="str">
        <f>IF(COUNT(traitementfr!BA18)=1,AVERAGE(traitementfr!BA18),"")</f>
        <v/>
      </c>
      <c r="R19" s="36" t="str">
        <f>IF(COUNT(traitementfr!Z18:AA18)=2,AVERAGE(traitementfr!Z18:AA18),"")</f>
        <v/>
      </c>
      <c r="S19" s="36" t="str">
        <f>IF(COUNT(traitementfr!I18)=1,AVERAGE(traitementfr!I18),"")</f>
        <v/>
      </c>
      <c r="T19" s="36" t="str">
        <f>IF(COUNT(traitementfr!BA18)=1,AVERAGE(traitementfr!BA18),"")</f>
        <v/>
      </c>
      <c r="U19" s="36" t="str">
        <f>IF(COUNT(traitementfr!Q18:T18)=4,AVERAGE(traitementfr!Q18:T18),"")</f>
        <v/>
      </c>
      <c r="V19" s="36" t="str">
        <f>IF(COUNT(traitementfr!K18:L18)=2,AVERAGE(traitementfr!K18:L18),"")</f>
        <v/>
      </c>
      <c r="W19" s="36" t="str">
        <f>IF(COUNT(traitementfr!AD18:AE18,traitementfr!AW18)=3,AVERAGE(traitementfr!AD18:AE18,traitementfr!AW18),"")</f>
        <v/>
      </c>
      <c r="X19" s="36" t="str">
        <f>IF(COUNT(traitementfr!AF18,traitementfr!AX18)=2,AVERAGE(traitementfr!AF18,traitementfr!AX18),"")</f>
        <v/>
      </c>
      <c r="Y19" s="36" t="str">
        <f>IF(COUNT(traitementfr!AN18:AO18)=2,AVERAGE(traitementfr!AN18:AO18),"")</f>
        <v/>
      </c>
      <c r="Z19" s="37" t="str">
        <f>IF(COUNT(traitementfr!AT18:AV18)=3,AVERAGE(traitementfr!AT18:AV18),"")</f>
        <v/>
      </c>
    </row>
    <row r="20" spans="1:26">
      <c r="A20" s="34" t="str">
        <f>IF('Ma classe'!C18&lt;&gt;0,'Ma classe'!C18,"")</f>
        <v/>
      </c>
      <c r="B20" s="35" t="str">
        <f>IF(COUNT(traitementfr!P19)=1,AVERAGE(traitementfr!P19),"")</f>
        <v/>
      </c>
      <c r="C20" s="36" t="str">
        <f>IF(COUNT(traitementfr!BI19:BK19)=3,AVERAGE(traitementfr!BI19:BK19),"")</f>
        <v/>
      </c>
      <c r="D20" s="36" t="str">
        <f>IF(COUNT(traitementfr!BB19:BE19)=4,AVERAGE(traitementfr!BB19:BE19),"")</f>
        <v/>
      </c>
      <c r="E20" s="36" t="str">
        <f>IF(COUNT(traitementfr!AJ19)=1,AVERAGE(traitementfr!AJ19),"")</f>
        <v/>
      </c>
      <c r="F20" s="36" t="str">
        <f>IF(COUNT(traitementfr!AH19:AI19)=2,AVERAGE(traitementfr!AH19:AI19),"")</f>
        <v/>
      </c>
      <c r="G20" s="36" t="str">
        <f>IF(COUNT(traitementfr!F19:H19,traitementfr!AG19,traitementfr!AR19:AS19)=6,AVERAGE(traitementfr!F19:H19,traitementfr!AG19,traitementfr!AR19:AS19),"")</f>
        <v/>
      </c>
      <c r="H20" s="36" t="str">
        <f>IF(COUNT(traitementfr!D19)=1,AVERAGE(traitementfr!D19),"")</f>
        <v/>
      </c>
      <c r="I20" s="37" t="str">
        <f>IF(COUNT(traitementfr!E19,traitementfr!BH19)=2,AVERAGE(traitementfr!E19,traitementfr!BH19),"")</f>
        <v/>
      </c>
      <c r="J20" s="36" t="str">
        <f>IF(COUNT(traitementfr!AB19:AC19)=2,AVERAGE(traitementfr!AB19:AC19),"")</f>
        <v/>
      </c>
      <c r="K20" s="36" t="str">
        <f>IF(COUNT(traitementfr!BF19:BG19)=2,AVERAGE(traitementfr!BF19:BG19),"")</f>
        <v/>
      </c>
      <c r="L20" s="36" t="str">
        <f>IF(COUNT(traitementfr!U19:Y19)=5,AVERAGE(traitementfr!U19:Y19),"")</f>
        <v/>
      </c>
      <c r="M20" s="37" t="str">
        <f>IF(COUNT(traitementfr!AK19:AM19)=3,AVERAGE(traitementfr!AK19:AM19),"")</f>
        <v/>
      </c>
      <c r="N20" s="36" t="str">
        <f>IF(COUNT(traitementfr!AP19:AQ19)=2,AVERAGE(traitementfr!AP19:AQ19),"")</f>
        <v/>
      </c>
      <c r="O20" s="36" t="str">
        <f>IF(COUNT(traitementfr!M19:O19)=3,AVERAGE(traitementfr!M19:O19),"")</f>
        <v/>
      </c>
      <c r="P20" s="36" t="str">
        <f>IF(COUNT(traitementfr!AY19:AZ19)=2,AVERAGE(traitementfr!AY19:AZ19),"")</f>
        <v/>
      </c>
      <c r="Q20" s="36" t="str">
        <f>IF(COUNT(traitementfr!BA19)=1,AVERAGE(traitementfr!BA19),"")</f>
        <v/>
      </c>
      <c r="R20" s="36" t="str">
        <f>IF(COUNT(traitementfr!Z19:AA19)=2,AVERAGE(traitementfr!Z19:AA19),"")</f>
        <v/>
      </c>
      <c r="S20" s="36" t="str">
        <f>IF(COUNT(traitementfr!I19)=1,AVERAGE(traitementfr!I19),"")</f>
        <v/>
      </c>
      <c r="T20" s="36" t="str">
        <f>IF(COUNT(traitementfr!BA19)=1,AVERAGE(traitementfr!BA19),"")</f>
        <v/>
      </c>
      <c r="U20" s="36" t="str">
        <f>IF(COUNT(traitementfr!Q19:T19)=4,AVERAGE(traitementfr!Q19:T19),"")</f>
        <v/>
      </c>
      <c r="V20" s="36" t="str">
        <f>IF(COUNT(traitementfr!K19:L19)=2,AVERAGE(traitementfr!K19:L19),"")</f>
        <v/>
      </c>
      <c r="W20" s="36" t="str">
        <f>IF(COUNT(traitementfr!AD19:AE19,traitementfr!AW19)=3,AVERAGE(traitementfr!AD19:AE19,traitementfr!AW19),"")</f>
        <v/>
      </c>
      <c r="X20" s="36" t="str">
        <f>IF(COUNT(traitementfr!AF19,traitementfr!AX19)=2,AVERAGE(traitementfr!AF19,traitementfr!AX19),"")</f>
        <v/>
      </c>
      <c r="Y20" s="36" t="str">
        <f>IF(COUNT(traitementfr!AN19:AO19)=2,AVERAGE(traitementfr!AN19:AO19),"")</f>
        <v/>
      </c>
      <c r="Z20" s="37" t="str">
        <f>IF(COUNT(traitementfr!AT19:AV19)=3,AVERAGE(traitementfr!AT19:AV19),"")</f>
        <v/>
      </c>
    </row>
    <row r="21" spans="1:26">
      <c r="A21" s="34" t="str">
        <f>IF('Ma classe'!C19&lt;&gt;0,'Ma classe'!C19,"")</f>
        <v/>
      </c>
      <c r="B21" s="35" t="str">
        <f>IF(COUNT(traitementfr!P20)=1,AVERAGE(traitementfr!P20),"")</f>
        <v/>
      </c>
      <c r="C21" s="36" t="str">
        <f>IF(COUNT(traitementfr!BI20:BK20)=3,AVERAGE(traitementfr!BI20:BK20),"")</f>
        <v/>
      </c>
      <c r="D21" s="36" t="str">
        <f>IF(COUNT(traitementfr!BB20:BE20)=4,AVERAGE(traitementfr!BB20:BE20),"")</f>
        <v/>
      </c>
      <c r="E21" s="36" t="str">
        <f>IF(COUNT(traitementfr!AJ20)=1,AVERAGE(traitementfr!AJ20),"")</f>
        <v/>
      </c>
      <c r="F21" s="36" t="str">
        <f>IF(COUNT(traitementfr!AH20:AI20)=2,AVERAGE(traitementfr!AH20:AI20),"")</f>
        <v/>
      </c>
      <c r="G21" s="36" t="str">
        <f>IF(COUNT(traitementfr!F20:H20,traitementfr!AG20,traitementfr!AR20:AS20)=6,AVERAGE(traitementfr!F20:H20,traitementfr!AG20,traitementfr!AR20:AS20),"")</f>
        <v/>
      </c>
      <c r="H21" s="36" t="str">
        <f>IF(COUNT(traitementfr!D20)=1,AVERAGE(traitementfr!D20),"")</f>
        <v/>
      </c>
      <c r="I21" s="37" t="str">
        <f>IF(COUNT(traitementfr!E20,traitementfr!BH20)=2,AVERAGE(traitementfr!E20,traitementfr!BH20),"")</f>
        <v/>
      </c>
      <c r="J21" s="36" t="str">
        <f>IF(COUNT(traitementfr!AB20:AC20)=2,AVERAGE(traitementfr!AB20:AC20),"")</f>
        <v/>
      </c>
      <c r="K21" s="36" t="str">
        <f>IF(COUNT(traitementfr!BF20:BG20)=2,AVERAGE(traitementfr!BF20:BG20),"")</f>
        <v/>
      </c>
      <c r="L21" s="36" t="str">
        <f>IF(COUNT(traitementfr!U20:Y20)=5,AVERAGE(traitementfr!U20:Y20),"")</f>
        <v/>
      </c>
      <c r="M21" s="37" t="str">
        <f>IF(COUNT(traitementfr!AK20:AM20)=3,AVERAGE(traitementfr!AK20:AM20),"")</f>
        <v/>
      </c>
      <c r="N21" s="36" t="str">
        <f>IF(COUNT(traitementfr!AP20:AQ20)=2,AVERAGE(traitementfr!AP20:AQ20),"")</f>
        <v/>
      </c>
      <c r="O21" s="36" t="str">
        <f>IF(COUNT(traitementfr!M20:O20)=3,AVERAGE(traitementfr!M20:O20),"")</f>
        <v/>
      </c>
      <c r="P21" s="36" t="str">
        <f>IF(COUNT(traitementfr!AY20:AZ20)=2,AVERAGE(traitementfr!AY20:AZ20),"")</f>
        <v/>
      </c>
      <c r="Q21" s="36" t="str">
        <f>IF(COUNT(traitementfr!BA20)=1,AVERAGE(traitementfr!BA20),"")</f>
        <v/>
      </c>
      <c r="R21" s="36" t="str">
        <f>IF(COUNT(traitementfr!Z20:AA20)=2,AVERAGE(traitementfr!Z20:AA20),"")</f>
        <v/>
      </c>
      <c r="S21" s="36" t="str">
        <f>IF(COUNT(traitementfr!I20)=1,AVERAGE(traitementfr!I20),"")</f>
        <v/>
      </c>
      <c r="T21" s="36" t="str">
        <f>IF(COUNT(traitementfr!BA20)=1,AVERAGE(traitementfr!BA20),"")</f>
        <v/>
      </c>
      <c r="U21" s="36" t="str">
        <f>IF(COUNT(traitementfr!Q20:T20)=4,AVERAGE(traitementfr!Q20:T20),"")</f>
        <v/>
      </c>
      <c r="V21" s="36" t="str">
        <f>IF(COUNT(traitementfr!K20:L20)=2,AVERAGE(traitementfr!K20:L20),"")</f>
        <v/>
      </c>
      <c r="W21" s="36" t="str">
        <f>IF(COUNT(traitementfr!AD20:AE20,traitementfr!AW20)=3,AVERAGE(traitementfr!AD20:AE20,traitementfr!AW20),"")</f>
        <v/>
      </c>
      <c r="X21" s="36" t="str">
        <f>IF(COUNT(traitementfr!AF20,traitementfr!AX20)=2,AVERAGE(traitementfr!AF20,traitementfr!AX20),"")</f>
        <v/>
      </c>
      <c r="Y21" s="36" t="str">
        <f>IF(COUNT(traitementfr!AN20:AO20)=2,AVERAGE(traitementfr!AN20:AO20),"")</f>
        <v/>
      </c>
      <c r="Z21" s="37" t="str">
        <f>IF(COUNT(traitementfr!AT20:AV20)=3,AVERAGE(traitementfr!AT20:AV20),"")</f>
        <v/>
      </c>
    </row>
    <row r="22" spans="1:26">
      <c r="A22" s="34" t="str">
        <f>IF('Ma classe'!C20&lt;&gt;0,'Ma classe'!C20,"")</f>
        <v/>
      </c>
      <c r="B22" s="35" t="str">
        <f>IF(COUNT(traitementfr!P21)=1,AVERAGE(traitementfr!P21),"")</f>
        <v/>
      </c>
      <c r="C22" s="36" t="str">
        <f>IF(COUNT(traitementfr!BI21:BK21)=3,AVERAGE(traitementfr!BI21:BK21),"")</f>
        <v/>
      </c>
      <c r="D22" s="36" t="str">
        <f>IF(COUNT(traitementfr!BB21:BE21)=4,AVERAGE(traitementfr!BB21:BE21),"")</f>
        <v/>
      </c>
      <c r="E22" s="36" t="str">
        <f>IF(COUNT(traitementfr!AJ21)=1,AVERAGE(traitementfr!AJ21),"")</f>
        <v/>
      </c>
      <c r="F22" s="36" t="str">
        <f>IF(COUNT(traitementfr!AH21:AI21)=2,AVERAGE(traitementfr!AH21:AI21),"")</f>
        <v/>
      </c>
      <c r="G22" s="36" t="str">
        <f>IF(COUNT(traitementfr!F21:H21,traitementfr!AG21,traitementfr!AR21:AS21)=6,AVERAGE(traitementfr!F21:H21,traitementfr!AG21,traitementfr!AR21:AS21),"")</f>
        <v/>
      </c>
      <c r="H22" s="36" t="str">
        <f>IF(COUNT(traitementfr!D21)=1,AVERAGE(traitementfr!D21),"")</f>
        <v/>
      </c>
      <c r="I22" s="37" t="str">
        <f>IF(COUNT(traitementfr!E21,traitementfr!BH21)=2,AVERAGE(traitementfr!E21,traitementfr!BH21),"")</f>
        <v/>
      </c>
      <c r="J22" s="36" t="str">
        <f>IF(COUNT(traitementfr!AB21:AC21)=2,AVERAGE(traitementfr!AB21:AC21),"")</f>
        <v/>
      </c>
      <c r="K22" s="36" t="str">
        <f>IF(COUNT(traitementfr!BF21:BG21)=2,AVERAGE(traitementfr!BF21:BG21),"")</f>
        <v/>
      </c>
      <c r="L22" s="36" t="str">
        <f>IF(COUNT(traitementfr!U21:Y21)=5,AVERAGE(traitementfr!U21:Y21),"")</f>
        <v/>
      </c>
      <c r="M22" s="37" t="str">
        <f>IF(COUNT(traitementfr!AK21:AM21)=3,AVERAGE(traitementfr!AK21:AM21),"")</f>
        <v/>
      </c>
      <c r="N22" s="36" t="str">
        <f>IF(COUNT(traitementfr!AP21:AQ21)=2,AVERAGE(traitementfr!AP21:AQ21),"")</f>
        <v/>
      </c>
      <c r="O22" s="36" t="str">
        <f>IF(COUNT(traitementfr!M21:O21)=3,AVERAGE(traitementfr!M21:O21),"")</f>
        <v/>
      </c>
      <c r="P22" s="36" t="str">
        <f>IF(COUNT(traitementfr!AY21:AZ21)=2,AVERAGE(traitementfr!AY21:AZ21),"")</f>
        <v/>
      </c>
      <c r="Q22" s="36" t="str">
        <f>IF(COUNT(traitementfr!BA21)=1,AVERAGE(traitementfr!BA21),"")</f>
        <v/>
      </c>
      <c r="R22" s="36" t="str">
        <f>IF(COUNT(traitementfr!Z21:AA21)=2,AVERAGE(traitementfr!Z21:AA21),"")</f>
        <v/>
      </c>
      <c r="S22" s="36" t="str">
        <f>IF(COUNT(traitementfr!I21)=1,AVERAGE(traitementfr!I21),"")</f>
        <v/>
      </c>
      <c r="T22" s="36" t="str">
        <f>IF(COUNT(traitementfr!BA21)=1,AVERAGE(traitementfr!BA21),"")</f>
        <v/>
      </c>
      <c r="U22" s="36" t="str">
        <f>IF(COUNT(traitementfr!Q21:T21)=4,AVERAGE(traitementfr!Q21:T21),"")</f>
        <v/>
      </c>
      <c r="V22" s="36" t="str">
        <f>IF(COUNT(traitementfr!K21:L21)=2,AVERAGE(traitementfr!K21:L21),"")</f>
        <v/>
      </c>
      <c r="W22" s="36" t="str">
        <f>IF(COUNT(traitementfr!AD21:AE21,traitementfr!AW21)=3,AVERAGE(traitementfr!AD21:AE21,traitementfr!AW21),"")</f>
        <v/>
      </c>
      <c r="X22" s="36" t="str">
        <f>IF(COUNT(traitementfr!AF21,traitementfr!AX21)=2,AVERAGE(traitementfr!AF21,traitementfr!AX21),"")</f>
        <v/>
      </c>
      <c r="Y22" s="36" t="str">
        <f>IF(COUNT(traitementfr!AN21:AO21)=2,AVERAGE(traitementfr!AN21:AO21),"")</f>
        <v/>
      </c>
      <c r="Z22" s="37" t="str">
        <f>IF(COUNT(traitementfr!AT21:AV21)=3,AVERAGE(traitementfr!AT21:AV21),"")</f>
        <v/>
      </c>
    </row>
    <row r="23" spans="1:26">
      <c r="A23" s="34" t="str">
        <f>IF('Ma classe'!C21&lt;&gt;0,'Ma classe'!C21,"")</f>
        <v/>
      </c>
      <c r="B23" s="35" t="str">
        <f>IF(COUNT(traitementfr!P22)=1,AVERAGE(traitementfr!P22),"")</f>
        <v/>
      </c>
      <c r="C23" s="36" t="str">
        <f>IF(COUNT(traitementfr!BI22:BK22)=3,AVERAGE(traitementfr!BI22:BK22),"")</f>
        <v/>
      </c>
      <c r="D23" s="36" t="str">
        <f>IF(COUNT(traitementfr!BB22:BE22)=4,AVERAGE(traitementfr!BB22:BE22),"")</f>
        <v/>
      </c>
      <c r="E23" s="36" t="str">
        <f>IF(COUNT(traitementfr!AJ22)=1,AVERAGE(traitementfr!AJ22),"")</f>
        <v/>
      </c>
      <c r="F23" s="36" t="str">
        <f>IF(COUNT(traitementfr!AH22:AI22)=2,AVERAGE(traitementfr!AH22:AI22),"")</f>
        <v/>
      </c>
      <c r="G23" s="36" t="str">
        <f>IF(COUNT(traitementfr!F22:H22,traitementfr!AG22,traitementfr!AR22:AS22)=6,AVERAGE(traitementfr!F22:H22,traitementfr!AG22,traitementfr!AR22:AS22),"")</f>
        <v/>
      </c>
      <c r="H23" s="36" t="str">
        <f>IF(COUNT(traitementfr!D22)=1,AVERAGE(traitementfr!D22),"")</f>
        <v/>
      </c>
      <c r="I23" s="37" t="str">
        <f>IF(COUNT(traitementfr!E22,traitementfr!BH22)=2,AVERAGE(traitementfr!E22,traitementfr!BH22),"")</f>
        <v/>
      </c>
      <c r="J23" s="36" t="str">
        <f>IF(COUNT(traitementfr!AB22:AC22)=2,AVERAGE(traitementfr!AB22:AC22),"")</f>
        <v/>
      </c>
      <c r="K23" s="36" t="str">
        <f>IF(COUNT(traitementfr!BF22:BG22)=2,AVERAGE(traitementfr!BF22:BG22),"")</f>
        <v/>
      </c>
      <c r="L23" s="36" t="str">
        <f>IF(COUNT(traitementfr!U22:Y22)=5,AVERAGE(traitementfr!U22:Y22),"")</f>
        <v/>
      </c>
      <c r="M23" s="37" t="str">
        <f>IF(COUNT(traitementfr!AK22:AM22)=3,AVERAGE(traitementfr!AK22:AM22),"")</f>
        <v/>
      </c>
      <c r="N23" s="36" t="str">
        <f>IF(COUNT(traitementfr!AP22:AQ22)=2,AVERAGE(traitementfr!AP22:AQ22),"")</f>
        <v/>
      </c>
      <c r="O23" s="36" t="str">
        <f>IF(COUNT(traitementfr!M22:O22)=3,AVERAGE(traitementfr!M22:O22),"")</f>
        <v/>
      </c>
      <c r="P23" s="36" t="str">
        <f>IF(COUNT(traitementfr!AY22:AZ22)=2,AVERAGE(traitementfr!AY22:AZ22),"")</f>
        <v/>
      </c>
      <c r="Q23" s="36" t="str">
        <f>IF(COUNT(traitementfr!BA22)=1,AVERAGE(traitementfr!BA22),"")</f>
        <v/>
      </c>
      <c r="R23" s="36" t="str">
        <f>IF(COUNT(traitementfr!Z22:AA22)=2,AVERAGE(traitementfr!Z22:AA22),"")</f>
        <v/>
      </c>
      <c r="S23" s="36" t="str">
        <f>IF(COUNT(traitementfr!I22)=1,AVERAGE(traitementfr!I22),"")</f>
        <v/>
      </c>
      <c r="T23" s="36" t="str">
        <f>IF(COUNT(traitementfr!BA22)=1,AVERAGE(traitementfr!BA22),"")</f>
        <v/>
      </c>
      <c r="U23" s="36" t="str">
        <f>IF(COUNT(traitementfr!Q22:T22)=4,AVERAGE(traitementfr!Q22:T22),"")</f>
        <v/>
      </c>
      <c r="V23" s="36" t="str">
        <f>IF(COUNT(traitementfr!K22:L22)=2,AVERAGE(traitementfr!K22:L22),"")</f>
        <v/>
      </c>
      <c r="W23" s="36" t="str">
        <f>IF(COUNT(traitementfr!AD22:AE22,traitementfr!AW22)=3,AVERAGE(traitementfr!AD22:AE22,traitementfr!AW22),"")</f>
        <v/>
      </c>
      <c r="X23" s="36" t="str">
        <f>IF(COUNT(traitementfr!AF22,traitementfr!AX22)=2,AVERAGE(traitementfr!AF22,traitementfr!AX22),"")</f>
        <v/>
      </c>
      <c r="Y23" s="36" t="str">
        <f>IF(COUNT(traitementfr!AN22:AO22)=2,AVERAGE(traitementfr!AN22:AO22),"")</f>
        <v/>
      </c>
      <c r="Z23" s="37" t="str">
        <f>IF(COUNT(traitementfr!AT22:AV22)=3,AVERAGE(traitementfr!AT22:AV22),"")</f>
        <v/>
      </c>
    </row>
    <row r="24" spans="1:26">
      <c r="A24" s="34" t="str">
        <f>IF('Ma classe'!C22&lt;&gt;0,'Ma classe'!C22,"")</f>
        <v/>
      </c>
      <c r="B24" s="35" t="str">
        <f>IF(COUNT(traitementfr!P23)=1,AVERAGE(traitementfr!P23),"")</f>
        <v/>
      </c>
      <c r="C24" s="36" t="str">
        <f>IF(COUNT(traitementfr!BI23:BK23)=3,AVERAGE(traitementfr!BI23:BK23),"")</f>
        <v/>
      </c>
      <c r="D24" s="36" t="str">
        <f>IF(COUNT(traitementfr!BB23:BE23)=4,AVERAGE(traitementfr!BB23:BE23),"")</f>
        <v/>
      </c>
      <c r="E24" s="36" t="str">
        <f>IF(COUNT(traitementfr!AJ23)=1,AVERAGE(traitementfr!AJ23),"")</f>
        <v/>
      </c>
      <c r="F24" s="36" t="str">
        <f>IF(COUNT(traitementfr!AH23:AI23)=2,AVERAGE(traitementfr!AH23:AI23),"")</f>
        <v/>
      </c>
      <c r="G24" s="36" t="str">
        <f>IF(COUNT(traitementfr!F23:H23,traitementfr!AG23,traitementfr!AR23:AS23)=6,AVERAGE(traitementfr!F23:H23,traitementfr!AG23,traitementfr!AR23:AS23),"")</f>
        <v/>
      </c>
      <c r="H24" s="36" t="str">
        <f>IF(COUNT(traitementfr!D23)=1,AVERAGE(traitementfr!D23),"")</f>
        <v/>
      </c>
      <c r="I24" s="37" t="str">
        <f>IF(COUNT(traitementfr!E23,traitementfr!BH23)=2,AVERAGE(traitementfr!E23,traitementfr!BH23),"")</f>
        <v/>
      </c>
      <c r="J24" s="36" t="str">
        <f>IF(COUNT(traitementfr!AB23:AC23)=2,AVERAGE(traitementfr!AB23:AC23),"")</f>
        <v/>
      </c>
      <c r="K24" s="36" t="str">
        <f>IF(COUNT(traitementfr!BF23:BG23)=2,AVERAGE(traitementfr!BF23:BG23),"")</f>
        <v/>
      </c>
      <c r="L24" s="36" t="str">
        <f>IF(COUNT(traitementfr!U23:Y23)=5,AVERAGE(traitementfr!U23:Y23),"")</f>
        <v/>
      </c>
      <c r="M24" s="37" t="str">
        <f>IF(COUNT(traitementfr!AK23:AM23)=3,AVERAGE(traitementfr!AK23:AM23),"")</f>
        <v/>
      </c>
      <c r="N24" s="36" t="str">
        <f>IF(COUNT(traitementfr!AP23:AQ23)=2,AVERAGE(traitementfr!AP23:AQ23),"")</f>
        <v/>
      </c>
      <c r="O24" s="36" t="str">
        <f>IF(COUNT(traitementfr!M23:O23)=3,AVERAGE(traitementfr!M23:O23),"")</f>
        <v/>
      </c>
      <c r="P24" s="36" t="str">
        <f>IF(COUNT(traitementfr!AY23:AZ23)=2,AVERAGE(traitementfr!AY23:AZ23),"")</f>
        <v/>
      </c>
      <c r="Q24" s="36" t="str">
        <f>IF(COUNT(traitementfr!BA23)=1,AVERAGE(traitementfr!BA23),"")</f>
        <v/>
      </c>
      <c r="R24" s="36" t="str">
        <f>IF(COUNT(traitementfr!Z23:AA23)=2,AVERAGE(traitementfr!Z23:AA23),"")</f>
        <v/>
      </c>
      <c r="S24" s="36" t="str">
        <f>IF(COUNT(traitementfr!I23)=1,AVERAGE(traitementfr!I23),"")</f>
        <v/>
      </c>
      <c r="T24" s="36" t="str">
        <f>IF(COUNT(traitementfr!BA23)=1,AVERAGE(traitementfr!BA23),"")</f>
        <v/>
      </c>
      <c r="U24" s="36" t="str">
        <f>IF(COUNT(traitementfr!Q23:T23)=4,AVERAGE(traitementfr!Q23:T23),"")</f>
        <v/>
      </c>
      <c r="V24" s="36" t="str">
        <f>IF(COUNT(traitementfr!K23:L23)=2,AVERAGE(traitementfr!K23:L23),"")</f>
        <v/>
      </c>
      <c r="W24" s="36" t="str">
        <f>IF(COUNT(traitementfr!AD23:AE23,traitementfr!AW23)=3,AVERAGE(traitementfr!AD23:AE23,traitementfr!AW23),"")</f>
        <v/>
      </c>
      <c r="X24" s="36" t="str">
        <f>IF(COUNT(traitementfr!AF23,traitementfr!AX23)=2,AVERAGE(traitementfr!AF23,traitementfr!AX23),"")</f>
        <v/>
      </c>
      <c r="Y24" s="36" t="str">
        <f>IF(COUNT(traitementfr!AN23:AO23)=2,AVERAGE(traitementfr!AN23:AO23),"")</f>
        <v/>
      </c>
      <c r="Z24" s="37" t="str">
        <f>IF(COUNT(traitementfr!AT23:AV23)=3,AVERAGE(traitementfr!AT23:AV23),"")</f>
        <v/>
      </c>
    </row>
    <row r="25" spans="1:26">
      <c r="A25" s="34" t="str">
        <f>IF('Ma classe'!C23&lt;&gt;0,'Ma classe'!C23,"")</f>
        <v/>
      </c>
      <c r="B25" s="35" t="str">
        <f>IF(COUNT(traitementfr!P24)=1,AVERAGE(traitementfr!P24),"")</f>
        <v/>
      </c>
      <c r="C25" s="36" t="str">
        <f>IF(COUNT(traitementfr!BI24:BK24)=3,AVERAGE(traitementfr!BI24:BK24),"")</f>
        <v/>
      </c>
      <c r="D25" s="36" t="str">
        <f>IF(COUNT(traitementfr!BB24:BE24)=4,AVERAGE(traitementfr!BB24:BE24),"")</f>
        <v/>
      </c>
      <c r="E25" s="36" t="str">
        <f>IF(COUNT(traitementfr!AJ24)=1,AVERAGE(traitementfr!AJ24),"")</f>
        <v/>
      </c>
      <c r="F25" s="36" t="str">
        <f>IF(COUNT(traitementfr!AH24:AI24)=2,AVERAGE(traitementfr!AH24:AI24),"")</f>
        <v/>
      </c>
      <c r="G25" s="36" t="str">
        <f>IF(COUNT(traitementfr!F24:H24,traitementfr!AG24,traitementfr!AR24:AS24)=6,AVERAGE(traitementfr!F24:H24,traitementfr!AG24,traitementfr!AR24:AS24),"")</f>
        <v/>
      </c>
      <c r="H25" s="36" t="str">
        <f>IF(COUNT(traitementfr!D24)=1,AVERAGE(traitementfr!D24),"")</f>
        <v/>
      </c>
      <c r="I25" s="37" t="str">
        <f>IF(COUNT(traitementfr!E24,traitementfr!BH24)=2,AVERAGE(traitementfr!E24,traitementfr!BH24),"")</f>
        <v/>
      </c>
      <c r="J25" s="36" t="str">
        <f>IF(COUNT(traitementfr!AB24:AC24)=2,AVERAGE(traitementfr!AB24:AC24),"")</f>
        <v/>
      </c>
      <c r="K25" s="36" t="str">
        <f>IF(COUNT(traitementfr!BF24:BG24)=2,AVERAGE(traitementfr!BF24:BG24),"")</f>
        <v/>
      </c>
      <c r="L25" s="36" t="str">
        <f>IF(COUNT(traitementfr!U24:Y24)=5,AVERAGE(traitementfr!U24:Y24),"")</f>
        <v/>
      </c>
      <c r="M25" s="37" t="str">
        <f>IF(COUNT(traitementfr!AK24:AM24)=3,AVERAGE(traitementfr!AK24:AM24),"")</f>
        <v/>
      </c>
      <c r="N25" s="36" t="str">
        <f>IF(COUNT(traitementfr!AP24:AQ24)=2,AVERAGE(traitementfr!AP24:AQ24),"")</f>
        <v/>
      </c>
      <c r="O25" s="36" t="str">
        <f>IF(COUNT(traitementfr!M24:O24)=3,AVERAGE(traitementfr!M24:O24),"")</f>
        <v/>
      </c>
      <c r="P25" s="36" t="str">
        <f>IF(COUNT(traitementfr!AY24:AZ24)=2,AVERAGE(traitementfr!AY24:AZ24),"")</f>
        <v/>
      </c>
      <c r="Q25" s="36" t="str">
        <f>IF(COUNT(traitementfr!BA24)=1,AVERAGE(traitementfr!BA24),"")</f>
        <v/>
      </c>
      <c r="R25" s="36" t="str">
        <f>IF(COUNT(traitementfr!Z24:AA24)=2,AVERAGE(traitementfr!Z24:AA24),"")</f>
        <v/>
      </c>
      <c r="S25" s="36" t="str">
        <f>IF(COUNT(traitementfr!I24)=1,AVERAGE(traitementfr!I24),"")</f>
        <v/>
      </c>
      <c r="T25" s="36" t="str">
        <f>IF(COUNT(traitementfr!BA24)=1,AVERAGE(traitementfr!BA24),"")</f>
        <v/>
      </c>
      <c r="U25" s="36" t="str">
        <f>IF(COUNT(traitementfr!Q24:T24)=4,AVERAGE(traitementfr!Q24:T24),"")</f>
        <v/>
      </c>
      <c r="V25" s="36" t="str">
        <f>IF(COUNT(traitementfr!K24:L24)=2,AVERAGE(traitementfr!K24:L24),"")</f>
        <v/>
      </c>
      <c r="W25" s="36" t="str">
        <f>IF(COUNT(traitementfr!AD24:AE24,traitementfr!AW24)=3,AVERAGE(traitementfr!AD24:AE24,traitementfr!AW24),"")</f>
        <v/>
      </c>
      <c r="X25" s="36" t="str">
        <f>IF(COUNT(traitementfr!AF24,traitementfr!AX24)=2,AVERAGE(traitementfr!AF24,traitementfr!AX24),"")</f>
        <v/>
      </c>
      <c r="Y25" s="36" t="str">
        <f>IF(COUNT(traitementfr!AN24:AO24)=2,AVERAGE(traitementfr!AN24:AO24),"")</f>
        <v/>
      </c>
      <c r="Z25" s="37" t="str">
        <f>IF(COUNT(traitementfr!AT24:AV24)=3,AVERAGE(traitementfr!AT24:AV24),"")</f>
        <v/>
      </c>
    </row>
    <row r="26" spans="1:26">
      <c r="A26" s="34" t="str">
        <f>IF('Ma classe'!C24&lt;&gt;0,'Ma classe'!C24,"")</f>
        <v/>
      </c>
      <c r="B26" s="35" t="str">
        <f>IF(COUNT(traitementfr!P25)=1,AVERAGE(traitementfr!P25),"")</f>
        <v/>
      </c>
      <c r="C26" s="36" t="str">
        <f>IF(COUNT(traitementfr!BI25:BK25)=3,AVERAGE(traitementfr!BI25:BK25),"")</f>
        <v/>
      </c>
      <c r="D26" s="36" t="str">
        <f>IF(COUNT(traitementfr!BB25:BE25)=4,AVERAGE(traitementfr!BB25:BE25),"")</f>
        <v/>
      </c>
      <c r="E26" s="36" t="str">
        <f>IF(COUNT(traitementfr!AJ25)=1,AVERAGE(traitementfr!AJ25),"")</f>
        <v/>
      </c>
      <c r="F26" s="36" t="str">
        <f>IF(COUNT(traitementfr!AH25:AI25)=2,AVERAGE(traitementfr!AH25:AI25),"")</f>
        <v/>
      </c>
      <c r="G26" s="36" t="str">
        <f>IF(COUNT(traitementfr!F25:H25,traitementfr!AG25,traitementfr!AR25:AS25)=6,AVERAGE(traitementfr!F25:H25,traitementfr!AG25,traitementfr!AR25:AS25),"")</f>
        <v/>
      </c>
      <c r="H26" s="36" t="str">
        <f>IF(COUNT(traitementfr!D25)=1,AVERAGE(traitementfr!D25),"")</f>
        <v/>
      </c>
      <c r="I26" s="37" t="str">
        <f>IF(COUNT(traitementfr!E25,traitementfr!BH25)=2,AVERAGE(traitementfr!E25,traitementfr!BH25),"")</f>
        <v/>
      </c>
      <c r="J26" s="36" t="str">
        <f>IF(COUNT(traitementfr!AB25:AC25)=2,AVERAGE(traitementfr!AB25:AC25),"")</f>
        <v/>
      </c>
      <c r="K26" s="36" t="str">
        <f>IF(COUNT(traitementfr!BF25:BG25)=2,AVERAGE(traitementfr!BF25:BG25),"")</f>
        <v/>
      </c>
      <c r="L26" s="36" t="str">
        <f>IF(COUNT(traitementfr!U25:Y25)=5,AVERAGE(traitementfr!U25:Y25),"")</f>
        <v/>
      </c>
      <c r="M26" s="37" t="str">
        <f>IF(COUNT(traitementfr!AK25:AM25)=3,AVERAGE(traitementfr!AK25:AM25),"")</f>
        <v/>
      </c>
      <c r="N26" s="36" t="str">
        <f>IF(COUNT(traitementfr!AP25:AQ25)=2,AVERAGE(traitementfr!AP25:AQ25),"")</f>
        <v/>
      </c>
      <c r="O26" s="36" t="str">
        <f>IF(COUNT(traitementfr!M25:O25)=3,AVERAGE(traitementfr!M25:O25),"")</f>
        <v/>
      </c>
      <c r="P26" s="36" t="str">
        <f>IF(COUNT(traitementfr!AY25:AZ25)=2,AVERAGE(traitementfr!AY25:AZ25),"")</f>
        <v/>
      </c>
      <c r="Q26" s="36" t="str">
        <f>IF(COUNT(traitementfr!BA25)=1,AVERAGE(traitementfr!BA25),"")</f>
        <v/>
      </c>
      <c r="R26" s="36" t="str">
        <f>IF(COUNT(traitementfr!Z25:AA25)=2,AVERAGE(traitementfr!Z25:AA25),"")</f>
        <v/>
      </c>
      <c r="S26" s="36" t="str">
        <f>IF(COUNT(traitementfr!I25)=1,AVERAGE(traitementfr!I25),"")</f>
        <v/>
      </c>
      <c r="T26" s="36" t="str">
        <f>IF(COUNT(traitementfr!BA25)=1,AVERAGE(traitementfr!BA25),"")</f>
        <v/>
      </c>
      <c r="U26" s="36" t="str">
        <f>IF(COUNT(traitementfr!Q25:T25)=4,AVERAGE(traitementfr!Q25:T25),"")</f>
        <v/>
      </c>
      <c r="V26" s="36" t="str">
        <f>IF(COUNT(traitementfr!K25:L25)=2,AVERAGE(traitementfr!K25:L25),"")</f>
        <v/>
      </c>
      <c r="W26" s="36" t="str">
        <f>IF(COUNT(traitementfr!AD25:AE25,traitementfr!AW25)=3,AVERAGE(traitementfr!AD25:AE25,traitementfr!AW25),"")</f>
        <v/>
      </c>
      <c r="X26" s="36" t="str">
        <f>IF(COUNT(traitementfr!AF25,traitementfr!AX25)=2,AVERAGE(traitementfr!AF25,traitementfr!AX25),"")</f>
        <v/>
      </c>
      <c r="Y26" s="36" t="str">
        <f>IF(COUNT(traitementfr!AN25:AO25)=2,AVERAGE(traitementfr!AN25:AO25),"")</f>
        <v/>
      </c>
      <c r="Z26" s="37" t="str">
        <f>IF(COUNT(traitementfr!AT25:AV25)=3,AVERAGE(traitementfr!AT25:AV25),"")</f>
        <v/>
      </c>
    </row>
    <row r="27" spans="1:26">
      <c r="A27" s="34" t="str">
        <f>IF('Ma classe'!C25&lt;&gt;0,'Ma classe'!C25,"")</f>
        <v/>
      </c>
      <c r="B27" s="35" t="str">
        <f>IF(COUNT(traitementfr!P26)=1,AVERAGE(traitementfr!P26),"")</f>
        <v/>
      </c>
      <c r="C27" s="36" t="str">
        <f>IF(COUNT(traitementfr!BI26:BK26)=3,AVERAGE(traitementfr!BI26:BK26),"")</f>
        <v/>
      </c>
      <c r="D27" s="36" t="str">
        <f>IF(COUNT(traitementfr!BB26:BE26)=4,AVERAGE(traitementfr!BB26:BE26),"")</f>
        <v/>
      </c>
      <c r="E27" s="36" t="str">
        <f>IF(COUNT(traitementfr!AJ26)=1,AVERAGE(traitementfr!AJ26),"")</f>
        <v/>
      </c>
      <c r="F27" s="36" t="str">
        <f>IF(COUNT(traitementfr!AH26:AI26)=2,AVERAGE(traitementfr!AH26:AI26),"")</f>
        <v/>
      </c>
      <c r="G27" s="36" t="str">
        <f>IF(COUNT(traitementfr!F26:H26,traitementfr!AG26,traitementfr!AR26:AS26)=6,AVERAGE(traitementfr!F26:H26,traitementfr!AG26,traitementfr!AR26:AS26),"")</f>
        <v/>
      </c>
      <c r="H27" s="36" t="str">
        <f>IF(COUNT(traitementfr!D26)=1,AVERAGE(traitementfr!D26),"")</f>
        <v/>
      </c>
      <c r="I27" s="37" t="str">
        <f>IF(COUNT(traitementfr!E26,traitementfr!BH26)=2,AVERAGE(traitementfr!E26,traitementfr!BH26),"")</f>
        <v/>
      </c>
      <c r="J27" s="36" t="str">
        <f>IF(COUNT(traitementfr!AB26:AC26)=2,AVERAGE(traitementfr!AB26:AC26),"")</f>
        <v/>
      </c>
      <c r="K27" s="36" t="str">
        <f>IF(COUNT(traitementfr!BF26:BG26)=2,AVERAGE(traitementfr!BF26:BG26),"")</f>
        <v/>
      </c>
      <c r="L27" s="36" t="str">
        <f>IF(COUNT(traitementfr!U26:Y26)=5,AVERAGE(traitementfr!U26:Y26),"")</f>
        <v/>
      </c>
      <c r="M27" s="37" t="str">
        <f>IF(COUNT(traitementfr!AK26:AM26)=3,AVERAGE(traitementfr!AK26:AM26),"")</f>
        <v/>
      </c>
      <c r="N27" s="36" t="str">
        <f>IF(COUNT(traitementfr!AP26:AQ26)=2,AVERAGE(traitementfr!AP26:AQ26),"")</f>
        <v/>
      </c>
      <c r="O27" s="36" t="str">
        <f>IF(COUNT(traitementfr!M26:O26)=3,AVERAGE(traitementfr!M26:O26),"")</f>
        <v/>
      </c>
      <c r="P27" s="36" t="str">
        <f>IF(COUNT(traitementfr!AY26:AZ26)=2,AVERAGE(traitementfr!AY26:AZ26),"")</f>
        <v/>
      </c>
      <c r="Q27" s="36" t="str">
        <f>IF(COUNT(traitementfr!BA26)=1,AVERAGE(traitementfr!BA26),"")</f>
        <v/>
      </c>
      <c r="R27" s="36" t="str">
        <f>IF(COUNT(traitementfr!Z26:AA26)=2,AVERAGE(traitementfr!Z26:AA26),"")</f>
        <v/>
      </c>
      <c r="S27" s="36" t="str">
        <f>IF(COUNT(traitementfr!I26)=1,AVERAGE(traitementfr!I26),"")</f>
        <v/>
      </c>
      <c r="T27" s="36" t="str">
        <f>IF(COUNT(traitementfr!BA26)=1,AVERAGE(traitementfr!BA26),"")</f>
        <v/>
      </c>
      <c r="U27" s="36" t="str">
        <f>IF(COUNT(traitementfr!Q26:T26)=4,AVERAGE(traitementfr!Q26:T26),"")</f>
        <v/>
      </c>
      <c r="V27" s="36" t="str">
        <f>IF(COUNT(traitementfr!K26:L26)=2,AVERAGE(traitementfr!K26:L26),"")</f>
        <v/>
      </c>
      <c r="W27" s="36" t="str">
        <f>IF(COUNT(traitementfr!AD26:AE26,traitementfr!AW26)=3,AVERAGE(traitementfr!AD26:AE26,traitementfr!AW26),"")</f>
        <v/>
      </c>
      <c r="X27" s="36" t="str">
        <f>IF(COUNT(traitementfr!AF26,traitementfr!AX26)=2,AVERAGE(traitementfr!AF26,traitementfr!AX26),"")</f>
        <v/>
      </c>
      <c r="Y27" s="36" t="str">
        <f>IF(COUNT(traitementfr!AN26:AO26)=2,AVERAGE(traitementfr!AN26:AO26),"")</f>
        <v/>
      </c>
      <c r="Z27" s="37" t="str">
        <f>IF(COUNT(traitementfr!AT26:AV26)=3,AVERAGE(traitementfr!AT26:AV26),"")</f>
        <v/>
      </c>
    </row>
    <row r="28" spans="1:26">
      <c r="A28" s="34" t="str">
        <f>IF('Ma classe'!C26&lt;&gt;0,'Ma classe'!C26,"")</f>
        <v/>
      </c>
      <c r="B28" s="35" t="str">
        <f>IF(COUNT(traitementfr!P27)=1,AVERAGE(traitementfr!P27),"")</f>
        <v/>
      </c>
      <c r="C28" s="36" t="str">
        <f>IF(COUNT(traitementfr!BI27:BK27)=3,AVERAGE(traitementfr!BI27:BK27),"")</f>
        <v/>
      </c>
      <c r="D28" s="36" t="str">
        <f>IF(COUNT(traitementfr!BB27:BE27)=4,AVERAGE(traitementfr!BB27:BE27),"")</f>
        <v/>
      </c>
      <c r="E28" s="36" t="str">
        <f>IF(COUNT(traitementfr!AJ27)=1,AVERAGE(traitementfr!AJ27),"")</f>
        <v/>
      </c>
      <c r="F28" s="36" t="str">
        <f>IF(COUNT(traitementfr!AH27:AI27)=2,AVERAGE(traitementfr!AH27:AI27),"")</f>
        <v/>
      </c>
      <c r="G28" s="36" t="str">
        <f>IF(COUNT(traitementfr!F27:H27,traitementfr!AG27,traitementfr!AR27:AS27)=6,AVERAGE(traitementfr!F27:H27,traitementfr!AG27,traitementfr!AR27:AS27),"")</f>
        <v/>
      </c>
      <c r="H28" s="36" t="str">
        <f>IF(COUNT(traitementfr!D27)=1,AVERAGE(traitementfr!D27),"")</f>
        <v/>
      </c>
      <c r="I28" s="37" t="str">
        <f>IF(COUNT(traitementfr!E27,traitementfr!BH27)=2,AVERAGE(traitementfr!E27,traitementfr!BH27),"")</f>
        <v/>
      </c>
      <c r="J28" s="36" t="str">
        <f>IF(COUNT(traitementfr!AB27:AC27)=2,AVERAGE(traitementfr!AB27:AC27),"")</f>
        <v/>
      </c>
      <c r="K28" s="36" t="str">
        <f>IF(COUNT(traitementfr!BF27:BG27)=2,AVERAGE(traitementfr!BF27:BG27),"")</f>
        <v/>
      </c>
      <c r="L28" s="36" t="str">
        <f>IF(COUNT(traitementfr!U27:Y27)=5,AVERAGE(traitementfr!U27:Y27),"")</f>
        <v/>
      </c>
      <c r="M28" s="37" t="str">
        <f>IF(COUNT(traitementfr!AK27:AM27)=3,AVERAGE(traitementfr!AK27:AM27),"")</f>
        <v/>
      </c>
      <c r="N28" s="36" t="str">
        <f>IF(COUNT(traitementfr!AP27:AQ27)=2,AVERAGE(traitementfr!AP27:AQ27),"")</f>
        <v/>
      </c>
      <c r="O28" s="36" t="str">
        <f>IF(COUNT(traitementfr!M27:O27)=3,AVERAGE(traitementfr!M27:O27),"")</f>
        <v/>
      </c>
      <c r="P28" s="36" t="str">
        <f>IF(COUNT(traitementfr!AY27:AZ27)=2,AVERAGE(traitementfr!AY27:AZ27),"")</f>
        <v/>
      </c>
      <c r="Q28" s="36" t="str">
        <f>IF(COUNT(traitementfr!BA27)=1,AVERAGE(traitementfr!BA27),"")</f>
        <v/>
      </c>
      <c r="R28" s="36" t="str">
        <f>IF(COUNT(traitementfr!Z27:AA27)=2,AVERAGE(traitementfr!Z27:AA27),"")</f>
        <v/>
      </c>
      <c r="S28" s="36" t="str">
        <f>IF(COUNT(traitementfr!I27)=1,AVERAGE(traitementfr!I27),"")</f>
        <v/>
      </c>
      <c r="T28" s="36" t="str">
        <f>IF(COUNT(traitementfr!BA27)=1,AVERAGE(traitementfr!BA27),"")</f>
        <v/>
      </c>
      <c r="U28" s="36" t="str">
        <f>IF(COUNT(traitementfr!Q27:T27)=4,AVERAGE(traitementfr!Q27:T27),"")</f>
        <v/>
      </c>
      <c r="V28" s="36" t="str">
        <f>IF(COUNT(traitementfr!K27:L27)=2,AVERAGE(traitementfr!K27:L27),"")</f>
        <v/>
      </c>
      <c r="W28" s="36" t="str">
        <f>IF(COUNT(traitementfr!AD27:AE27,traitementfr!AW27)=3,AVERAGE(traitementfr!AD27:AE27,traitementfr!AW27),"")</f>
        <v/>
      </c>
      <c r="X28" s="36" t="str">
        <f>IF(COUNT(traitementfr!AF27,traitementfr!AX27)=2,AVERAGE(traitementfr!AF27,traitementfr!AX27),"")</f>
        <v/>
      </c>
      <c r="Y28" s="36" t="str">
        <f>IF(COUNT(traitementfr!AN27:AO27)=2,AVERAGE(traitementfr!AN27:AO27),"")</f>
        <v/>
      </c>
      <c r="Z28" s="37" t="str">
        <f>IF(COUNT(traitementfr!AT27:AV27)=3,AVERAGE(traitementfr!AT27:AV27),"")</f>
        <v/>
      </c>
    </row>
    <row r="29" spans="1:26">
      <c r="A29" s="34" t="str">
        <f>IF('Ma classe'!C27&lt;&gt;0,'Ma classe'!C27,"")</f>
        <v/>
      </c>
      <c r="B29" s="35" t="str">
        <f>IF(COUNT(traitementfr!P28)=1,AVERAGE(traitementfr!P28),"")</f>
        <v/>
      </c>
      <c r="C29" s="36" t="str">
        <f>IF(COUNT(traitementfr!BI28:BK28)=3,AVERAGE(traitementfr!BI28:BK28),"")</f>
        <v/>
      </c>
      <c r="D29" s="36" t="str">
        <f>IF(COUNT(traitementfr!BB28:BE28)=4,AVERAGE(traitementfr!BB28:BE28),"")</f>
        <v/>
      </c>
      <c r="E29" s="36" t="str">
        <f>IF(COUNT(traitementfr!AJ28)=1,AVERAGE(traitementfr!AJ28),"")</f>
        <v/>
      </c>
      <c r="F29" s="36" t="str">
        <f>IF(COUNT(traitementfr!AH28:AI28)=2,AVERAGE(traitementfr!AH28:AI28),"")</f>
        <v/>
      </c>
      <c r="G29" s="36" t="str">
        <f>IF(COUNT(traitementfr!F28:H28,traitementfr!AG28,traitementfr!AR28:AS28)=6,AVERAGE(traitementfr!F28:H28,traitementfr!AG28,traitementfr!AR28:AS28),"")</f>
        <v/>
      </c>
      <c r="H29" s="36" t="str">
        <f>IF(COUNT(traitementfr!D28)=1,AVERAGE(traitementfr!D28),"")</f>
        <v/>
      </c>
      <c r="I29" s="37" t="str">
        <f>IF(COUNT(traitementfr!E28,traitementfr!BH28)=2,AVERAGE(traitementfr!E28,traitementfr!BH28),"")</f>
        <v/>
      </c>
      <c r="J29" s="36" t="str">
        <f>IF(COUNT(traitementfr!AB28:AC28)=2,AVERAGE(traitementfr!AB28:AC28),"")</f>
        <v/>
      </c>
      <c r="K29" s="36" t="str">
        <f>IF(COUNT(traitementfr!BF28:BG28)=2,AVERAGE(traitementfr!BF28:BG28),"")</f>
        <v/>
      </c>
      <c r="L29" s="36" t="str">
        <f>IF(COUNT(traitementfr!U28:Y28)=5,AVERAGE(traitementfr!U28:Y28),"")</f>
        <v/>
      </c>
      <c r="M29" s="37" t="str">
        <f>IF(COUNT(traitementfr!AK28:AM28)=3,AVERAGE(traitementfr!AK28:AM28),"")</f>
        <v/>
      </c>
      <c r="N29" s="36" t="str">
        <f>IF(COUNT(traitementfr!AP28:AQ28)=2,AVERAGE(traitementfr!AP28:AQ28),"")</f>
        <v/>
      </c>
      <c r="O29" s="36" t="str">
        <f>IF(COUNT(traitementfr!M28:O28)=3,AVERAGE(traitementfr!M28:O28),"")</f>
        <v/>
      </c>
      <c r="P29" s="36" t="str">
        <f>IF(COUNT(traitementfr!AY28:AZ28)=2,AVERAGE(traitementfr!AY28:AZ28),"")</f>
        <v/>
      </c>
      <c r="Q29" s="36" t="str">
        <f>IF(COUNT(traitementfr!BA28)=1,AVERAGE(traitementfr!BA28),"")</f>
        <v/>
      </c>
      <c r="R29" s="36" t="str">
        <f>IF(COUNT(traitementfr!Z28:AA28)=2,AVERAGE(traitementfr!Z28:AA28),"")</f>
        <v/>
      </c>
      <c r="S29" s="36" t="str">
        <f>IF(COUNT(traitementfr!I28)=1,AVERAGE(traitementfr!I28),"")</f>
        <v/>
      </c>
      <c r="T29" s="36" t="str">
        <f>IF(COUNT(traitementfr!BA28)=1,AVERAGE(traitementfr!BA28),"")</f>
        <v/>
      </c>
      <c r="U29" s="36" t="str">
        <f>IF(COUNT(traitementfr!Q28:T28)=4,AVERAGE(traitementfr!Q28:T28),"")</f>
        <v/>
      </c>
      <c r="V29" s="36" t="str">
        <f>IF(COUNT(traitementfr!K28:L28)=2,AVERAGE(traitementfr!K28:L28),"")</f>
        <v/>
      </c>
      <c r="W29" s="36" t="str">
        <f>IF(COUNT(traitementfr!AD28:AE28,traitementfr!AW28)=3,AVERAGE(traitementfr!AD28:AE28,traitementfr!AW28),"")</f>
        <v/>
      </c>
      <c r="X29" s="36" t="str">
        <f>IF(COUNT(traitementfr!AF28,traitementfr!AX28)=2,AVERAGE(traitementfr!AF28,traitementfr!AX28),"")</f>
        <v/>
      </c>
      <c r="Y29" s="36" t="str">
        <f>IF(COUNT(traitementfr!AN28:AO28)=2,AVERAGE(traitementfr!AN28:AO28),"")</f>
        <v/>
      </c>
      <c r="Z29" s="37" t="str">
        <f>IF(COUNT(traitementfr!AT28:AV28)=3,AVERAGE(traitementfr!AT28:AV28),"")</f>
        <v/>
      </c>
    </row>
    <row r="30" spans="1:26">
      <c r="A30" s="34" t="str">
        <f>IF('Ma classe'!C28&lt;&gt;0,'Ma classe'!C28,"")</f>
        <v/>
      </c>
      <c r="B30" s="35" t="str">
        <f>IF(COUNT(traitementfr!P29)=1,AVERAGE(traitementfr!P29),"")</f>
        <v/>
      </c>
      <c r="C30" s="36" t="str">
        <f>IF(COUNT(traitementfr!BI29:BK29)=3,AVERAGE(traitementfr!BI29:BK29),"")</f>
        <v/>
      </c>
      <c r="D30" s="36" t="str">
        <f>IF(COUNT(traitementfr!BB29:BE29)=4,AVERAGE(traitementfr!BB29:BE29),"")</f>
        <v/>
      </c>
      <c r="E30" s="36" t="str">
        <f>IF(COUNT(traitementfr!AJ29)=1,AVERAGE(traitementfr!AJ29),"")</f>
        <v/>
      </c>
      <c r="F30" s="36" t="str">
        <f>IF(COUNT(traitementfr!AH29:AI29)=2,AVERAGE(traitementfr!AH29:AI29),"")</f>
        <v/>
      </c>
      <c r="G30" s="36" t="str">
        <f>IF(COUNT(traitementfr!F29:H29,traitementfr!AG29,traitementfr!AR29:AS29)=6,AVERAGE(traitementfr!F29:H29,traitementfr!AG29,traitementfr!AR29:AS29),"")</f>
        <v/>
      </c>
      <c r="H30" s="36" t="str">
        <f>IF(COUNT(traitementfr!D29)=1,AVERAGE(traitementfr!D29),"")</f>
        <v/>
      </c>
      <c r="I30" s="37" t="str">
        <f>IF(COUNT(traitementfr!E29,traitementfr!BH29)=2,AVERAGE(traitementfr!E29,traitementfr!BH29),"")</f>
        <v/>
      </c>
      <c r="J30" s="36" t="str">
        <f>IF(COUNT(traitementfr!AB29:AC29)=2,AVERAGE(traitementfr!AB29:AC29),"")</f>
        <v/>
      </c>
      <c r="K30" s="36" t="str">
        <f>IF(COUNT(traitementfr!BF29:BG29)=2,AVERAGE(traitementfr!BF29:BG29),"")</f>
        <v/>
      </c>
      <c r="L30" s="36" t="str">
        <f>IF(COUNT(traitementfr!U29:Y29)=5,AVERAGE(traitementfr!U29:Y29),"")</f>
        <v/>
      </c>
      <c r="M30" s="37" t="str">
        <f>IF(COUNT(traitementfr!AK29:AM29)=3,AVERAGE(traitementfr!AK29:AM29),"")</f>
        <v/>
      </c>
      <c r="N30" s="36" t="str">
        <f>IF(COUNT(traitementfr!AP29:AQ29)=2,AVERAGE(traitementfr!AP29:AQ29),"")</f>
        <v/>
      </c>
      <c r="O30" s="36" t="str">
        <f>IF(COUNT(traitementfr!M29:O29)=3,AVERAGE(traitementfr!M29:O29),"")</f>
        <v/>
      </c>
      <c r="P30" s="36" t="str">
        <f>IF(COUNT(traitementfr!AY29:AZ29)=2,AVERAGE(traitementfr!AY29:AZ29),"")</f>
        <v/>
      </c>
      <c r="Q30" s="36" t="str">
        <f>IF(COUNT(traitementfr!BA29)=1,AVERAGE(traitementfr!BA29),"")</f>
        <v/>
      </c>
      <c r="R30" s="36" t="str">
        <f>IF(COUNT(traitementfr!Z29:AA29)=2,AVERAGE(traitementfr!Z29:AA29),"")</f>
        <v/>
      </c>
      <c r="S30" s="36" t="str">
        <f>IF(COUNT(traitementfr!I29)=1,AVERAGE(traitementfr!I29),"")</f>
        <v/>
      </c>
      <c r="T30" s="36" t="str">
        <f>IF(COUNT(traitementfr!BA29)=1,AVERAGE(traitementfr!BA29),"")</f>
        <v/>
      </c>
      <c r="U30" s="36" t="str">
        <f>IF(COUNT(traitementfr!Q29:T29)=4,AVERAGE(traitementfr!Q29:T29),"")</f>
        <v/>
      </c>
      <c r="V30" s="36" t="str">
        <f>IF(COUNT(traitementfr!K29:L29)=2,AVERAGE(traitementfr!K29:L29),"")</f>
        <v/>
      </c>
      <c r="W30" s="36" t="str">
        <f>IF(COUNT(traitementfr!AD29:AE29,traitementfr!AW29)=3,AVERAGE(traitementfr!AD29:AE29,traitementfr!AW29),"")</f>
        <v/>
      </c>
      <c r="X30" s="36" t="str">
        <f>IF(COUNT(traitementfr!AF29,traitementfr!AX29)=2,AVERAGE(traitementfr!AF29,traitementfr!AX29),"")</f>
        <v/>
      </c>
      <c r="Y30" s="36" t="str">
        <f>IF(COUNT(traitementfr!AN29:AO29)=2,AVERAGE(traitementfr!AN29:AO29),"")</f>
        <v/>
      </c>
      <c r="Z30" s="37" t="str">
        <f>IF(COUNT(traitementfr!AT29:AV29)=3,AVERAGE(traitementfr!AT29:AV29),"")</f>
        <v/>
      </c>
    </row>
    <row r="31" spans="1:26">
      <c r="A31" s="34" t="str">
        <f>IF('Ma classe'!C29&lt;&gt;0,'Ma classe'!C29,"")</f>
        <v/>
      </c>
      <c r="B31" s="35" t="str">
        <f>IF(COUNT(traitementfr!P30)=1,AVERAGE(traitementfr!P30),"")</f>
        <v/>
      </c>
      <c r="C31" s="36" t="str">
        <f>IF(COUNT(traitementfr!BI30:BK30)=3,AVERAGE(traitementfr!BI30:BK30),"")</f>
        <v/>
      </c>
      <c r="D31" s="36" t="str">
        <f>IF(COUNT(traitementfr!BB30:BE30)=4,AVERAGE(traitementfr!BB30:BE30),"")</f>
        <v/>
      </c>
      <c r="E31" s="36" t="str">
        <f>IF(COUNT(traitementfr!AJ30)=1,AVERAGE(traitementfr!AJ30),"")</f>
        <v/>
      </c>
      <c r="F31" s="36" t="str">
        <f>IF(COUNT(traitementfr!AH30:AI30)=2,AVERAGE(traitementfr!AH30:AI30),"")</f>
        <v/>
      </c>
      <c r="G31" s="36" t="str">
        <f>IF(COUNT(traitementfr!F30:H30,traitementfr!AG30,traitementfr!AR30:AS30)=6,AVERAGE(traitementfr!F30:H30,traitementfr!AG30,traitementfr!AR30:AS30),"")</f>
        <v/>
      </c>
      <c r="H31" s="36" t="str">
        <f>IF(COUNT(traitementfr!D30)=1,AVERAGE(traitementfr!D30),"")</f>
        <v/>
      </c>
      <c r="I31" s="37" t="str">
        <f>IF(COUNT(traitementfr!E30,traitementfr!BH30)=2,AVERAGE(traitementfr!E30,traitementfr!BH30),"")</f>
        <v/>
      </c>
      <c r="J31" s="36" t="str">
        <f>IF(COUNT(traitementfr!AB30:AC30)=2,AVERAGE(traitementfr!AB30:AC30),"")</f>
        <v/>
      </c>
      <c r="K31" s="36" t="str">
        <f>IF(COUNT(traitementfr!BF30:BG30)=2,AVERAGE(traitementfr!BF30:BG30),"")</f>
        <v/>
      </c>
      <c r="L31" s="36" t="str">
        <f>IF(COUNT(traitementfr!U30:Y30)=5,AVERAGE(traitementfr!U30:Y30),"")</f>
        <v/>
      </c>
      <c r="M31" s="37" t="str">
        <f>IF(COUNT(traitementfr!AK30:AM30)=3,AVERAGE(traitementfr!AK30:AM30),"")</f>
        <v/>
      </c>
      <c r="N31" s="36" t="str">
        <f>IF(COUNT(traitementfr!AP30:AQ30)=2,AVERAGE(traitementfr!AP30:AQ30),"")</f>
        <v/>
      </c>
      <c r="O31" s="36" t="str">
        <f>IF(COUNT(traitementfr!M30:O30)=3,AVERAGE(traitementfr!M30:O30),"")</f>
        <v/>
      </c>
      <c r="P31" s="36" t="str">
        <f>IF(COUNT(traitementfr!AY30:AZ30)=2,AVERAGE(traitementfr!AY30:AZ30),"")</f>
        <v/>
      </c>
      <c r="Q31" s="36" t="str">
        <f>IF(COUNT(traitementfr!BA30)=1,AVERAGE(traitementfr!BA30),"")</f>
        <v/>
      </c>
      <c r="R31" s="36" t="str">
        <f>IF(COUNT(traitementfr!Z30:AA30)=2,AVERAGE(traitementfr!Z30:AA30),"")</f>
        <v/>
      </c>
      <c r="S31" s="36" t="str">
        <f>IF(COUNT(traitementfr!I30)=1,AVERAGE(traitementfr!I30),"")</f>
        <v/>
      </c>
      <c r="T31" s="36" t="str">
        <f>IF(COUNT(traitementfr!BA30)=1,AVERAGE(traitementfr!BA30),"")</f>
        <v/>
      </c>
      <c r="U31" s="36" t="str">
        <f>IF(COUNT(traitementfr!Q30:T30)=4,AVERAGE(traitementfr!Q30:T30),"")</f>
        <v/>
      </c>
      <c r="V31" s="36" t="str">
        <f>IF(COUNT(traitementfr!K30:L30)=2,AVERAGE(traitementfr!K30:L30),"")</f>
        <v/>
      </c>
      <c r="W31" s="36" t="str">
        <f>IF(COUNT(traitementfr!AD30:AE30,traitementfr!AW30)=3,AVERAGE(traitementfr!AD30:AE30,traitementfr!AW30),"")</f>
        <v/>
      </c>
      <c r="X31" s="36" t="str">
        <f>IF(COUNT(traitementfr!AF30,traitementfr!AX30)=2,AVERAGE(traitementfr!AF30,traitementfr!AX30),"")</f>
        <v/>
      </c>
      <c r="Y31" s="36" t="str">
        <f>IF(COUNT(traitementfr!AN30:AO30)=2,AVERAGE(traitementfr!AN30:AO30),"")</f>
        <v/>
      </c>
      <c r="Z31" s="37" t="str">
        <f>IF(COUNT(traitementfr!AT30:AV30)=3,AVERAGE(traitementfr!AT30:AV30),"")</f>
        <v/>
      </c>
    </row>
    <row r="32" spans="1:26">
      <c r="A32" s="34" t="str">
        <f>IF('Ma classe'!C30&lt;&gt;0,'Ma classe'!C30,"")</f>
        <v/>
      </c>
      <c r="B32" s="35" t="str">
        <f>IF(COUNT(traitementfr!P31)=1,AVERAGE(traitementfr!P31),"")</f>
        <v/>
      </c>
      <c r="C32" s="36" t="str">
        <f>IF(COUNT(traitementfr!BI31:BK31)=3,AVERAGE(traitementfr!BI31:BK31),"")</f>
        <v/>
      </c>
      <c r="D32" s="36" t="str">
        <f>IF(COUNT(traitementfr!BB31:BE31)=4,AVERAGE(traitementfr!BB31:BE31),"")</f>
        <v/>
      </c>
      <c r="E32" s="36" t="str">
        <f>IF(COUNT(traitementfr!AJ31)=1,AVERAGE(traitementfr!AJ31),"")</f>
        <v/>
      </c>
      <c r="F32" s="36" t="str">
        <f>IF(COUNT(traitementfr!AH31:AI31)=2,AVERAGE(traitementfr!AH31:AI31),"")</f>
        <v/>
      </c>
      <c r="G32" s="36" t="str">
        <f>IF(COUNT(traitementfr!F31:H31,traitementfr!AG31,traitementfr!AR31:AS31)=6,AVERAGE(traitementfr!F31:H31,traitementfr!AG31,traitementfr!AR31:AS31),"")</f>
        <v/>
      </c>
      <c r="H32" s="36" t="str">
        <f>IF(COUNT(traitementfr!D31)=1,AVERAGE(traitementfr!D31),"")</f>
        <v/>
      </c>
      <c r="I32" s="37" t="str">
        <f>IF(COUNT(traitementfr!E31,traitementfr!BH31)=2,AVERAGE(traitementfr!E31,traitementfr!BH31),"")</f>
        <v/>
      </c>
      <c r="J32" s="36" t="str">
        <f>IF(COUNT(traitementfr!AB31:AC31)=2,AVERAGE(traitementfr!AB31:AC31),"")</f>
        <v/>
      </c>
      <c r="K32" s="36" t="str">
        <f>IF(COUNT(traitementfr!BF31:BG31)=2,AVERAGE(traitementfr!BF31:BG31),"")</f>
        <v/>
      </c>
      <c r="L32" s="36" t="str">
        <f>IF(COUNT(traitementfr!U31:Y31)=5,AVERAGE(traitementfr!U31:Y31),"")</f>
        <v/>
      </c>
      <c r="M32" s="37" t="str">
        <f>IF(COUNT(traitementfr!AK31:AM31)=3,AVERAGE(traitementfr!AK31:AM31),"")</f>
        <v/>
      </c>
      <c r="N32" s="36" t="str">
        <f>IF(COUNT(traitementfr!AP31:AQ31)=2,AVERAGE(traitementfr!AP31:AQ31),"")</f>
        <v/>
      </c>
      <c r="O32" s="36" t="str">
        <f>IF(COUNT(traitementfr!M31:O31)=3,AVERAGE(traitementfr!M31:O31),"")</f>
        <v/>
      </c>
      <c r="P32" s="36" t="str">
        <f>IF(COUNT(traitementfr!AY31:AZ31)=2,AVERAGE(traitementfr!AY31:AZ31),"")</f>
        <v/>
      </c>
      <c r="Q32" s="36" t="str">
        <f>IF(COUNT(traitementfr!BA31)=1,AVERAGE(traitementfr!BA31),"")</f>
        <v/>
      </c>
      <c r="R32" s="36" t="str">
        <f>IF(COUNT(traitementfr!Z31:AA31)=2,AVERAGE(traitementfr!Z31:AA31),"")</f>
        <v/>
      </c>
      <c r="S32" s="36" t="str">
        <f>IF(COUNT(traitementfr!I31)=1,AVERAGE(traitementfr!I31),"")</f>
        <v/>
      </c>
      <c r="T32" s="36" t="str">
        <f>IF(COUNT(traitementfr!BA31)=1,AVERAGE(traitementfr!BA31),"")</f>
        <v/>
      </c>
      <c r="U32" s="36" t="str">
        <f>IF(COUNT(traitementfr!Q31:T31)=4,AVERAGE(traitementfr!Q31:T31),"")</f>
        <v/>
      </c>
      <c r="V32" s="36" t="str">
        <f>IF(COUNT(traitementfr!K31:L31)=2,AVERAGE(traitementfr!K31:L31),"")</f>
        <v/>
      </c>
      <c r="W32" s="36" t="str">
        <f>IF(COUNT(traitementfr!AD31:AE31,traitementfr!AW31)=3,AVERAGE(traitementfr!AD31:AE31,traitementfr!AW31),"")</f>
        <v/>
      </c>
      <c r="X32" s="36" t="str">
        <f>IF(COUNT(traitementfr!AF31,traitementfr!AX31)=2,AVERAGE(traitementfr!AF31,traitementfr!AX31),"")</f>
        <v/>
      </c>
      <c r="Y32" s="36" t="str">
        <f>IF(COUNT(traitementfr!AN31:AO31)=2,AVERAGE(traitementfr!AN31:AO31),"")</f>
        <v/>
      </c>
      <c r="Z32" s="37" t="str">
        <f>IF(COUNT(traitementfr!AT31:AV31)=3,AVERAGE(traitementfr!AT31:AV31),"")</f>
        <v/>
      </c>
    </row>
    <row r="33" spans="1:26">
      <c r="A33" s="34" t="str">
        <f>IF('Ma classe'!C31&lt;&gt;0,'Ma classe'!C31,"")</f>
        <v/>
      </c>
      <c r="B33" s="35" t="str">
        <f>IF(COUNT(traitementfr!P32)=1,AVERAGE(traitementfr!P32),"")</f>
        <v/>
      </c>
      <c r="C33" s="36" t="str">
        <f>IF(COUNT(traitementfr!BI32:BK32)=3,AVERAGE(traitementfr!BI32:BK32),"")</f>
        <v/>
      </c>
      <c r="D33" s="36" t="str">
        <f>IF(COUNT(traitementfr!BB32:BE32)=4,AVERAGE(traitementfr!BB32:BE32),"")</f>
        <v/>
      </c>
      <c r="E33" s="36" t="str">
        <f>IF(COUNT(traitementfr!AJ32)=1,AVERAGE(traitementfr!AJ32),"")</f>
        <v/>
      </c>
      <c r="F33" s="36" t="str">
        <f>IF(COUNT(traitementfr!AH32:AI32)=2,AVERAGE(traitementfr!AH32:AI32),"")</f>
        <v/>
      </c>
      <c r="G33" s="36" t="str">
        <f>IF(COUNT(traitementfr!F32:H32,traitementfr!AG32,traitementfr!AR32:AS32)=6,AVERAGE(traitementfr!F32:H32,traitementfr!AG32,traitementfr!AR32:AS32),"")</f>
        <v/>
      </c>
      <c r="H33" s="36" t="str">
        <f>IF(COUNT(traitementfr!D32)=1,AVERAGE(traitementfr!D32),"")</f>
        <v/>
      </c>
      <c r="I33" s="37" t="str">
        <f>IF(COUNT(traitementfr!E32,traitementfr!BH32)=2,AVERAGE(traitementfr!E32,traitementfr!BH32),"")</f>
        <v/>
      </c>
      <c r="J33" s="36" t="str">
        <f>IF(COUNT(traitementfr!AB32:AC32)=2,AVERAGE(traitementfr!AB32:AC32),"")</f>
        <v/>
      </c>
      <c r="K33" s="36" t="str">
        <f>IF(COUNT(traitementfr!BF32:BG32)=2,AVERAGE(traitementfr!BF32:BG32),"")</f>
        <v/>
      </c>
      <c r="L33" s="36" t="str">
        <f>IF(COUNT(traitementfr!U32:Y32)=5,AVERAGE(traitementfr!U32:Y32),"")</f>
        <v/>
      </c>
      <c r="M33" s="37" t="str">
        <f>IF(COUNT(traitementfr!AK32:AM32)=3,AVERAGE(traitementfr!AK32:AM32),"")</f>
        <v/>
      </c>
      <c r="N33" s="36" t="str">
        <f>IF(COUNT(traitementfr!AP32:AQ32)=2,AVERAGE(traitementfr!AP32:AQ32),"")</f>
        <v/>
      </c>
      <c r="O33" s="36" t="str">
        <f>IF(COUNT(traitementfr!M32:O32)=3,AVERAGE(traitementfr!M32:O32),"")</f>
        <v/>
      </c>
      <c r="P33" s="36" t="str">
        <f>IF(COUNT(traitementfr!AY32:AZ32)=2,AVERAGE(traitementfr!AY32:AZ32),"")</f>
        <v/>
      </c>
      <c r="Q33" s="36" t="str">
        <f>IF(COUNT(traitementfr!BA32)=1,AVERAGE(traitementfr!BA32),"")</f>
        <v/>
      </c>
      <c r="R33" s="36" t="str">
        <f>IF(COUNT(traitementfr!Z32:AA32)=2,AVERAGE(traitementfr!Z32:AA32),"")</f>
        <v/>
      </c>
      <c r="S33" s="36" t="str">
        <f>IF(COUNT(traitementfr!I32)=1,AVERAGE(traitementfr!I32),"")</f>
        <v/>
      </c>
      <c r="T33" s="36" t="str">
        <f>IF(COUNT(traitementfr!BA32)=1,AVERAGE(traitementfr!BA32),"")</f>
        <v/>
      </c>
      <c r="U33" s="36" t="str">
        <f>IF(COUNT(traitementfr!Q32:T32)=4,AVERAGE(traitementfr!Q32:T32),"")</f>
        <v/>
      </c>
      <c r="V33" s="36" t="str">
        <f>IF(COUNT(traitementfr!K32:L32)=2,AVERAGE(traitementfr!K32:L32),"")</f>
        <v/>
      </c>
      <c r="W33" s="36" t="str">
        <f>IF(COUNT(traitementfr!AD32:AE32,traitementfr!AW32)=3,AVERAGE(traitementfr!AD32:AE32,traitementfr!AW32),"")</f>
        <v/>
      </c>
      <c r="X33" s="36" t="str">
        <f>IF(COUNT(traitementfr!AF32,traitementfr!AX32)=2,AVERAGE(traitementfr!AF32,traitementfr!AX32),"")</f>
        <v/>
      </c>
      <c r="Y33" s="36" t="str">
        <f>IF(COUNT(traitementfr!AN32:AO32)=2,AVERAGE(traitementfr!AN32:AO32),"")</f>
        <v/>
      </c>
      <c r="Z33" s="37" t="str">
        <f>IF(COUNT(traitementfr!AT32:AV32)=3,AVERAGE(traitementfr!AT32:AV32),"")</f>
        <v/>
      </c>
    </row>
    <row r="35" spans="1:26" ht="25.5">
      <c r="A35" s="165" t="s">
        <v>302</v>
      </c>
      <c r="B35" s="166">
        <f>AVERAGE(B4:B33)</f>
        <v>1</v>
      </c>
      <c r="C35" s="166">
        <f t="shared" ref="C35:H35" si="0">AVERAGE(C4:C33)</f>
        <v>0.83333333333333337</v>
      </c>
      <c r="D35" s="166">
        <f t="shared" si="0"/>
        <v>0.375</v>
      </c>
      <c r="E35" s="166">
        <f t="shared" si="0"/>
        <v>0</v>
      </c>
      <c r="F35" s="166">
        <f t="shared" si="0"/>
        <v>1</v>
      </c>
      <c r="G35" s="166">
        <f t="shared" si="0"/>
        <v>0.58333333333333337</v>
      </c>
      <c r="H35" s="166">
        <f t="shared" si="0"/>
        <v>0.5</v>
      </c>
      <c r="I35" s="166">
        <f>AVERAGE(I4:I33)</f>
        <v>0.75</v>
      </c>
      <c r="J35" s="166">
        <f t="shared" ref="J35:Z35" si="1">AVERAGE(J4:J33)</f>
        <v>0.75</v>
      </c>
      <c r="K35" s="166">
        <f t="shared" si="1"/>
        <v>0.75</v>
      </c>
      <c r="L35" s="166">
        <f t="shared" si="1"/>
        <v>0.5</v>
      </c>
      <c r="M35" s="166">
        <f t="shared" si="1"/>
        <v>0.33333333333333331</v>
      </c>
      <c r="N35" s="166">
        <f t="shared" si="1"/>
        <v>0.75</v>
      </c>
      <c r="O35" s="166">
        <f t="shared" si="1"/>
        <v>0.66666666666666663</v>
      </c>
      <c r="P35" s="166">
        <f t="shared" si="1"/>
        <v>0.75</v>
      </c>
      <c r="Q35" s="166">
        <f t="shared" si="1"/>
        <v>1</v>
      </c>
      <c r="R35" s="166">
        <f t="shared" si="1"/>
        <v>0.5</v>
      </c>
      <c r="S35" s="166">
        <f t="shared" si="1"/>
        <v>1</v>
      </c>
      <c r="T35" s="166">
        <f t="shared" si="1"/>
        <v>1</v>
      </c>
      <c r="U35" s="166">
        <f t="shared" si="1"/>
        <v>0.5</v>
      </c>
      <c r="V35" s="166">
        <f t="shared" si="1"/>
        <v>1</v>
      </c>
      <c r="W35" s="166">
        <f t="shared" si="1"/>
        <v>0.66666666666666663</v>
      </c>
      <c r="X35" s="166">
        <f t="shared" si="1"/>
        <v>0.25</v>
      </c>
      <c r="Y35" s="166">
        <f t="shared" si="1"/>
        <v>0.75</v>
      </c>
      <c r="Z35" s="166">
        <f t="shared" si="1"/>
        <v>0.33333333333333331</v>
      </c>
    </row>
    <row r="36" spans="1:26">
      <c r="A36" s="10" t="s">
        <v>303</v>
      </c>
      <c r="C36" s="170">
        <f>AVERAGE(traitementfr!BI3:BK32)</f>
        <v>0.83333333333333337</v>
      </c>
      <c r="G36" s="171">
        <f>AVERAGE(traitementfr!F3:H32,traitementfr!AG3:AG32,traitementfr!AR3:AS32)</f>
        <v>0.58333333333333337</v>
      </c>
      <c r="O36" s="171">
        <f>AVERAGE(traitementfr!M3:O32)</f>
        <v>0.66666666666666663</v>
      </c>
      <c r="P36" s="171">
        <f>AVERAGE(traitementfr!AY3:AZ32)</f>
        <v>0.75</v>
      </c>
    </row>
  </sheetData>
  <sheetProtection algorithmName="SHA-512" hashValue="/RkVqZje234O3WacVljA7Hb6csNMcY2LJl+GIYjYsgElI90PJlQRiyGiNnAkhn4zVZ4zt10w+ggeSqHNMsM54A==" saltValue="geCBOztmd/btfvZ4KsSMJA==" spinCount="100000" sheet="1" objects="1" scenarios="1"/>
  <mergeCells count="9">
    <mergeCell ref="C1:I1"/>
    <mergeCell ref="J1:M1"/>
    <mergeCell ref="N1:Z1"/>
    <mergeCell ref="D2:G2"/>
    <mergeCell ref="H2:I2"/>
    <mergeCell ref="J2:K2"/>
    <mergeCell ref="N2:Q2"/>
    <mergeCell ref="R2:T2"/>
    <mergeCell ref="U2:Z2"/>
  </mergeCells>
  <conditionalFormatting sqref="A1 A4:A38">
    <cfRule type="containsText" dxfId="65" priority="1" operator="containsText" text="aucun élève">
      <formula>NOT(ISERROR(SEARCH("aucun élève",A1)))</formula>
    </cfRule>
  </conditionalFormatting>
  <conditionalFormatting sqref="B4:Z33">
    <cfRule type="cellIs" dxfId="64" priority="2" operator="between">
      <formula>0</formula>
      <formula>0.24</formula>
    </cfRule>
    <cfRule type="cellIs" dxfId="63" priority="3" operator="between">
      <formula>0.25</formula>
      <formula>0.49</formula>
    </cfRule>
    <cfRule type="cellIs" dxfId="62" priority="4" operator="between">
      <formula>0.5</formula>
      <formula>0.74</formula>
    </cfRule>
    <cfRule type="cellIs" dxfId="61" priority="5" operator="between">
      <formula>0.75</formula>
      <formula>1</formula>
    </cfRule>
    <cfRule type="containsText" dxfId="60" priority="6" operator="containsText" text="∞">
      <formula>NOT(ISERROR(SEARCH("∞",B4)))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zoomScaleNormal="100" workbookViewId="0"/>
  </sheetViews>
  <sheetFormatPr baseColWidth="10" defaultRowHeight="12.75"/>
  <sheetData/>
  <sheetProtection algorithmName="SHA-512" hashValue="LNMR5PC4bMAlDOeo1xaQONjWFmgq9cbnpLubOHSffJpcCO2ryidKvZPS7mYVNGcew+huCaM66gF5c+5kC6oOag==" saltValue="DGzgqX5yLXd0fRUO9NIqqg==" spinCount="100000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Z5"/>
  <sheetViews>
    <sheetView workbookViewId="0">
      <selection activeCell="A5" sqref="A5"/>
    </sheetView>
  </sheetViews>
  <sheetFormatPr baseColWidth="10" defaultRowHeight="12.75"/>
  <cols>
    <col min="1" max="1" width="16.85546875" customWidth="1"/>
  </cols>
  <sheetData>
    <row r="2" spans="1:26" ht="13.5" thickBot="1"/>
    <row r="3" spans="1:26" s="10" customFormat="1" ht="38.25">
      <c r="B3" s="155" t="s">
        <v>66</v>
      </c>
      <c r="C3" s="230" t="s">
        <v>67</v>
      </c>
      <c r="D3" s="230"/>
      <c r="E3" s="230"/>
      <c r="F3" s="230"/>
      <c r="G3" s="230"/>
      <c r="H3" s="230"/>
      <c r="I3" s="230"/>
      <c r="J3" s="231" t="s">
        <v>68</v>
      </c>
      <c r="K3" s="231"/>
      <c r="L3" s="231"/>
      <c r="M3" s="231"/>
      <c r="N3" s="231" t="s">
        <v>69</v>
      </c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s="24" customFormat="1" ht="124.35" customHeight="1">
      <c r="A4" s="154" t="s">
        <v>2</v>
      </c>
      <c r="B4" s="15" t="s">
        <v>82</v>
      </c>
      <c r="C4" s="16" t="s">
        <v>83</v>
      </c>
      <c r="D4" s="104" t="s">
        <v>84</v>
      </c>
      <c r="E4" s="17" t="s">
        <v>85</v>
      </c>
      <c r="F4" s="17" t="s">
        <v>86</v>
      </c>
      <c r="G4" s="103" t="s">
        <v>87</v>
      </c>
      <c r="H4" s="21" t="s">
        <v>88</v>
      </c>
      <c r="I4" s="19" t="s">
        <v>89</v>
      </c>
      <c r="J4" s="20" t="s">
        <v>90</v>
      </c>
      <c r="K4" s="21" t="s">
        <v>91</v>
      </c>
      <c r="L4" s="17" t="s">
        <v>92</v>
      </c>
      <c r="M4" s="19" t="s">
        <v>93</v>
      </c>
      <c r="N4" s="20" t="s">
        <v>94</v>
      </c>
      <c r="O4" s="18" t="s">
        <v>95</v>
      </c>
      <c r="P4" s="22" t="s">
        <v>96</v>
      </c>
      <c r="Q4" s="18" t="s">
        <v>97</v>
      </c>
      <c r="R4" s="104" t="s">
        <v>98</v>
      </c>
      <c r="S4" s="17" t="s">
        <v>99</v>
      </c>
      <c r="T4" s="109" t="s">
        <v>100</v>
      </c>
      <c r="U4" s="22" t="s">
        <v>101</v>
      </c>
      <c r="V4" s="17" t="s">
        <v>102</v>
      </c>
      <c r="W4" s="23" t="s">
        <v>103</v>
      </c>
      <c r="X4" s="22" t="s">
        <v>104</v>
      </c>
      <c r="Y4" s="22" t="s">
        <v>105</v>
      </c>
      <c r="Z4" s="19" t="s">
        <v>106</v>
      </c>
    </row>
    <row r="5" spans="1:26" s="24" customFormat="1" ht="45" customHeight="1">
      <c r="A5" s="185" t="s">
        <v>4</v>
      </c>
      <c r="B5" s="35">
        <f>VLOOKUP($A$5,'prepa graph fr'!$A$3:$Z$33,2,FALSE)</f>
        <v>1</v>
      </c>
      <c r="C5" s="163">
        <f>VLOOKUP($A$5,'prepa graph fr'!$A$3:$Z$33,3,FALSE)</f>
        <v>0.83333333333333337</v>
      </c>
      <c r="D5" s="163">
        <f>VLOOKUP($A$5,'prepa graph fr'!$A$3:$Z$33,4,FALSE)</f>
        <v>0.375</v>
      </c>
      <c r="E5" s="163">
        <f>VLOOKUP($A$5,'prepa graph fr'!$A$3:$Z$33,5,FALSE)</f>
        <v>0</v>
      </c>
      <c r="F5" s="163">
        <f>VLOOKUP($A$5,'prepa graph fr'!$A$3:$Z$33,6,FALSE)</f>
        <v>1</v>
      </c>
      <c r="G5" s="163">
        <f>VLOOKUP($A$5,'prepa graph fr'!$A$3:$Z$33,7,FALSE)</f>
        <v>0.58333333333333337</v>
      </c>
      <c r="H5" s="163">
        <f>VLOOKUP($A$5,'prepa graph fr'!$A$3:$Z$33,8,FALSE)</f>
        <v>0.5</v>
      </c>
      <c r="I5" s="164">
        <f>VLOOKUP($A$5,'prepa graph fr'!$A$3:$Z$33,9,FALSE)</f>
        <v>0.75</v>
      </c>
      <c r="J5" s="163">
        <f>VLOOKUP($A$5,'prepa graph fr'!$A$3:$Z$33,10,FALSE)</f>
        <v>0.75</v>
      </c>
      <c r="K5" s="163">
        <f>VLOOKUP($A$5,'prepa graph fr'!$A$3:$Z$33,11,FALSE)</f>
        <v>0.75</v>
      </c>
      <c r="L5" s="163">
        <f>VLOOKUP($A$5,'prepa graph fr'!$A$3:$Z$33,12,FALSE)</f>
        <v>0.5</v>
      </c>
      <c r="M5" s="164">
        <f>VLOOKUP($A$5,'prepa graph fr'!$A$3:$Z$33,13,FALSE)</f>
        <v>0.33333333333333331</v>
      </c>
      <c r="N5" s="163">
        <f>VLOOKUP($A$5,'prepa graph fr'!$A$3:$Z$33,14,FALSE)</f>
        <v>0.75</v>
      </c>
      <c r="O5" s="163">
        <f>VLOOKUP($A$5,'prepa graph fr'!$A$3:$Z$33,15,FALSE)</f>
        <v>0.66666666666666663</v>
      </c>
      <c r="P5" s="163">
        <f>VLOOKUP($A$5,'prepa graph fr'!$A$3:$Z$33,16,FALSE)</f>
        <v>0.75</v>
      </c>
      <c r="Q5" s="163">
        <f>VLOOKUP($A$5,'prepa graph fr'!$A$3:$Z$33,17,FALSE)</f>
        <v>1</v>
      </c>
      <c r="R5" s="163">
        <f>VLOOKUP($A$5,'prepa graph fr'!$A$3:$Z$33,18,FALSE)</f>
        <v>0.5</v>
      </c>
      <c r="S5" s="163">
        <f>VLOOKUP($A$5,'prepa graph fr'!$A$3:$Z$33,19,FALSE)</f>
        <v>1</v>
      </c>
      <c r="T5" s="163">
        <f>VLOOKUP($A$5,'prepa graph fr'!$A$3:$Z$33,20,FALSE)</f>
        <v>1</v>
      </c>
      <c r="U5" s="163">
        <f>VLOOKUP($A$5,'prepa graph fr'!$A$3:$Z$33,21,FALSE)</f>
        <v>0.5</v>
      </c>
      <c r="V5" s="163">
        <f>VLOOKUP($A$5,'prepa graph fr'!$A$3:$Z$33,22,FALSE)</f>
        <v>1</v>
      </c>
      <c r="W5" s="163">
        <f>VLOOKUP($A$5,'prepa graph fr'!$A$3:$Z$33,23,FALSE)</f>
        <v>0.66666666666666663</v>
      </c>
      <c r="X5" s="163">
        <f>VLOOKUP($A$5,'prepa graph fr'!$A$3:$Z$33,24,FALSE)</f>
        <v>0.25</v>
      </c>
      <c r="Y5" s="163">
        <f>VLOOKUP($A$5,'prepa graph fr'!$A$3:$Z$33,25,FALSE)</f>
        <v>0.75</v>
      </c>
      <c r="Z5" s="164">
        <f>VLOOKUP($A$5,'prepa graph fr'!$A$3:$Z$33,26,FALSE)</f>
        <v>0.33333333333333331</v>
      </c>
    </row>
  </sheetData>
  <sheetProtection algorithmName="SHA-512" hashValue="ZgC0wf+0j5Xg5RYK3dWUAb4/JmqWS/VCdypg4bVU8QIOOk1MlKXPmuy7jHeTdRe86FMbqgl0289U9XbLKTX0vw==" saltValue="N1A41+l/8niU9Awxd9GDSw==" spinCount="100000" sheet="1" objects="1" scenarios="1"/>
  <mergeCells count="3">
    <mergeCell ref="C3:I3"/>
    <mergeCell ref="J3:M3"/>
    <mergeCell ref="N3:Z3"/>
  </mergeCells>
  <conditionalFormatting sqref="B5:Z5">
    <cfRule type="cellIs" dxfId="59" priority="2" operator="between">
      <formula>0</formula>
      <formula>0.24</formula>
    </cfRule>
    <cfRule type="cellIs" dxfId="58" priority="3" operator="between">
      <formula>0.25</formula>
      <formula>0.49</formula>
    </cfRule>
    <cfRule type="cellIs" dxfId="57" priority="4" operator="between">
      <formula>0.5</formula>
      <formula>0.74</formula>
    </cfRule>
    <cfRule type="cellIs" dxfId="56" priority="5" operator="between">
      <formula>0.75</formula>
      <formula>1</formula>
    </cfRule>
    <cfRule type="containsText" dxfId="55" priority="6" operator="containsText" text="∞">
      <formula>NOT(ISERROR(SEARCH("∞",B5)))</formula>
    </cfRule>
  </conditionalFormatting>
  <conditionalFormatting sqref="A3">
    <cfRule type="containsText" dxfId="54" priority="1" operator="containsText" text="aucun élève">
      <formula>NOT(ISERROR(SEARCH("aucun élève",A3)))</formula>
    </cfRule>
  </conditionalFormatting>
  <dataValidations count="1">
    <dataValidation type="list" allowBlank="1" showInputMessage="1" showErrorMessage="1" errorTitle="OUPS" error="Ce prénom n'existe pas dans la classe." promptTitle="Prénom" prompt="Sélectionnez le prénom de l'élève" sqref="A5">
      <formula1>PRENOMFR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landscape" r:id="rId1"/>
  <headerFooter>
    <oddHeader>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00B0F0"/>
    <pageSetUpPr fitToPage="1"/>
  </sheetPr>
  <dimension ref="B2:E39"/>
  <sheetViews>
    <sheetView zoomScale="120" zoomScaleNormal="120" workbookViewId="0"/>
  </sheetViews>
  <sheetFormatPr baseColWidth="10" defaultColWidth="11.5703125" defaultRowHeight="12.75"/>
  <cols>
    <col min="1" max="1" width="6.140625" style="39" customWidth="1"/>
    <col min="2" max="2" width="31.7109375" style="39" customWidth="1"/>
    <col min="3" max="3" width="39.85546875" style="39" customWidth="1"/>
    <col min="4" max="4" width="112" style="39" customWidth="1"/>
    <col min="5" max="5" width="11.5703125" style="40"/>
    <col min="6" max="16384" width="11.5703125" style="39"/>
  </cols>
  <sheetData>
    <row r="2" spans="2:5">
      <c r="B2" s="41"/>
      <c r="C2" s="42" t="s">
        <v>70</v>
      </c>
      <c r="D2" s="42" t="s">
        <v>81</v>
      </c>
      <c r="E2" s="43" t="s">
        <v>107</v>
      </c>
    </row>
    <row r="3" spans="2:5" ht="32.25" customHeight="1">
      <c r="B3" s="271" t="s">
        <v>127</v>
      </c>
      <c r="C3" s="272" t="s">
        <v>71</v>
      </c>
      <c r="D3" s="273" t="s">
        <v>128</v>
      </c>
      <c r="E3" s="44">
        <v>13</v>
      </c>
    </row>
    <row r="4" spans="2:5" ht="17.649999999999999" customHeight="1">
      <c r="B4" s="271"/>
      <c r="C4" s="272"/>
      <c r="D4" s="273"/>
      <c r="E4" s="45">
        <v>1</v>
      </c>
    </row>
    <row r="5" spans="2:5" ht="33.950000000000003" customHeight="1">
      <c r="B5" s="271" t="s">
        <v>67</v>
      </c>
      <c r="C5" s="274" t="s">
        <v>129</v>
      </c>
      <c r="D5" s="276" t="s">
        <v>83</v>
      </c>
      <c r="E5" s="46" t="s">
        <v>108</v>
      </c>
    </row>
    <row r="6" spans="2:5" ht="14.65" customHeight="1" thickBot="1">
      <c r="B6" s="271"/>
      <c r="C6" s="275"/>
      <c r="D6" s="276"/>
      <c r="E6" s="47">
        <v>3</v>
      </c>
    </row>
    <row r="7" spans="2:5" ht="23.45" customHeight="1" thickBot="1">
      <c r="B7" s="271"/>
      <c r="C7" s="277" t="s">
        <v>73</v>
      </c>
      <c r="D7" s="175" t="s">
        <v>130</v>
      </c>
      <c r="E7" s="49" t="s">
        <v>109</v>
      </c>
    </row>
    <row r="8" spans="2:5" ht="13.5" thickBot="1">
      <c r="B8" s="271"/>
      <c r="C8" s="278"/>
      <c r="D8" s="48" t="s">
        <v>85</v>
      </c>
      <c r="E8" s="49">
        <v>33</v>
      </c>
    </row>
    <row r="9" spans="2:5">
      <c r="B9" s="271"/>
      <c r="C9" s="278"/>
      <c r="D9" s="48" t="s">
        <v>86</v>
      </c>
      <c r="E9" s="49" t="s">
        <v>110</v>
      </c>
    </row>
    <row r="10" spans="2:5" ht="12.75" customHeight="1">
      <c r="B10" s="271"/>
      <c r="C10" s="278"/>
      <c r="D10" s="263" t="s">
        <v>87</v>
      </c>
      <c r="E10" s="260" t="s">
        <v>131</v>
      </c>
    </row>
    <row r="11" spans="2:5">
      <c r="B11" s="271"/>
      <c r="C11" s="278"/>
      <c r="D11" s="263"/>
      <c r="E11" s="260"/>
    </row>
    <row r="12" spans="2:5">
      <c r="B12" s="271"/>
      <c r="C12" s="278"/>
      <c r="D12" s="263"/>
      <c r="E12" s="260"/>
    </row>
    <row r="13" spans="2:5" ht="13.5" thickBot="1">
      <c r="B13" s="271"/>
      <c r="C13" s="279"/>
      <c r="D13" s="280"/>
      <c r="E13" s="47">
        <v>13</v>
      </c>
    </row>
    <row r="14" spans="2:5" ht="23.85" customHeight="1" thickBot="1">
      <c r="B14" s="271"/>
      <c r="C14" s="257" t="s">
        <v>74</v>
      </c>
      <c r="D14" s="174" t="s">
        <v>132</v>
      </c>
      <c r="E14" s="51">
        <v>1</v>
      </c>
    </row>
    <row r="15" spans="2:5" ht="24.6" customHeight="1" thickBot="1">
      <c r="B15" s="271"/>
      <c r="C15" s="258"/>
      <c r="D15" s="261" t="s">
        <v>89</v>
      </c>
      <c r="E15" s="52" t="s">
        <v>112</v>
      </c>
    </row>
    <row r="16" spans="2:5">
      <c r="B16" s="271"/>
      <c r="C16" s="258"/>
      <c r="D16" s="261"/>
      <c r="E16" s="53">
        <v>3</v>
      </c>
    </row>
    <row r="17" spans="2:5" ht="15.2" customHeight="1" thickBot="1">
      <c r="B17" s="249" t="s">
        <v>68</v>
      </c>
      <c r="C17" s="262" t="s">
        <v>133</v>
      </c>
      <c r="D17" s="54" t="s">
        <v>90</v>
      </c>
      <c r="E17" s="55" t="s">
        <v>113</v>
      </c>
    </row>
    <row r="18" spans="2:5" ht="26.45" customHeight="1" thickBot="1">
      <c r="B18" s="249"/>
      <c r="C18" s="262"/>
      <c r="D18" s="263" t="s">
        <v>91</v>
      </c>
      <c r="E18" s="56" t="s">
        <v>114</v>
      </c>
    </row>
    <row r="19" spans="2:5" ht="15.75" customHeight="1" thickBot="1">
      <c r="B19" s="249"/>
      <c r="C19" s="262"/>
      <c r="D19" s="264"/>
      <c r="E19" s="47">
        <v>4</v>
      </c>
    </row>
    <row r="20" spans="2:5" ht="38.1" customHeight="1" thickBot="1">
      <c r="B20" s="249"/>
      <c r="C20" s="265" t="s">
        <v>76</v>
      </c>
      <c r="D20" s="266" t="s">
        <v>134</v>
      </c>
      <c r="E20" s="57" t="s">
        <v>135</v>
      </c>
    </row>
    <row r="21" spans="2:5" ht="13.5" thickBot="1">
      <c r="B21" s="249"/>
      <c r="C21" s="253"/>
      <c r="D21" s="256"/>
      <c r="E21" s="47">
        <v>5</v>
      </c>
    </row>
    <row r="22" spans="2:5" ht="26.85" customHeight="1" thickBot="1">
      <c r="B22" s="249"/>
      <c r="C22" s="267" t="s">
        <v>77</v>
      </c>
      <c r="D22" s="269" t="s">
        <v>93</v>
      </c>
      <c r="E22" s="52" t="s">
        <v>136</v>
      </c>
    </row>
    <row r="23" spans="2:5" ht="13.5" thickBot="1">
      <c r="B23" s="249"/>
      <c r="C23" s="268"/>
      <c r="D23" s="270"/>
      <c r="E23" s="53">
        <v>3</v>
      </c>
    </row>
    <row r="24" spans="2:5" ht="20.45" customHeight="1" thickBot="1">
      <c r="B24" s="249" t="s">
        <v>69</v>
      </c>
      <c r="C24" s="250" t="s">
        <v>78</v>
      </c>
      <c r="D24" s="54" t="s">
        <v>137</v>
      </c>
      <c r="E24" s="58" t="s">
        <v>117</v>
      </c>
    </row>
    <row r="25" spans="2:5">
      <c r="B25" s="249"/>
      <c r="C25" s="250"/>
      <c r="D25" s="48" t="s">
        <v>138</v>
      </c>
      <c r="E25" s="59" t="s">
        <v>139</v>
      </c>
    </row>
    <row r="26" spans="2:5">
      <c r="B26" s="249"/>
      <c r="C26" s="250"/>
      <c r="D26" s="172" t="s">
        <v>96</v>
      </c>
      <c r="E26" s="56" t="s">
        <v>119</v>
      </c>
    </row>
    <row r="27" spans="2:5" ht="13.5" thickBot="1">
      <c r="B27" s="249"/>
      <c r="C27" s="250"/>
      <c r="D27" s="48" t="s">
        <v>140</v>
      </c>
      <c r="E27" s="49">
        <v>50</v>
      </c>
    </row>
    <row r="28" spans="2:5" ht="13.5" thickBot="1">
      <c r="B28" s="249"/>
      <c r="C28" s="251"/>
      <c r="D28" s="176"/>
      <c r="E28" s="47">
        <v>8</v>
      </c>
    </row>
    <row r="29" spans="2:5" ht="19.7" customHeight="1" thickBot="1">
      <c r="B29" s="249"/>
      <c r="C29" s="252" t="s">
        <v>141</v>
      </c>
      <c r="D29" s="169" t="s">
        <v>98</v>
      </c>
      <c r="E29" s="60" t="s">
        <v>120</v>
      </c>
    </row>
    <row r="30" spans="2:5" ht="13.5" thickBot="1">
      <c r="B30" s="249"/>
      <c r="C30" s="253"/>
      <c r="D30" s="48" t="s">
        <v>99</v>
      </c>
      <c r="E30" s="61">
        <v>6</v>
      </c>
    </row>
    <row r="31" spans="2:5" ht="13.5" thickBot="1">
      <c r="B31" s="249"/>
      <c r="C31" s="253"/>
      <c r="D31" s="255" t="s">
        <v>100</v>
      </c>
      <c r="E31" s="62">
        <v>7</v>
      </c>
    </row>
    <row r="32" spans="2:5" ht="23.65" customHeight="1" thickBot="1">
      <c r="B32" s="249"/>
      <c r="C32" s="254"/>
      <c r="D32" s="256"/>
      <c r="E32" s="63">
        <v>4</v>
      </c>
    </row>
    <row r="33" spans="2:5" ht="23.85" customHeight="1" thickBot="1">
      <c r="B33" s="249"/>
      <c r="C33" s="257" t="s">
        <v>142</v>
      </c>
      <c r="D33" s="169" t="s">
        <v>101</v>
      </c>
      <c r="E33" s="50" t="s">
        <v>121</v>
      </c>
    </row>
    <row r="34" spans="2:5" ht="23.25" thickBot="1">
      <c r="B34" s="249"/>
      <c r="C34" s="258"/>
      <c r="D34" s="177" t="s">
        <v>102</v>
      </c>
      <c r="E34" s="57" t="s">
        <v>122</v>
      </c>
    </row>
    <row r="35" spans="2:5" ht="13.5" thickBot="1">
      <c r="B35" s="249"/>
      <c r="C35" s="258"/>
      <c r="D35" s="173" t="s">
        <v>103</v>
      </c>
      <c r="E35" s="64" t="s">
        <v>123</v>
      </c>
    </row>
    <row r="36" spans="2:5" ht="13.5" thickBot="1">
      <c r="B36" s="249"/>
      <c r="C36" s="258"/>
      <c r="D36" s="173" t="s">
        <v>104</v>
      </c>
      <c r="E36" s="64" t="s">
        <v>124</v>
      </c>
    </row>
    <row r="37" spans="2:5" ht="13.5" thickBot="1">
      <c r="B37" s="249"/>
      <c r="C37" s="258"/>
      <c r="D37" s="168" t="s">
        <v>143</v>
      </c>
      <c r="E37" s="65" t="s">
        <v>125</v>
      </c>
    </row>
    <row r="38" spans="2:5" ht="19.7" customHeight="1">
      <c r="B38" s="249"/>
      <c r="C38" s="258"/>
      <c r="D38" s="259" t="s">
        <v>144</v>
      </c>
      <c r="E38" s="60" t="s">
        <v>145</v>
      </c>
    </row>
    <row r="39" spans="2:5">
      <c r="B39" s="249"/>
      <c r="C39" s="258"/>
      <c r="D39" s="259"/>
      <c r="E39" s="53">
        <v>16</v>
      </c>
    </row>
  </sheetData>
  <sheetProtection algorithmName="SHA-512" hashValue="DFwnnEiDZHFp11UWVG0hwY58DJ5+NxH3LsnprkG0TZZ8XU93MlUTUCx/Rh3YzvJ7BV/QWW/pC1ta6Dh+gtMJ6g==" saltValue="HktIO/IPU8cpAfh1peoQFA==" spinCount="100000" sheet="1" objects="1" scenarios="1"/>
  <mergeCells count="24">
    <mergeCell ref="B3:B4"/>
    <mergeCell ref="C3:C4"/>
    <mergeCell ref="D3:D4"/>
    <mergeCell ref="B5:B16"/>
    <mergeCell ref="C5:C6"/>
    <mergeCell ref="D5:D6"/>
    <mergeCell ref="C7:C13"/>
    <mergeCell ref="D10:D13"/>
    <mergeCell ref="E10:E12"/>
    <mergeCell ref="C14:C16"/>
    <mergeCell ref="D15:D16"/>
    <mergeCell ref="B17:B23"/>
    <mergeCell ref="C17:C19"/>
    <mergeCell ref="D18:D19"/>
    <mergeCell ref="C20:C21"/>
    <mergeCell ref="D20:D21"/>
    <mergeCell ref="C22:C23"/>
    <mergeCell ref="D22:D23"/>
    <mergeCell ref="B24:B39"/>
    <mergeCell ref="C24:C28"/>
    <mergeCell ref="C29:C32"/>
    <mergeCell ref="D31:D32"/>
    <mergeCell ref="C33:C39"/>
    <mergeCell ref="D38:D39"/>
  </mergeCells>
  <pageMargins left="0.25" right="0.25" top="0.75" bottom="0.75" header="0.3" footer="0.3"/>
  <pageSetup paperSize="9" scale="71" orientation="landscape" horizontalDpi="300" verticalDpi="300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2</vt:i4>
      </vt:variant>
    </vt:vector>
  </HeadingPairs>
  <TitlesOfParts>
    <vt:vector size="18" baseType="lpstr">
      <vt:lpstr>présentation</vt:lpstr>
      <vt:lpstr>Ma classe</vt:lpstr>
      <vt:lpstr>saisie français</vt:lpstr>
      <vt:lpstr>traitementfr</vt:lpstr>
      <vt:lpstr>Bilan français</vt:lpstr>
      <vt:lpstr>prepa graph fr</vt:lpstr>
      <vt:lpstr>GRAPH français</vt:lpstr>
      <vt:lpstr>INDIVIDUEL FR</vt:lpstr>
      <vt:lpstr>ITEMS français</vt:lpstr>
      <vt:lpstr>saisie mathématiques</vt:lpstr>
      <vt:lpstr>traitmath</vt:lpstr>
      <vt:lpstr>Bilan mathématiques</vt:lpstr>
      <vt:lpstr>prepa graph maths</vt:lpstr>
      <vt:lpstr>GRAPH mathématiques</vt:lpstr>
      <vt:lpstr>INDIVIDUEL MATHS</vt:lpstr>
      <vt:lpstr>ITEMS mathématiques</vt:lpstr>
      <vt:lpstr>PRENOMFR</vt:lpstr>
      <vt:lpstr>PRENOMSF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Boussemart</dc:creator>
  <cp:lastModifiedBy>Xavier Boussemart</cp:lastModifiedBy>
  <cp:revision>28</cp:revision>
  <cp:lastPrinted>2025-02-28T00:09:29Z</cp:lastPrinted>
  <dcterms:created xsi:type="dcterms:W3CDTF">2024-11-11T09:59:22Z</dcterms:created>
  <dcterms:modified xsi:type="dcterms:W3CDTF">2025-02-28T00:09:34Z</dcterms:modified>
  <dc:language>fr-FR</dc:language>
</cp:coreProperties>
</file>