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620" tabRatio="794"/>
  </bookViews>
  <sheets>
    <sheet name="Présentation" sheetId="1" r:id="rId1"/>
    <sheet name="Mes élèves" sheetId="2" r:id="rId2"/>
    <sheet name="Résultats test rentrée Français" sheetId="3" r:id="rId3"/>
    <sheet name="% FRANCAIS" sheetId="13" state="hidden" r:id="rId4"/>
    <sheet name="Bilan élève français" sheetId="4" r:id="rId5"/>
    <sheet name="Bilan % français" sheetId="15" r:id="rId6"/>
    <sheet name="Groupes besoin fr" sheetId="6" r:id="rId7"/>
    <sheet name="Résultats test rentrée Maths" sheetId="9" r:id="rId8"/>
    <sheet name="% MATHS" sheetId="14" state="hidden" r:id="rId9"/>
    <sheet name="Bilan élève Maths" sheetId="11" r:id="rId10"/>
    <sheet name="Bilan % Maths" sheetId="16" r:id="rId11"/>
    <sheet name="Groupes besoin Maths" sheetId="12" r:id="rId12"/>
  </sheets>
  <definedNames>
    <definedName name="composante" localSheetId="5">'Bilan % français'!$AI$4:$AI$11</definedName>
    <definedName name="composante">'Bilan élève français'!$AH$4:$AH$19</definedName>
    <definedName name="composantesresultats" localSheetId="5">'Bilan % français'!$D$4:$AG$11</definedName>
    <definedName name="composantesresultats">'Bilan élève français'!$C$5:$AF$19</definedName>
    <definedName name="COPIE1" localSheetId="5">'Bilan % français'!$BE$3:$BE$14</definedName>
    <definedName name="COPIE1">'Bilan élève français'!$BD$3:$BD$32</definedName>
    <definedName name="COPIE2" localSheetId="5">'Bilan % français'!$BF$3:$BF$14</definedName>
    <definedName name="COPIE2">'Bilan élève français'!$BE$3:$BE$32</definedName>
    <definedName name="COPIE3" localSheetId="5">'Bilan % français'!$BG$3:$BG$14</definedName>
    <definedName name="COPIE3">'Bilan élève français'!$BF$3:$BF$32</definedName>
    <definedName name="COPIE4" localSheetId="5">'Bilan % français'!$BH$3:$BH$14</definedName>
    <definedName name="COPIE4">'Bilan élève français'!$BG$3:$BG$32</definedName>
    <definedName name="ELEVESCOMPOSANTE" localSheetId="5">'Bilan % français'!$D$2:$AG$2</definedName>
    <definedName name="ELEVESCOMPOSANTE">'Bilan élève français'!$C$2:$AF$2</definedName>
    <definedName name="ELEVESRECHERCHE" localSheetId="5">'Bilan % français'!$AJ$3:$AJ$14</definedName>
    <definedName name="ELEVESRECHERCHE">'Bilan élève français'!$AI$3:$AI$32</definedName>
    <definedName name="fluence1" localSheetId="5">'Bilan % français'!$AS$3:$AS$14</definedName>
    <definedName name="fluence1">'Bilan élève français'!$AR$3:$AR$32</definedName>
    <definedName name="FLUENCE2" localSheetId="5">'Bilan % français'!$AT$3:$AT$14</definedName>
    <definedName name="FLUENCE2">'Bilan élève français'!$AS$3:$AS$32</definedName>
    <definedName name="FLUENCE3" localSheetId="5">'Bilan % français'!$AU$3:$AU$14</definedName>
    <definedName name="FLUENCE3">'Bilan élève français'!$AT$3:$AT$32</definedName>
    <definedName name="FLUENCE4" localSheetId="5">'Bilan % français'!$AV$3:$AV$14</definedName>
    <definedName name="FLUENCE4">'Bilan élève français'!$AU$3:$AU$32</definedName>
    <definedName name="GRAMM1" localSheetId="5">'Bilan % français'!$BQ$3:$BQ$14</definedName>
    <definedName name="GRAMM1">'Bilan élève français'!$BP$3:$BP$32</definedName>
    <definedName name="GRAMM2" localSheetId="5">'Bilan % français'!$BR$3:$BR$14</definedName>
    <definedName name="GRAMM2">'Bilan élève français'!$BQ$3:$BQ$32</definedName>
    <definedName name="GRAMM3" localSheetId="5">'Bilan % français'!$BS$3:$BS$14</definedName>
    <definedName name="GRAMM3">'Bilan élève français'!$BR$3:$BR$32</definedName>
    <definedName name="GRAMM4" localSheetId="5">'Bilan % français'!$BT$3:$BT$14</definedName>
    <definedName name="GRAMM4">'Bilan élève français'!$BS$3:$BS$32</definedName>
    <definedName name="LECTURE1" localSheetId="5">'Bilan % français'!$BA$3:$BA$14</definedName>
    <definedName name="LECTURE1">'Bilan élève français'!$AZ$3:$AZ$32</definedName>
    <definedName name="LECTURE2" localSheetId="5">'Bilan % français'!$BB$3:$BB$14</definedName>
    <definedName name="LECTURE2">'Bilan élève français'!$BA$3:$BA$32</definedName>
    <definedName name="LECTURE3" localSheetId="5">'Bilan % français'!$BC$3:$BC$14</definedName>
    <definedName name="LECTURE3">'Bilan élève français'!$BB$3:$BB$32</definedName>
    <definedName name="LECTURE4" localSheetId="5">'Bilan % français'!$BD$3:$BD$14</definedName>
    <definedName name="LECTURE4">'Bilan élève français'!$BC$3:$BC$32</definedName>
    <definedName name="nomeleve">'Mes élèves'!$A$2:$A$31</definedName>
    <definedName name="numeroeleve">'Mes élèves'!$F$2:$F$31</definedName>
    <definedName name="ORTHO1" localSheetId="5">'Bilan % français'!$BI$3:$BI$14</definedName>
    <definedName name="ORTHO1">'Bilan élève français'!$BH$3:$BH$32</definedName>
    <definedName name="ORTHO2" localSheetId="5">'Bilan % français'!$BJ$3:$BJ$14</definedName>
    <definedName name="ORTHO2">'Bilan élève français'!$BI$3:$BI$32</definedName>
    <definedName name="ORTHO3" localSheetId="5">'Bilan % français'!$BK$3:$BK$14</definedName>
    <definedName name="ORTHO3">'Bilan élève français'!$BJ$3:$BJ$32</definedName>
    <definedName name="ORTHO4" localSheetId="5">'Bilan % français'!$BL$3:$BL$14</definedName>
    <definedName name="ORTHO4">'Bilan élève français'!$BK$3:$BK$32</definedName>
    <definedName name="ORTHOG1" localSheetId="5">'Bilan % français'!$BM$3:$BM$14</definedName>
    <definedName name="ORTHOG1">'Bilan élève français'!$BL$3:$BL$32</definedName>
    <definedName name="ORTHOG2" localSheetId="5">'Bilan % français'!$BN$3:$BN$14</definedName>
    <definedName name="ORTHOG2">'Bilan élève français'!$BM$3:$BM$32</definedName>
    <definedName name="ORTHOG3" localSheetId="5">'Bilan % français'!$BO$3:$BO$14</definedName>
    <definedName name="ORTHOG3">'Bilan élève français'!$BN$3:$BN$32</definedName>
    <definedName name="ORTHOG4" localSheetId="5">'Bilan % français'!$BP$3:$BP$14</definedName>
    <definedName name="ORTHOG4">'Bilan élève français'!$BO$3:$BO$32</definedName>
    <definedName name="reco1" localSheetId="5">'Bilan % français'!$AW$3:$AW$14</definedName>
    <definedName name="reco1">'Bilan élève français'!$AV$3:$AV$32</definedName>
    <definedName name="reco2" localSheetId="5">'Bilan % français'!$AX$3:$AX$14</definedName>
    <definedName name="reco2">'Bilan élève français'!$AW$3:$AW$32</definedName>
    <definedName name="reco3" localSheetId="5">'Bilan % français'!$AY$3:$AY$14</definedName>
    <definedName name="reco3">'Bilan élève français'!$AX$3:$AX$32</definedName>
    <definedName name="reco4" localSheetId="5">'Bilan % français'!$AZ$3:$AZ$14</definedName>
    <definedName name="reco4">'Bilan élève français'!$AY$3:$AY$32</definedName>
    <definedName name="_xlnm.Print_Area" localSheetId="11">'Groupes besoin Maths'!$B$1:$AZ$33</definedName>
  </definedNames>
  <calcPr calcId="145621"/>
</workbook>
</file>

<file path=xl/calcChain.xml><?xml version="1.0" encoding="utf-8"?>
<calcChain xmlns="http://schemas.openxmlformats.org/spreadsheetml/2006/main">
  <c r="E13" i="15" l="1"/>
  <c r="F13" i="15"/>
  <c r="G13" i="15"/>
  <c r="H13" i="15"/>
  <c r="K13" i="15"/>
  <c r="L13" i="15"/>
  <c r="M13" i="15"/>
  <c r="N13" i="15"/>
  <c r="O13" i="15"/>
  <c r="P13" i="15"/>
  <c r="Q13" i="15"/>
  <c r="R13" i="15"/>
  <c r="S13" i="15"/>
  <c r="T13" i="15"/>
  <c r="U13" i="15"/>
  <c r="V13" i="15"/>
  <c r="W13" i="15"/>
  <c r="X13" i="15"/>
  <c r="Y13" i="15"/>
  <c r="Z13" i="15"/>
  <c r="AA13" i="15"/>
  <c r="AB13" i="15"/>
  <c r="AC13" i="15"/>
  <c r="AD13" i="15"/>
  <c r="AE13" i="15"/>
  <c r="AF13" i="15"/>
  <c r="AG13" i="15"/>
  <c r="AD17" i="16"/>
  <c r="AE17" i="16"/>
  <c r="AF17" i="16"/>
  <c r="AG17"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 r="E6" i="16"/>
  <c r="F6" i="16"/>
  <c r="G6" i="16"/>
  <c r="H6" i="16"/>
  <c r="I6" i="16"/>
  <c r="J6" i="16"/>
  <c r="K6" i="16"/>
  <c r="L6" i="16"/>
  <c r="M6" i="16"/>
  <c r="N6" i="16"/>
  <c r="O6" i="16"/>
  <c r="P6" i="16"/>
  <c r="Q6" i="16"/>
  <c r="R6" i="16"/>
  <c r="S6" i="16"/>
  <c r="T6" i="16"/>
  <c r="U6" i="16"/>
  <c r="V6" i="16"/>
  <c r="W6" i="16"/>
  <c r="X6" i="16"/>
  <c r="Y6" i="16"/>
  <c r="Z6" i="16"/>
  <c r="AA6" i="16"/>
  <c r="AB6" i="16"/>
  <c r="AC6" i="16"/>
  <c r="AD6" i="16"/>
  <c r="AE6" i="16"/>
  <c r="AF6" i="16"/>
  <c r="AG6" i="16"/>
  <c r="E7" i="16"/>
  <c r="F7"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E8" i="16"/>
  <c r="F8" i="16"/>
  <c r="G8" i="16"/>
  <c r="H8" i="16"/>
  <c r="I8" i="16"/>
  <c r="J8" i="16"/>
  <c r="K8" i="16"/>
  <c r="L8" i="16"/>
  <c r="M8" i="16"/>
  <c r="N8" i="16"/>
  <c r="O8" i="16"/>
  <c r="P8" i="16"/>
  <c r="Q8" i="16"/>
  <c r="R8" i="16"/>
  <c r="S8" i="16"/>
  <c r="T8" i="16"/>
  <c r="U8" i="16"/>
  <c r="V8" i="16"/>
  <c r="W8" i="16"/>
  <c r="X8" i="16"/>
  <c r="Y8" i="16"/>
  <c r="Z8" i="16"/>
  <c r="AA8" i="16"/>
  <c r="AB8" i="16"/>
  <c r="AC8" i="16"/>
  <c r="AD8" i="16"/>
  <c r="AE8" i="16"/>
  <c r="AF8" i="16"/>
  <c r="AG8" i="16"/>
  <c r="E10" i="16"/>
  <c r="F10" i="16"/>
  <c r="G10" i="16"/>
  <c r="H10"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E11" i="16"/>
  <c r="F11" i="16"/>
  <c r="G11" i="16"/>
  <c r="H11"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E14" i="16"/>
  <c r="F14" i="16"/>
  <c r="G14" i="16"/>
  <c r="H14" i="16"/>
  <c r="I14" i="16"/>
  <c r="J14" i="16"/>
  <c r="K14" i="16"/>
  <c r="L14" i="16"/>
  <c r="M14" i="16"/>
  <c r="N14" i="16"/>
  <c r="O14" i="16"/>
  <c r="P14" i="16"/>
  <c r="Q14" i="16"/>
  <c r="R14" i="16"/>
  <c r="S14" i="16"/>
  <c r="T14" i="16"/>
  <c r="U14" i="16"/>
  <c r="V14" i="16"/>
  <c r="W14" i="16"/>
  <c r="X14" i="16"/>
  <c r="Y14" i="16"/>
  <c r="Z14" i="16"/>
  <c r="AA14" i="16"/>
  <c r="AB14" i="16"/>
  <c r="AC14" i="16"/>
  <c r="AD14" i="16"/>
  <c r="AE14" i="16"/>
  <c r="AF14" i="16"/>
  <c r="AG14" i="16"/>
  <c r="E15" i="16"/>
  <c r="F15" i="16"/>
  <c r="G15" i="16"/>
  <c r="H15" i="16"/>
  <c r="I15" i="16"/>
  <c r="J15" i="16"/>
  <c r="K15" i="16"/>
  <c r="L15" i="16"/>
  <c r="M15" i="16"/>
  <c r="N15" i="16"/>
  <c r="O15" i="16"/>
  <c r="P15" i="16"/>
  <c r="Q15" i="16"/>
  <c r="R15" i="16"/>
  <c r="S15" i="16"/>
  <c r="T15" i="16"/>
  <c r="U15" i="16"/>
  <c r="V15" i="16"/>
  <c r="W15" i="16"/>
  <c r="X15" i="16"/>
  <c r="Y15" i="16"/>
  <c r="Z15" i="16"/>
  <c r="AA15" i="16"/>
  <c r="AB15" i="16"/>
  <c r="AC15" i="16"/>
  <c r="AD15" i="16"/>
  <c r="AE15" i="16"/>
  <c r="AF15" i="16"/>
  <c r="AG15" i="16"/>
  <c r="E16" i="16"/>
  <c r="F16" i="16"/>
  <c r="G16" i="16"/>
  <c r="H16" i="16"/>
  <c r="I16" i="16"/>
  <c r="J16" i="16"/>
  <c r="K16" i="16"/>
  <c r="L16" i="16"/>
  <c r="M16" i="16"/>
  <c r="N16" i="16"/>
  <c r="O16" i="16"/>
  <c r="P16" i="16"/>
  <c r="Q16" i="16"/>
  <c r="R16" i="16"/>
  <c r="S16" i="16"/>
  <c r="T16" i="16"/>
  <c r="U16" i="16"/>
  <c r="V16" i="16"/>
  <c r="W16" i="16"/>
  <c r="X16" i="16"/>
  <c r="Y16" i="16"/>
  <c r="Z16" i="16"/>
  <c r="AA16" i="16"/>
  <c r="AB16" i="16"/>
  <c r="AC16" i="16"/>
  <c r="AD16" i="16"/>
  <c r="AE16" i="16"/>
  <c r="AF16" i="16"/>
  <c r="AG16" i="16"/>
  <c r="D14" i="16"/>
  <c r="D15" i="16"/>
  <c r="D16" i="16"/>
  <c r="D13" i="16"/>
  <c r="D11" i="16"/>
  <c r="D10" i="16"/>
  <c r="D8" i="16"/>
  <c r="D7" i="16"/>
  <c r="D6" i="16"/>
  <c r="D5" i="16"/>
  <c r="AH13" i="15" l="1"/>
  <c r="AI13" i="15"/>
  <c r="AJ13" i="15"/>
  <c r="AK13" i="15"/>
  <c r="AL13" i="15"/>
  <c r="AM13" i="15"/>
  <c r="AN13" i="15"/>
  <c r="AO13" i="15"/>
  <c r="AP13" i="15"/>
  <c r="AQ13" i="15"/>
  <c r="AR13" i="15"/>
  <c r="AS13" i="15"/>
  <c r="AT13" i="15"/>
  <c r="AU13" i="15"/>
  <c r="AV13" i="15"/>
  <c r="AW13" i="15"/>
  <c r="AX13" i="15"/>
  <c r="AY13" i="15"/>
  <c r="AZ13" i="15"/>
  <c r="BA13" i="15"/>
  <c r="BB13" i="15"/>
  <c r="BC13" i="15"/>
  <c r="BD13" i="15"/>
  <c r="BE13" i="15"/>
  <c r="BF13" i="15"/>
  <c r="BG13" i="15"/>
  <c r="BH13" i="15"/>
  <c r="BI13" i="15"/>
  <c r="BJ13" i="15"/>
  <c r="BK13" i="15"/>
  <c r="BL13" i="15"/>
  <c r="BM13" i="15"/>
  <c r="BN13" i="15"/>
  <c r="BO13" i="15"/>
  <c r="BP13" i="15"/>
  <c r="BQ13" i="15"/>
  <c r="BR13" i="15"/>
  <c r="BS13" i="15"/>
  <c r="BT13" i="15"/>
  <c r="BU13" i="15"/>
  <c r="E12" i="15"/>
  <c r="F12" i="15"/>
  <c r="G12" i="15"/>
  <c r="H12" i="15"/>
  <c r="I12" i="15"/>
  <c r="J12" i="15"/>
  <c r="K12" i="15"/>
  <c r="L12" i="15"/>
  <c r="M12" i="15"/>
  <c r="N12" i="15"/>
  <c r="O12" i="15"/>
  <c r="P12" i="15"/>
  <c r="Q12" i="15"/>
  <c r="R12" i="15"/>
  <c r="S12" i="15"/>
  <c r="T12" i="15"/>
  <c r="U12" i="15"/>
  <c r="V12" i="15"/>
  <c r="W12" i="15"/>
  <c r="X12" i="15"/>
  <c r="Y12" i="15"/>
  <c r="Z12" i="15"/>
  <c r="AA12" i="15"/>
  <c r="AB12" i="15"/>
  <c r="AC12" i="15"/>
  <c r="AD12" i="15"/>
  <c r="AE12" i="15"/>
  <c r="AF12" i="15"/>
  <c r="AG12" i="15"/>
  <c r="D12" i="15"/>
  <c r="E11" i="15"/>
  <c r="F11" i="15"/>
  <c r="G11" i="15"/>
  <c r="H11" i="15"/>
  <c r="I11" i="15"/>
  <c r="J11" i="15"/>
  <c r="K11" i="15"/>
  <c r="L11" i="15"/>
  <c r="M11" i="15"/>
  <c r="N11" i="15"/>
  <c r="O11" i="15"/>
  <c r="P11" i="15"/>
  <c r="Q11" i="15"/>
  <c r="R11" i="15"/>
  <c r="S11" i="15"/>
  <c r="T11" i="15"/>
  <c r="U11" i="15"/>
  <c r="V11" i="15"/>
  <c r="W11" i="15"/>
  <c r="X11" i="15"/>
  <c r="Y11" i="15"/>
  <c r="Z11" i="15"/>
  <c r="AA11" i="15"/>
  <c r="AB11" i="15"/>
  <c r="AC11" i="15"/>
  <c r="AD11" i="15"/>
  <c r="AE11" i="15"/>
  <c r="AF11" i="15"/>
  <c r="AG11" i="15"/>
  <c r="D11" i="15"/>
  <c r="E10" i="15"/>
  <c r="F10" i="15"/>
  <c r="G10" i="15"/>
  <c r="H10" i="15"/>
  <c r="I10" i="15"/>
  <c r="J10" i="15"/>
  <c r="K10" i="15"/>
  <c r="L10" i="15"/>
  <c r="M10" i="15"/>
  <c r="N10" i="15"/>
  <c r="O10" i="15"/>
  <c r="P10" i="15"/>
  <c r="Q10" i="15"/>
  <c r="R10" i="15"/>
  <c r="S10" i="15"/>
  <c r="T10" i="15"/>
  <c r="U10" i="15"/>
  <c r="V10" i="15"/>
  <c r="W10" i="15"/>
  <c r="X10" i="15"/>
  <c r="Y10" i="15"/>
  <c r="Z10" i="15"/>
  <c r="AA10" i="15"/>
  <c r="AB10" i="15"/>
  <c r="AC10" i="15"/>
  <c r="AD10" i="15"/>
  <c r="AE10" i="15"/>
  <c r="AF10" i="15"/>
  <c r="AG10" i="15"/>
  <c r="D10" i="15"/>
  <c r="E9" i="15"/>
  <c r="F9" i="15"/>
  <c r="G9" i="15"/>
  <c r="H9" i="15"/>
  <c r="I9" i="15"/>
  <c r="J9" i="15"/>
  <c r="K9" i="15"/>
  <c r="L9" i="15"/>
  <c r="M9" i="15"/>
  <c r="N9" i="15"/>
  <c r="O9" i="15"/>
  <c r="P9" i="15"/>
  <c r="Q9" i="15"/>
  <c r="R9" i="15"/>
  <c r="S9" i="15"/>
  <c r="T9" i="15"/>
  <c r="U9" i="15"/>
  <c r="V9" i="15"/>
  <c r="W9" i="15"/>
  <c r="X9" i="15"/>
  <c r="Y9" i="15"/>
  <c r="Z9" i="15"/>
  <c r="AA9" i="15"/>
  <c r="AB9" i="15"/>
  <c r="AC9" i="15"/>
  <c r="AD9" i="15"/>
  <c r="AE9" i="15"/>
  <c r="AF9" i="15"/>
  <c r="AG9" i="15"/>
  <c r="D9" i="15"/>
  <c r="E8" i="15"/>
  <c r="F8" i="15"/>
  <c r="G8" i="15"/>
  <c r="H8" i="15"/>
  <c r="I8" i="15"/>
  <c r="J8" i="15"/>
  <c r="K8" i="15"/>
  <c r="L8" i="15"/>
  <c r="M8" i="15"/>
  <c r="N8" i="15"/>
  <c r="O8" i="15"/>
  <c r="P8" i="15"/>
  <c r="Q8" i="15"/>
  <c r="R8" i="15"/>
  <c r="S8" i="15"/>
  <c r="T8" i="15"/>
  <c r="U8" i="15"/>
  <c r="V8" i="15"/>
  <c r="W8" i="15"/>
  <c r="X8" i="15"/>
  <c r="Y8" i="15"/>
  <c r="Z8" i="15"/>
  <c r="AA8" i="15"/>
  <c r="AB8" i="15"/>
  <c r="AC8" i="15"/>
  <c r="AD8" i="15"/>
  <c r="AE8" i="15"/>
  <c r="AF8" i="15"/>
  <c r="AG8" i="15"/>
  <c r="D8" i="15"/>
  <c r="E6" i="15"/>
  <c r="F6" i="15"/>
  <c r="G6" i="15"/>
  <c r="H6" i="15"/>
  <c r="I6" i="15"/>
  <c r="J6" i="15"/>
  <c r="K6" i="15"/>
  <c r="L6" i="15"/>
  <c r="M6" i="15"/>
  <c r="N6" i="15"/>
  <c r="O6" i="15"/>
  <c r="P6" i="15"/>
  <c r="Q6" i="15"/>
  <c r="R6" i="15"/>
  <c r="S6" i="15"/>
  <c r="T6" i="15"/>
  <c r="U6" i="15"/>
  <c r="V6" i="15"/>
  <c r="W6" i="15"/>
  <c r="X6" i="15"/>
  <c r="Y6" i="15"/>
  <c r="Z6" i="15"/>
  <c r="AA6" i="15"/>
  <c r="AB6" i="15"/>
  <c r="AC6" i="15"/>
  <c r="AD6" i="15"/>
  <c r="AE6" i="15"/>
  <c r="AF6" i="15"/>
  <c r="AG6" i="15"/>
  <c r="AH6" i="15"/>
  <c r="AI6" i="15"/>
  <c r="AJ6" i="15"/>
  <c r="AK6" i="15"/>
  <c r="AL6" i="15"/>
  <c r="AM6" i="15"/>
  <c r="AN6" i="15"/>
  <c r="AO6" i="15"/>
  <c r="AP6" i="15"/>
  <c r="AQ6" i="15"/>
  <c r="AR6" i="15"/>
  <c r="AS6" i="15"/>
  <c r="AT6" i="15"/>
  <c r="AU6" i="15"/>
  <c r="AV6" i="15"/>
  <c r="AW6" i="15"/>
  <c r="AX6" i="15"/>
  <c r="AY6" i="15"/>
  <c r="AZ6" i="15"/>
  <c r="BA6" i="15"/>
  <c r="BB6" i="15"/>
  <c r="BC6" i="15"/>
  <c r="BD6" i="15"/>
  <c r="BE6" i="15"/>
  <c r="BF6" i="15"/>
  <c r="BG6" i="15"/>
  <c r="BH6" i="15"/>
  <c r="BI6" i="15"/>
  <c r="BJ6" i="15"/>
  <c r="BK6" i="15"/>
  <c r="BL6" i="15"/>
  <c r="BM6" i="15"/>
  <c r="BN6" i="15"/>
  <c r="BO6" i="15"/>
  <c r="BP6" i="15"/>
  <c r="BQ6" i="15"/>
  <c r="BR6" i="15"/>
  <c r="BS6" i="15"/>
  <c r="BT6" i="15"/>
  <c r="BU6" i="15"/>
  <c r="D5" i="15"/>
  <c r="D6" i="15"/>
  <c r="E5" i="15"/>
  <c r="F5" i="15"/>
  <c r="G5" i="15"/>
  <c r="H5" i="15"/>
  <c r="I5" i="15"/>
  <c r="J5" i="15"/>
  <c r="K5" i="15"/>
  <c r="L5" i="15"/>
  <c r="M5" i="15"/>
  <c r="N5" i="15"/>
  <c r="O5" i="15"/>
  <c r="P5" i="15"/>
  <c r="Q5" i="15"/>
  <c r="R5" i="15"/>
  <c r="S5" i="15"/>
  <c r="T5" i="15"/>
  <c r="U5" i="15"/>
  <c r="V5" i="15"/>
  <c r="W5" i="15"/>
  <c r="X5" i="15"/>
  <c r="Y5" i="15"/>
  <c r="Z5" i="15"/>
  <c r="AA5" i="15"/>
  <c r="AB5" i="15"/>
  <c r="AC5" i="15"/>
  <c r="AD5" i="15"/>
  <c r="AE5" i="15"/>
  <c r="AF5" i="15"/>
  <c r="AG5" i="15"/>
  <c r="E4" i="15"/>
  <c r="F4" i="15"/>
  <c r="G4" i="15"/>
  <c r="H4" i="15"/>
  <c r="I4" i="15"/>
  <c r="J4" i="15"/>
  <c r="K4" i="15"/>
  <c r="L4" i="15"/>
  <c r="M4" i="15"/>
  <c r="N4" i="15"/>
  <c r="O4" i="15"/>
  <c r="P4" i="15"/>
  <c r="Q4" i="15"/>
  <c r="R4" i="15"/>
  <c r="S4" i="15"/>
  <c r="T4" i="15"/>
  <c r="U4" i="15"/>
  <c r="V4" i="15"/>
  <c r="W4" i="15"/>
  <c r="X4" i="15"/>
  <c r="Y4" i="15"/>
  <c r="Z4" i="15"/>
  <c r="AA4" i="15"/>
  <c r="AB4" i="15"/>
  <c r="AC4" i="15"/>
  <c r="AD4" i="15"/>
  <c r="AE4" i="15"/>
  <c r="AF4" i="15"/>
  <c r="AG4" i="15"/>
  <c r="D4"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D7" i="15"/>
  <c r="AJ12" i="15"/>
  <c r="AI12" i="15"/>
  <c r="AJ11" i="15"/>
  <c r="AI11" i="15"/>
  <c r="AJ10" i="15"/>
  <c r="AI10" i="15"/>
  <c r="AJ8" i="15"/>
  <c r="AI8" i="15"/>
  <c r="AJ5" i="15"/>
  <c r="AI5" i="15"/>
  <c r="AJ4" i="15"/>
  <c r="AI4" i="15"/>
  <c r="AJ3" i="15"/>
  <c r="AK1" i="15" l="1"/>
  <c r="D2" i="14"/>
  <c r="E2" i="14"/>
  <c r="F2" i="14"/>
  <c r="G2" i="14"/>
  <c r="H2" i="14"/>
  <c r="I2" i="14"/>
  <c r="J2" i="14"/>
  <c r="K2" i="14"/>
  <c r="L2" i="14"/>
  <c r="M2" i="14"/>
  <c r="N2" i="14"/>
  <c r="O2" i="14"/>
  <c r="P2" i="14"/>
  <c r="Q2" i="14"/>
  <c r="R2" i="14"/>
  <c r="S2" i="14"/>
  <c r="T2" i="14"/>
  <c r="U2" i="14"/>
  <c r="V2" i="14"/>
  <c r="W2" i="14"/>
  <c r="X2" i="14"/>
  <c r="Y2" i="14"/>
  <c r="Z2" i="14"/>
  <c r="AA2" i="14"/>
  <c r="AB2" i="14"/>
  <c r="AC2" i="14"/>
  <c r="AD2" i="14"/>
  <c r="AE2" i="14"/>
  <c r="AF2" i="14"/>
  <c r="D3" i="14"/>
  <c r="E3" i="14"/>
  <c r="F3" i="14"/>
  <c r="G3" i="14"/>
  <c r="H3" i="14"/>
  <c r="I3" i="14"/>
  <c r="J3" i="14"/>
  <c r="K3" i="14"/>
  <c r="L3" i="14"/>
  <c r="M3" i="14"/>
  <c r="N3" i="14"/>
  <c r="O3" i="14"/>
  <c r="P3" i="14"/>
  <c r="Q3" i="14"/>
  <c r="R3" i="14"/>
  <c r="S3" i="14"/>
  <c r="T3" i="14"/>
  <c r="U3" i="14"/>
  <c r="V3" i="14"/>
  <c r="W3" i="14"/>
  <c r="X3" i="14"/>
  <c r="Y3" i="14"/>
  <c r="Z3" i="14"/>
  <c r="AA3" i="14"/>
  <c r="AB3" i="14"/>
  <c r="AC3" i="14"/>
  <c r="AD3" i="14"/>
  <c r="AE3" i="14"/>
  <c r="AF3" i="14"/>
  <c r="D4" i="14"/>
  <c r="E4" i="14"/>
  <c r="F4" i="14"/>
  <c r="G4" i="14"/>
  <c r="H4" i="14"/>
  <c r="I4" i="14"/>
  <c r="J4" i="14"/>
  <c r="K4" i="14"/>
  <c r="L4" i="14"/>
  <c r="M4" i="14"/>
  <c r="N4" i="14"/>
  <c r="O4" i="14"/>
  <c r="P4" i="14"/>
  <c r="Q4" i="14"/>
  <c r="R4" i="14"/>
  <c r="S4" i="14"/>
  <c r="T4" i="14"/>
  <c r="U4" i="14"/>
  <c r="V4" i="14"/>
  <c r="W4" i="14"/>
  <c r="X4" i="14"/>
  <c r="Y4" i="14"/>
  <c r="Z4" i="14"/>
  <c r="AA4" i="14"/>
  <c r="AB4" i="14"/>
  <c r="AC4" i="14"/>
  <c r="AD4" i="14"/>
  <c r="AE4" i="14"/>
  <c r="AF4" i="14"/>
  <c r="D5" i="14"/>
  <c r="E5" i="14"/>
  <c r="F5" i="14"/>
  <c r="G5" i="14"/>
  <c r="H5" i="14"/>
  <c r="I5" i="14"/>
  <c r="J5" i="14"/>
  <c r="K5" i="14"/>
  <c r="L5" i="14"/>
  <c r="M5" i="14"/>
  <c r="N5" i="14"/>
  <c r="O5" i="14"/>
  <c r="P5" i="14"/>
  <c r="Q5" i="14"/>
  <c r="R5" i="14"/>
  <c r="S5" i="14"/>
  <c r="T5" i="14"/>
  <c r="U5" i="14"/>
  <c r="V5" i="14"/>
  <c r="W5" i="14"/>
  <c r="X5" i="14"/>
  <c r="Y5" i="14"/>
  <c r="Z5" i="14"/>
  <c r="AA5" i="14"/>
  <c r="AB5" i="14"/>
  <c r="AC5" i="14"/>
  <c r="AD5" i="14"/>
  <c r="AE5" i="14"/>
  <c r="AF5" i="14"/>
  <c r="D6" i="14"/>
  <c r="E6" i="14"/>
  <c r="F6" i="14"/>
  <c r="G6" i="14"/>
  <c r="H6" i="14"/>
  <c r="I6" i="14"/>
  <c r="J6" i="14"/>
  <c r="K6" i="14"/>
  <c r="L6" i="14"/>
  <c r="M6" i="14"/>
  <c r="N6" i="14"/>
  <c r="O6" i="14"/>
  <c r="P6" i="14"/>
  <c r="Q6" i="14"/>
  <c r="R6" i="14"/>
  <c r="S6" i="14"/>
  <c r="T6" i="14"/>
  <c r="U6" i="14"/>
  <c r="V6" i="14"/>
  <c r="W6" i="14"/>
  <c r="X6" i="14"/>
  <c r="Y6" i="14"/>
  <c r="Z6" i="14"/>
  <c r="AA6" i="14"/>
  <c r="AB6" i="14"/>
  <c r="AC6" i="14"/>
  <c r="AD6" i="14"/>
  <c r="AE6" i="14"/>
  <c r="AF6" i="14"/>
  <c r="D7" i="14"/>
  <c r="E7" i="14"/>
  <c r="F7" i="14"/>
  <c r="G7" i="14"/>
  <c r="H7" i="14"/>
  <c r="I7" i="14"/>
  <c r="J7" i="14"/>
  <c r="K7" i="14"/>
  <c r="L7" i="14"/>
  <c r="M7" i="14"/>
  <c r="N7" i="14"/>
  <c r="O7" i="14"/>
  <c r="P7" i="14"/>
  <c r="Q7" i="14"/>
  <c r="R7" i="14"/>
  <c r="S7" i="14"/>
  <c r="T7" i="14"/>
  <c r="U7" i="14"/>
  <c r="V7" i="14"/>
  <c r="W7" i="14"/>
  <c r="X7" i="14"/>
  <c r="Y7" i="14"/>
  <c r="Z7" i="14"/>
  <c r="AA7" i="14"/>
  <c r="AB7" i="14"/>
  <c r="AC7" i="14"/>
  <c r="AD7" i="14"/>
  <c r="AE7" i="14"/>
  <c r="AF7" i="14"/>
  <c r="D8" i="14"/>
  <c r="E8" i="14"/>
  <c r="F8" i="14"/>
  <c r="G8" i="14"/>
  <c r="H8" i="14"/>
  <c r="I8" i="14"/>
  <c r="J8" i="14"/>
  <c r="K8" i="14"/>
  <c r="L8" i="14"/>
  <c r="M8" i="14"/>
  <c r="N8" i="14"/>
  <c r="O8" i="14"/>
  <c r="P8" i="14"/>
  <c r="Q8" i="14"/>
  <c r="R8" i="14"/>
  <c r="S8" i="14"/>
  <c r="T8" i="14"/>
  <c r="U8" i="14"/>
  <c r="V8" i="14"/>
  <c r="W8" i="14"/>
  <c r="X8" i="14"/>
  <c r="Y8" i="14"/>
  <c r="Z8" i="14"/>
  <c r="AA8" i="14"/>
  <c r="AB8" i="14"/>
  <c r="AC8" i="14"/>
  <c r="AD8" i="14"/>
  <c r="AE8" i="14"/>
  <c r="AF8" i="14"/>
  <c r="D9" i="14"/>
  <c r="E9" i="14"/>
  <c r="F9" i="14"/>
  <c r="G9" i="14"/>
  <c r="H9" i="14"/>
  <c r="I9" i="14"/>
  <c r="J9" i="14"/>
  <c r="K9" i="14"/>
  <c r="L9" i="14"/>
  <c r="M9" i="14"/>
  <c r="N9" i="14"/>
  <c r="O9" i="14"/>
  <c r="P9" i="14"/>
  <c r="Q9" i="14"/>
  <c r="R9" i="14"/>
  <c r="S9" i="14"/>
  <c r="T9" i="14"/>
  <c r="U9" i="14"/>
  <c r="V9" i="14"/>
  <c r="W9" i="14"/>
  <c r="X9" i="14"/>
  <c r="Y9" i="14"/>
  <c r="Z9" i="14"/>
  <c r="AA9" i="14"/>
  <c r="AB9" i="14"/>
  <c r="AC9" i="14"/>
  <c r="AD9" i="14"/>
  <c r="AE9" i="14"/>
  <c r="AF9" i="14"/>
  <c r="D10" i="14"/>
  <c r="E10" i="14"/>
  <c r="F10" i="14"/>
  <c r="G10"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D11" i="14"/>
  <c r="E11" i="14"/>
  <c r="F11" i="14"/>
  <c r="G11"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D12" i="14"/>
  <c r="E12" i="14"/>
  <c r="F12" i="14"/>
  <c r="G12"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D13" i="14"/>
  <c r="E13" i="14"/>
  <c r="F13" i="14"/>
  <c r="G13"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D14" i="14"/>
  <c r="E14" i="14"/>
  <c r="F14" i="14"/>
  <c r="G14"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D15" i="14"/>
  <c r="E15" i="14"/>
  <c r="F15" i="14"/>
  <c r="G15"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D16" i="14"/>
  <c r="E16" i="14"/>
  <c r="F16" i="14"/>
  <c r="G16"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D17" i="14"/>
  <c r="E17" i="14"/>
  <c r="F17" i="14"/>
  <c r="G17"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D18" i="14"/>
  <c r="E18" i="14"/>
  <c r="F18" i="14"/>
  <c r="G18"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D19" i="14"/>
  <c r="E19" i="14"/>
  <c r="F19" i="14"/>
  <c r="G19"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D20" i="14"/>
  <c r="E20" i="14"/>
  <c r="F20" i="14"/>
  <c r="G20"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D21" i="14"/>
  <c r="E21" i="14"/>
  <c r="F21" i="14"/>
  <c r="G21"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D22" i="14"/>
  <c r="E17" i="16" s="1"/>
  <c r="E22" i="14"/>
  <c r="F22" i="14"/>
  <c r="G22"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D23" i="14"/>
  <c r="E23" i="14"/>
  <c r="F23" i="14"/>
  <c r="G23"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D24" i="14"/>
  <c r="E24" i="14"/>
  <c r="F24" i="14"/>
  <c r="G24"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D25" i="14"/>
  <c r="E25" i="14"/>
  <c r="F25" i="14"/>
  <c r="G25"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C3" i="14"/>
  <c r="C4" i="14"/>
  <c r="C5" i="14"/>
  <c r="C6" i="14"/>
  <c r="C7" i="14"/>
  <c r="C8" i="14"/>
  <c r="C9" i="14"/>
  <c r="C10" i="14"/>
  <c r="C11" i="14"/>
  <c r="C12" i="14"/>
  <c r="C13" i="14"/>
  <c r="C14" i="14"/>
  <c r="C15" i="14"/>
  <c r="C16" i="14"/>
  <c r="C17" i="14"/>
  <c r="C18" i="14"/>
  <c r="C19" i="14"/>
  <c r="C20" i="14"/>
  <c r="C21" i="14"/>
  <c r="C22" i="14"/>
  <c r="C13" i="16" s="1"/>
  <c r="C23" i="14"/>
  <c r="C14" i="16" s="1"/>
  <c r="C24" i="14"/>
  <c r="C25" i="14"/>
  <c r="C16" i="16" s="1"/>
  <c r="C2" i="14"/>
  <c r="D2" i="13"/>
  <c r="E2" i="13"/>
  <c r="F2" i="13"/>
  <c r="G2" i="13"/>
  <c r="H2" i="13"/>
  <c r="I13" i="15" s="1"/>
  <c r="I2" i="13"/>
  <c r="J13" i="15" s="1"/>
  <c r="J2" i="13"/>
  <c r="K2" i="13"/>
  <c r="L2" i="13"/>
  <c r="M2" i="13"/>
  <c r="N2" i="13"/>
  <c r="O2" i="13"/>
  <c r="P2" i="13"/>
  <c r="Q2" i="13"/>
  <c r="R2" i="13"/>
  <c r="S2" i="13"/>
  <c r="T2" i="13"/>
  <c r="U2" i="13"/>
  <c r="V2" i="13"/>
  <c r="W2" i="13"/>
  <c r="X2" i="13"/>
  <c r="Y2" i="13"/>
  <c r="Z2" i="13"/>
  <c r="AA2" i="13"/>
  <c r="AB2" i="13"/>
  <c r="AC2" i="13"/>
  <c r="AD2" i="13"/>
  <c r="AE2" i="13"/>
  <c r="AF2" i="13"/>
  <c r="D3" i="13"/>
  <c r="E3" i="13"/>
  <c r="F3" i="13"/>
  <c r="G3" i="13"/>
  <c r="H3" i="13"/>
  <c r="I3" i="13"/>
  <c r="J3" i="13"/>
  <c r="K3" i="13"/>
  <c r="L3" i="13"/>
  <c r="M3" i="13"/>
  <c r="N3" i="13"/>
  <c r="O3" i="13"/>
  <c r="P3" i="13"/>
  <c r="Q3" i="13"/>
  <c r="R3" i="13"/>
  <c r="S3" i="13"/>
  <c r="T3" i="13"/>
  <c r="U3" i="13"/>
  <c r="V3" i="13"/>
  <c r="W3" i="13"/>
  <c r="X3" i="13"/>
  <c r="Y3" i="13"/>
  <c r="Z3" i="13"/>
  <c r="AA3" i="13"/>
  <c r="AB3" i="13"/>
  <c r="AC3" i="13"/>
  <c r="AD3" i="13"/>
  <c r="AE3" i="13"/>
  <c r="AF3" i="13"/>
  <c r="D4" i="13"/>
  <c r="E4" i="13"/>
  <c r="F4" i="13"/>
  <c r="G4" i="13"/>
  <c r="H4" i="13"/>
  <c r="I4" i="13"/>
  <c r="J4" i="13"/>
  <c r="K4" i="13"/>
  <c r="L4" i="13"/>
  <c r="M4" i="13"/>
  <c r="N4" i="13"/>
  <c r="O4" i="13"/>
  <c r="P4" i="13"/>
  <c r="Q4" i="13"/>
  <c r="R4" i="13"/>
  <c r="S4" i="13"/>
  <c r="T4" i="13"/>
  <c r="U4" i="13"/>
  <c r="V4" i="13"/>
  <c r="W4" i="13"/>
  <c r="X4" i="13"/>
  <c r="Y4" i="13"/>
  <c r="Z4" i="13"/>
  <c r="AA4" i="13"/>
  <c r="AB4" i="13"/>
  <c r="AC4" i="13"/>
  <c r="AD4" i="13"/>
  <c r="AE4" i="13"/>
  <c r="AF4" i="13"/>
  <c r="D5" i="13"/>
  <c r="E5" i="13"/>
  <c r="F5" i="13"/>
  <c r="G5" i="13"/>
  <c r="H5" i="13"/>
  <c r="I5" i="13"/>
  <c r="J5" i="13"/>
  <c r="K5" i="13"/>
  <c r="L5" i="13"/>
  <c r="M5" i="13"/>
  <c r="N5" i="13"/>
  <c r="O5" i="13"/>
  <c r="P5" i="13"/>
  <c r="Q5" i="13"/>
  <c r="R5" i="13"/>
  <c r="S5" i="13"/>
  <c r="T5" i="13"/>
  <c r="U5" i="13"/>
  <c r="V5" i="13"/>
  <c r="W5" i="13"/>
  <c r="X5" i="13"/>
  <c r="Y5" i="13"/>
  <c r="Z5" i="13"/>
  <c r="AA5" i="13"/>
  <c r="AB5" i="13"/>
  <c r="AC5" i="13"/>
  <c r="AD5" i="13"/>
  <c r="AE5" i="13"/>
  <c r="AF5" i="13"/>
  <c r="D6" i="13"/>
  <c r="E6" i="13"/>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D7" i="13"/>
  <c r="E7" i="13"/>
  <c r="F7" i="13"/>
  <c r="G7" i="13"/>
  <c r="H7" i="13"/>
  <c r="I7" i="13"/>
  <c r="J7" i="13"/>
  <c r="K7" i="13"/>
  <c r="L7" i="13"/>
  <c r="M7" i="13"/>
  <c r="N7" i="13"/>
  <c r="O7" i="13"/>
  <c r="P7" i="13"/>
  <c r="Q7" i="13"/>
  <c r="R7" i="13"/>
  <c r="S7" i="13"/>
  <c r="T7" i="13"/>
  <c r="U7" i="13"/>
  <c r="V7" i="13"/>
  <c r="W7" i="13"/>
  <c r="X7" i="13"/>
  <c r="Y7" i="13"/>
  <c r="Z7" i="13"/>
  <c r="AA7" i="13"/>
  <c r="AB7" i="13"/>
  <c r="AC7" i="13"/>
  <c r="AD7" i="13"/>
  <c r="AE7" i="13"/>
  <c r="AF7" i="13"/>
  <c r="D8" i="13"/>
  <c r="E8" i="13"/>
  <c r="F8" i="13"/>
  <c r="G8" i="13"/>
  <c r="H8" i="13"/>
  <c r="I8" i="13"/>
  <c r="J8" i="13"/>
  <c r="K8" i="13"/>
  <c r="L8" i="13"/>
  <c r="M8" i="13"/>
  <c r="N8" i="13"/>
  <c r="O8" i="13"/>
  <c r="P8" i="13"/>
  <c r="Q8" i="13"/>
  <c r="R8" i="13"/>
  <c r="S8" i="13"/>
  <c r="T8" i="13"/>
  <c r="U8" i="13"/>
  <c r="V8" i="13"/>
  <c r="W8" i="13"/>
  <c r="X8" i="13"/>
  <c r="Y8" i="13"/>
  <c r="Z8" i="13"/>
  <c r="AA8" i="13"/>
  <c r="AB8" i="13"/>
  <c r="AC8" i="13"/>
  <c r="AD8" i="13"/>
  <c r="AE8" i="13"/>
  <c r="AF8" i="13"/>
  <c r="D9" i="13"/>
  <c r="E9" i="13"/>
  <c r="F9" i="13"/>
  <c r="G9" i="13"/>
  <c r="H9" i="13"/>
  <c r="I9" i="13"/>
  <c r="J9" i="13"/>
  <c r="K9" i="13"/>
  <c r="L9" i="13"/>
  <c r="M9" i="13"/>
  <c r="N9" i="13"/>
  <c r="O9" i="13"/>
  <c r="P9" i="13"/>
  <c r="Q9" i="13"/>
  <c r="R9" i="13"/>
  <c r="S9" i="13"/>
  <c r="T9" i="13"/>
  <c r="U9" i="13"/>
  <c r="V9" i="13"/>
  <c r="W9" i="13"/>
  <c r="X9" i="13"/>
  <c r="Y9" i="13"/>
  <c r="Z9" i="13"/>
  <c r="AA9" i="13"/>
  <c r="AB9" i="13"/>
  <c r="AC9" i="13"/>
  <c r="AD9" i="13"/>
  <c r="AE9" i="13"/>
  <c r="AF9" i="13"/>
  <c r="D10" i="13"/>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AE10" i="13"/>
  <c r="AF10" i="13"/>
  <c r="D11" i="13"/>
  <c r="E11" i="13"/>
  <c r="F11" i="13"/>
  <c r="G11" i="13"/>
  <c r="H11" i="13"/>
  <c r="I11" i="13"/>
  <c r="J11" i="13"/>
  <c r="K11" i="13"/>
  <c r="L11" i="13"/>
  <c r="M11" i="13"/>
  <c r="N11" i="13"/>
  <c r="O11" i="13"/>
  <c r="P11" i="13"/>
  <c r="Q11" i="13"/>
  <c r="R11" i="13"/>
  <c r="S11" i="13"/>
  <c r="T11" i="13"/>
  <c r="U11" i="13"/>
  <c r="V11" i="13"/>
  <c r="W11" i="13"/>
  <c r="X11" i="13"/>
  <c r="Y11" i="13"/>
  <c r="Z11" i="13"/>
  <c r="AA11" i="13"/>
  <c r="AB11" i="13"/>
  <c r="AC11" i="13"/>
  <c r="AD11" i="13"/>
  <c r="AE11" i="13"/>
  <c r="AF11" i="13"/>
  <c r="D12" i="13"/>
  <c r="E12" i="13"/>
  <c r="F12" i="13"/>
  <c r="G12" i="13"/>
  <c r="H12" i="13"/>
  <c r="I12" i="13"/>
  <c r="J12" i="13"/>
  <c r="K12" i="13"/>
  <c r="L12" i="13"/>
  <c r="M12" i="13"/>
  <c r="N12" i="13"/>
  <c r="O12" i="13"/>
  <c r="P12" i="13"/>
  <c r="Q12" i="13"/>
  <c r="R12" i="13"/>
  <c r="S12" i="13"/>
  <c r="T12" i="13"/>
  <c r="U12" i="13"/>
  <c r="V12" i="13"/>
  <c r="W12" i="13"/>
  <c r="X12" i="13"/>
  <c r="Y12" i="13"/>
  <c r="Z12" i="13"/>
  <c r="AA12" i="13"/>
  <c r="AB12" i="13"/>
  <c r="AC12" i="13"/>
  <c r="AD12" i="13"/>
  <c r="AE12" i="13"/>
  <c r="AF12" i="13"/>
  <c r="D13" i="13"/>
  <c r="E13" i="13"/>
  <c r="F13" i="13"/>
  <c r="G13" i="13"/>
  <c r="H13" i="13"/>
  <c r="I13" i="13"/>
  <c r="J13" i="13"/>
  <c r="K13" i="13"/>
  <c r="L13" i="13"/>
  <c r="M13" i="13"/>
  <c r="N13" i="13"/>
  <c r="O13" i="13"/>
  <c r="P13" i="13"/>
  <c r="Q13" i="13"/>
  <c r="R13" i="13"/>
  <c r="S13" i="13"/>
  <c r="T13" i="13"/>
  <c r="U13" i="13"/>
  <c r="V13" i="13"/>
  <c r="W13" i="13"/>
  <c r="X13" i="13"/>
  <c r="Y13" i="13"/>
  <c r="Z13" i="13"/>
  <c r="AA13" i="13"/>
  <c r="AB13" i="13"/>
  <c r="AC13" i="13"/>
  <c r="AD13" i="13"/>
  <c r="AE13" i="13"/>
  <c r="AF13" i="13"/>
  <c r="D14" i="13"/>
  <c r="E14" i="13"/>
  <c r="F14" i="13"/>
  <c r="G14" i="13"/>
  <c r="H14" i="13"/>
  <c r="I14" i="13"/>
  <c r="J14" i="13"/>
  <c r="K14" i="13"/>
  <c r="L14" i="13"/>
  <c r="M14" i="13"/>
  <c r="N14" i="13"/>
  <c r="O14" i="13"/>
  <c r="P14" i="13"/>
  <c r="Q14" i="13"/>
  <c r="R14" i="13"/>
  <c r="S14" i="13"/>
  <c r="T14" i="13"/>
  <c r="U14" i="13"/>
  <c r="V14" i="13"/>
  <c r="W14" i="13"/>
  <c r="X14" i="13"/>
  <c r="Y14" i="13"/>
  <c r="Z14" i="13"/>
  <c r="AA14" i="13"/>
  <c r="AB14" i="13"/>
  <c r="AC14" i="13"/>
  <c r="AD14" i="13"/>
  <c r="AE14" i="13"/>
  <c r="AF14" i="13"/>
  <c r="D15" i="13"/>
  <c r="E15" i="13"/>
  <c r="F15" i="13"/>
  <c r="G15" i="13"/>
  <c r="H15" i="13"/>
  <c r="I15" i="13"/>
  <c r="J15" i="13"/>
  <c r="K15" i="13"/>
  <c r="L15" i="13"/>
  <c r="M15" i="13"/>
  <c r="N15" i="13"/>
  <c r="O15" i="13"/>
  <c r="P15" i="13"/>
  <c r="Q15" i="13"/>
  <c r="R15" i="13"/>
  <c r="S15" i="13"/>
  <c r="T15" i="13"/>
  <c r="U15" i="13"/>
  <c r="V15" i="13"/>
  <c r="W15" i="13"/>
  <c r="X15" i="13"/>
  <c r="Y15" i="13"/>
  <c r="Z15" i="13"/>
  <c r="AA15" i="13"/>
  <c r="AB15" i="13"/>
  <c r="AC15" i="13"/>
  <c r="AD15" i="13"/>
  <c r="AE15" i="13"/>
  <c r="AF15" i="13"/>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C3" i="13"/>
  <c r="C5" i="15" s="1"/>
  <c r="C4" i="13"/>
  <c r="C5" i="13"/>
  <c r="C6" i="13"/>
  <c r="C7" i="13"/>
  <c r="C8" i="13"/>
  <c r="C9" i="13"/>
  <c r="C10" i="13"/>
  <c r="C11" i="13"/>
  <c r="C12" i="13"/>
  <c r="C13" i="13"/>
  <c r="C14" i="13"/>
  <c r="C15" i="13"/>
  <c r="C16" i="13"/>
  <c r="C2" i="13"/>
  <c r="D13" i="15" s="1"/>
  <c r="C10" i="16" l="1"/>
  <c r="AA17" i="16"/>
  <c r="U17" i="16"/>
  <c r="O17" i="16"/>
  <c r="I17" i="16"/>
  <c r="Z17" i="16"/>
  <c r="T17" i="16"/>
  <c r="N17" i="16"/>
  <c r="H17" i="16"/>
  <c r="Y17" i="16"/>
  <c r="S17" i="16"/>
  <c r="M17" i="16"/>
  <c r="G17" i="16"/>
  <c r="X17" i="16"/>
  <c r="R17" i="16"/>
  <c r="L17" i="16"/>
  <c r="F17" i="16"/>
  <c r="AC17" i="16"/>
  <c r="W17" i="16"/>
  <c r="Q17" i="16"/>
  <c r="K17" i="16"/>
  <c r="AB17" i="16"/>
  <c r="V17" i="16"/>
  <c r="P17" i="16"/>
  <c r="J17" i="16"/>
  <c r="D17" i="16"/>
  <c r="C11" i="16"/>
  <c r="C4" i="15"/>
  <c r="C6" i="15"/>
  <c r="C7" i="15"/>
  <c r="C11" i="15"/>
  <c r="C12" i="15"/>
  <c r="C8" i="15"/>
  <c r="C13" i="15"/>
  <c r="C9" i="15"/>
  <c r="C10" i="15"/>
  <c r="C15" i="16"/>
  <c r="C8" i="16"/>
  <c r="C7" i="16"/>
  <c r="C6" i="16"/>
  <c r="C5" i="16"/>
  <c r="C17" i="16"/>
  <c r="B29" i="14"/>
  <c r="B20" i="13"/>
  <c r="D5"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D6"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D7" i="11"/>
  <c r="E7" i="11"/>
  <c r="F7" i="11"/>
  <c r="G7" i="11"/>
  <c r="H7" i="11"/>
  <c r="I7" i="11"/>
  <c r="J7" i="11"/>
  <c r="K7" i="11"/>
  <c r="L7" i="11"/>
  <c r="M7" i="11"/>
  <c r="N7" i="11"/>
  <c r="O7" i="11"/>
  <c r="P7" i="11"/>
  <c r="Q7" i="11"/>
  <c r="R7" i="11"/>
  <c r="S7" i="11"/>
  <c r="T7" i="11"/>
  <c r="U7" i="11"/>
  <c r="V7" i="11"/>
  <c r="W7" i="11"/>
  <c r="X7" i="11"/>
  <c r="Y7" i="11"/>
  <c r="Z7" i="11"/>
  <c r="AA7" i="11"/>
  <c r="AB7" i="11"/>
  <c r="AC7" i="11"/>
  <c r="AD7" i="11"/>
  <c r="AE7" i="11"/>
  <c r="P32" i="12" s="1"/>
  <c r="AF7" i="11"/>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D11" i="11"/>
  <c r="E11" i="11"/>
  <c r="F11" i="11"/>
  <c r="G11" i="11"/>
  <c r="H11" i="11"/>
  <c r="I11" i="11"/>
  <c r="J11" i="11"/>
  <c r="K11" i="11"/>
  <c r="L11" i="11"/>
  <c r="M11" i="11"/>
  <c r="N11" i="11"/>
  <c r="O11" i="11"/>
  <c r="P11" i="11"/>
  <c r="Q11" i="11"/>
  <c r="R11" i="11"/>
  <c r="S11" i="11"/>
  <c r="T11" i="11"/>
  <c r="U11" i="11"/>
  <c r="V11" i="11"/>
  <c r="W11" i="11"/>
  <c r="X11" i="11"/>
  <c r="Y11" i="11"/>
  <c r="Z11" i="11"/>
  <c r="AA11" i="11"/>
  <c r="AB11" i="11"/>
  <c r="AC11" i="11"/>
  <c r="AD11" i="11"/>
  <c r="AE11" i="11"/>
  <c r="AF11" i="11"/>
  <c r="D13" i="11"/>
  <c r="E13" i="11"/>
  <c r="F13"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C16" i="11"/>
  <c r="C15" i="11"/>
  <c r="C14" i="11"/>
  <c r="C13" i="11"/>
  <c r="C11" i="11"/>
  <c r="C10" i="11"/>
  <c r="C8" i="11"/>
  <c r="C7" i="11"/>
  <c r="C6" i="11"/>
  <c r="C5" i="11"/>
  <c r="AX33" i="12" l="1"/>
  <c r="AZ33" i="12"/>
  <c r="AY33" i="12"/>
  <c r="AX17" i="12"/>
  <c r="AZ17" i="12"/>
  <c r="AY17" i="12"/>
  <c r="AZ5" i="12"/>
  <c r="AY5" i="12"/>
  <c r="AX5" i="12"/>
  <c r="AU18" i="12"/>
  <c r="AT18" i="12"/>
  <c r="AS18" i="12"/>
  <c r="AP31" i="12"/>
  <c r="AO31" i="12"/>
  <c r="AN31" i="12"/>
  <c r="AP11" i="12"/>
  <c r="AO11" i="12"/>
  <c r="AN11" i="12"/>
  <c r="AP4" i="12"/>
  <c r="AO4" i="12"/>
  <c r="AM4" i="12"/>
  <c r="AX24" i="12"/>
  <c r="AW24" i="12"/>
  <c r="AY24" i="12"/>
  <c r="AX12" i="12"/>
  <c r="AW12" i="12"/>
  <c r="AY12" i="12"/>
  <c r="AT33" i="12"/>
  <c r="AS33" i="12"/>
  <c r="AR33" i="12"/>
  <c r="AT21" i="12"/>
  <c r="AS21" i="12"/>
  <c r="AR21" i="12"/>
  <c r="AT5" i="12"/>
  <c r="AS5" i="12"/>
  <c r="AR5" i="12"/>
  <c r="AO22" i="12"/>
  <c r="AN22" i="12"/>
  <c r="AM22" i="12"/>
  <c r="AO10" i="12"/>
  <c r="AN10" i="12"/>
  <c r="AM10" i="12"/>
  <c r="AJ31" i="12"/>
  <c r="AI31" i="12"/>
  <c r="AH31" i="12"/>
  <c r="AJ19" i="12"/>
  <c r="AI19" i="12"/>
  <c r="AH19" i="12"/>
  <c r="AJ11" i="12"/>
  <c r="AI11" i="12"/>
  <c r="AH11" i="12"/>
  <c r="AD28" i="12"/>
  <c r="AF28" i="12"/>
  <c r="AC28" i="12"/>
  <c r="AD12" i="12"/>
  <c r="AF12" i="12"/>
  <c r="AC12" i="12"/>
  <c r="D4" i="12"/>
  <c r="G4" i="12"/>
  <c r="Y4" i="12"/>
  <c r="AA4" i="12"/>
  <c r="X4" i="12"/>
  <c r="AS4" i="12"/>
  <c r="AR4" i="12"/>
  <c r="AX31" i="12"/>
  <c r="AW31" i="12"/>
  <c r="AZ31" i="12"/>
  <c r="AX27" i="12"/>
  <c r="AW27" i="12"/>
  <c r="AZ27" i="12"/>
  <c r="AX23" i="12"/>
  <c r="AW23" i="12"/>
  <c r="AZ23" i="12"/>
  <c r="AX19" i="12"/>
  <c r="AW19" i="12"/>
  <c r="AZ19" i="12"/>
  <c r="AX15" i="12"/>
  <c r="AW15" i="12"/>
  <c r="AZ15" i="12"/>
  <c r="AX11" i="12"/>
  <c r="AW11" i="12"/>
  <c r="AZ11" i="12"/>
  <c r="AZ7" i="12"/>
  <c r="AX7" i="12"/>
  <c r="AW7" i="12"/>
  <c r="AU32" i="12"/>
  <c r="AS32" i="12"/>
  <c r="AR32" i="12"/>
  <c r="AU28" i="12"/>
  <c r="AS28" i="12"/>
  <c r="AR28" i="12"/>
  <c r="AU24" i="12"/>
  <c r="AS24" i="12"/>
  <c r="AR24" i="12"/>
  <c r="AU20" i="12"/>
  <c r="AS20" i="12"/>
  <c r="AR20" i="12"/>
  <c r="AU16" i="12"/>
  <c r="AS16" i="12"/>
  <c r="AR16" i="12"/>
  <c r="AU12" i="12"/>
  <c r="AS12" i="12"/>
  <c r="AR12" i="12"/>
  <c r="AU8" i="12"/>
  <c r="AS8" i="12"/>
  <c r="AR8" i="12"/>
  <c r="AP33" i="12"/>
  <c r="AN33" i="12"/>
  <c r="AM33" i="12"/>
  <c r="AP29" i="12"/>
  <c r="AN29" i="12"/>
  <c r="AM29" i="12"/>
  <c r="AP25" i="12"/>
  <c r="AN25" i="12"/>
  <c r="AM25" i="12"/>
  <c r="AP21" i="12"/>
  <c r="AN21" i="12"/>
  <c r="AM21" i="12"/>
  <c r="AP17" i="12"/>
  <c r="AN17" i="12"/>
  <c r="AM17" i="12"/>
  <c r="AP13" i="12"/>
  <c r="AN13" i="12"/>
  <c r="AM13" i="12"/>
  <c r="AP9" i="12"/>
  <c r="AN9" i="12"/>
  <c r="AM9" i="12"/>
  <c r="AP5" i="12"/>
  <c r="AN5" i="12"/>
  <c r="AM5" i="12"/>
  <c r="AK30" i="12"/>
  <c r="AI30" i="12"/>
  <c r="AH30" i="12"/>
  <c r="AK26" i="12"/>
  <c r="AI26" i="12"/>
  <c r="AH26" i="12"/>
  <c r="AK22" i="12"/>
  <c r="AI22" i="12"/>
  <c r="AH22" i="12"/>
  <c r="AK18" i="12"/>
  <c r="AI18" i="12"/>
  <c r="AH18" i="12"/>
  <c r="AK14" i="12"/>
  <c r="AI14" i="12"/>
  <c r="AH14" i="12"/>
  <c r="AK10" i="12"/>
  <c r="AI10" i="12"/>
  <c r="AH10" i="12"/>
  <c r="AK6" i="12"/>
  <c r="AI6" i="12"/>
  <c r="AH6" i="12"/>
  <c r="AD31" i="12"/>
  <c r="AF31" i="12"/>
  <c r="AC31" i="12"/>
  <c r="AD27" i="12"/>
  <c r="AF27" i="12"/>
  <c r="AC27" i="12"/>
  <c r="AD23" i="12"/>
  <c r="AF23" i="12"/>
  <c r="AC23" i="12"/>
  <c r="AD19" i="12"/>
  <c r="AF19" i="12"/>
  <c r="AC19" i="12"/>
  <c r="AD15" i="12"/>
  <c r="AF15" i="12"/>
  <c r="AC15" i="12"/>
  <c r="AD11" i="12"/>
  <c r="AF11" i="12"/>
  <c r="AC11" i="12"/>
  <c r="AD7" i="12"/>
  <c r="AF7" i="12"/>
  <c r="AC7" i="12"/>
  <c r="Y32" i="12"/>
  <c r="AA32" i="12"/>
  <c r="X32" i="12"/>
  <c r="Y28" i="12"/>
  <c r="AA28" i="12"/>
  <c r="X28" i="12"/>
  <c r="Y24" i="12"/>
  <c r="AA24" i="12"/>
  <c r="X24" i="12"/>
  <c r="Y20" i="12"/>
  <c r="AA20" i="12"/>
  <c r="X20" i="12"/>
  <c r="Y16" i="12"/>
  <c r="AA16" i="12"/>
  <c r="X16" i="12"/>
  <c r="Y12" i="12"/>
  <c r="X12" i="12"/>
  <c r="AA12" i="12"/>
  <c r="Y8" i="12"/>
  <c r="AA8" i="12"/>
  <c r="X8" i="12"/>
  <c r="U33" i="12"/>
  <c r="S33" i="12"/>
  <c r="V33" i="12"/>
  <c r="U29" i="12"/>
  <c r="S29" i="12"/>
  <c r="V29" i="12"/>
  <c r="U25" i="12"/>
  <c r="V25" i="12"/>
  <c r="S25" i="12"/>
  <c r="U21" i="12"/>
  <c r="V21" i="12"/>
  <c r="S21" i="12"/>
  <c r="U17" i="12"/>
  <c r="V17" i="12"/>
  <c r="S17" i="12"/>
  <c r="U13" i="12"/>
  <c r="V13" i="12"/>
  <c r="S13" i="12"/>
  <c r="U9" i="12"/>
  <c r="S9" i="12"/>
  <c r="V9" i="12"/>
  <c r="U5" i="12"/>
  <c r="S5" i="12"/>
  <c r="V5" i="12"/>
  <c r="O30" i="12"/>
  <c r="Q30" i="12"/>
  <c r="N30" i="12"/>
  <c r="O26" i="12"/>
  <c r="Q26" i="12"/>
  <c r="N26" i="12"/>
  <c r="O22" i="12"/>
  <c r="Q22" i="12"/>
  <c r="N22" i="12"/>
  <c r="O18" i="12"/>
  <c r="N18" i="12"/>
  <c r="Q18" i="12"/>
  <c r="O14" i="12"/>
  <c r="Q14" i="12"/>
  <c r="N14" i="12"/>
  <c r="O10" i="12"/>
  <c r="N10" i="12"/>
  <c r="Q10" i="12"/>
  <c r="O6" i="12"/>
  <c r="Q6" i="12"/>
  <c r="N6" i="12"/>
  <c r="I31" i="12"/>
  <c r="L31" i="12"/>
  <c r="K31" i="12"/>
  <c r="I27" i="12"/>
  <c r="L27" i="12"/>
  <c r="K27" i="12"/>
  <c r="I23" i="12"/>
  <c r="L23" i="12"/>
  <c r="K23" i="12"/>
  <c r="I19" i="12"/>
  <c r="L19" i="12"/>
  <c r="K19" i="12"/>
  <c r="I15" i="12"/>
  <c r="L15" i="12"/>
  <c r="K15" i="12"/>
  <c r="I11" i="12"/>
  <c r="L11" i="12"/>
  <c r="K11" i="12"/>
  <c r="I7" i="12"/>
  <c r="L7" i="12"/>
  <c r="K7" i="12"/>
  <c r="F32" i="12"/>
  <c r="D32" i="12"/>
  <c r="G32" i="12"/>
  <c r="F28" i="12"/>
  <c r="D28" i="12"/>
  <c r="G28" i="12"/>
  <c r="F24" i="12"/>
  <c r="D24" i="12"/>
  <c r="G24" i="12"/>
  <c r="F20" i="12"/>
  <c r="D20" i="12"/>
  <c r="G20" i="12"/>
  <c r="D16" i="12"/>
  <c r="F16" i="12"/>
  <c r="G16" i="12"/>
  <c r="F12" i="12"/>
  <c r="D12" i="12"/>
  <c r="G12" i="12"/>
  <c r="D8" i="12"/>
  <c r="G8" i="12"/>
  <c r="F8" i="12"/>
  <c r="AX29" i="12"/>
  <c r="AZ29" i="12"/>
  <c r="AY29" i="12"/>
  <c r="AX13" i="12"/>
  <c r="AZ13" i="12"/>
  <c r="AY13" i="12"/>
  <c r="AU26" i="12"/>
  <c r="AT26" i="12"/>
  <c r="AS26" i="12"/>
  <c r="AU10" i="12"/>
  <c r="AT10" i="12"/>
  <c r="AS10" i="12"/>
  <c r="AP23" i="12"/>
  <c r="AO23" i="12"/>
  <c r="AN23" i="12"/>
  <c r="T4" i="12"/>
  <c r="V4" i="12"/>
  <c r="S4" i="12"/>
  <c r="AX28" i="12"/>
  <c r="AW28" i="12"/>
  <c r="AY28" i="12"/>
  <c r="AX16" i="12"/>
  <c r="AW16" i="12"/>
  <c r="AY16" i="12"/>
  <c r="AT29" i="12"/>
  <c r="AS29" i="12"/>
  <c r="AR29" i="12"/>
  <c r="AT17" i="12"/>
  <c r="AS17" i="12"/>
  <c r="AR17" i="12"/>
  <c r="AT9" i="12"/>
  <c r="AS9" i="12"/>
  <c r="AR9" i="12"/>
  <c r="AO26" i="12"/>
  <c r="AN26" i="12"/>
  <c r="AM26" i="12"/>
  <c r="AO14" i="12"/>
  <c r="AN14" i="12"/>
  <c r="AM14" i="12"/>
  <c r="AJ27" i="12"/>
  <c r="AI27" i="12"/>
  <c r="AH27" i="12"/>
  <c r="AJ15" i="12"/>
  <c r="AI15" i="12"/>
  <c r="AH15" i="12"/>
  <c r="AD32" i="12"/>
  <c r="AF32" i="12"/>
  <c r="AC32" i="12"/>
  <c r="AD20" i="12"/>
  <c r="AF20" i="12"/>
  <c r="AC20" i="12"/>
  <c r="J4" i="12"/>
  <c r="I4" i="12"/>
  <c r="L4" i="12"/>
  <c r="AD4" i="12"/>
  <c r="AF4" i="12"/>
  <c r="AC4" i="12"/>
  <c r="AY4" i="12"/>
  <c r="AX4" i="12"/>
  <c r="AW4" i="12"/>
  <c r="AW30" i="12"/>
  <c r="AZ30" i="12"/>
  <c r="AY30" i="12"/>
  <c r="AW26" i="12"/>
  <c r="AZ26" i="12"/>
  <c r="AY26" i="12"/>
  <c r="AW22" i="12"/>
  <c r="AZ22" i="12"/>
  <c r="AY22" i="12"/>
  <c r="AW18" i="12"/>
  <c r="AZ18" i="12"/>
  <c r="AY18" i="12"/>
  <c r="AW14" i="12"/>
  <c r="AZ14" i="12"/>
  <c r="AY14" i="12"/>
  <c r="AW10" i="12"/>
  <c r="AZ10" i="12"/>
  <c r="AY10" i="12"/>
  <c r="AZ6" i="12"/>
  <c r="AY6" i="12"/>
  <c r="AW6" i="12"/>
  <c r="AU31" i="12"/>
  <c r="AT31" i="12"/>
  <c r="AR31" i="12"/>
  <c r="AU27" i="12"/>
  <c r="AT27" i="12"/>
  <c r="AR27" i="12"/>
  <c r="AU23" i="12"/>
  <c r="AT23" i="12"/>
  <c r="AR23" i="12"/>
  <c r="AU19" i="12"/>
  <c r="AT19" i="12"/>
  <c r="AR19" i="12"/>
  <c r="AU15" i="12"/>
  <c r="AT15" i="12"/>
  <c r="AR15" i="12"/>
  <c r="AU11" i="12"/>
  <c r="AT11" i="12"/>
  <c r="AR11" i="12"/>
  <c r="AU7" i="12"/>
  <c r="AT7" i="12"/>
  <c r="AR7" i="12"/>
  <c r="AP32" i="12"/>
  <c r="AO32" i="12"/>
  <c r="AM32" i="12"/>
  <c r="AP28" i="12"/>
  <c r="AO28" i="12"/>
  <c r="AM28" i="12"/>
  <c r="AP24" i="12"/>
  <c r="AO24" i="12"/>
  <c r="AM24" i="12"/>
  <c r="AP20" i="12"/>
  <c r="AO20" i="12"/>
  <c r="AM20" i="12"/>
  <c r="AP16" i="12"/>
  <c r="AO16" i="12"/>
  <c r="AM16" i="12"/>
  <c r="AP12" i="12"/>
  <c r="AO12" i="12"/>
  <c r="AM12" i="12"/>
  <c r="AP8" i="12"/>
  <c r="AO8" i="12"/>
  <c r="AM8" i="12"/>
  <c r="AK33" i="12"/>
  <c r="AJ33" i="12"/>
  <c r="AH33" i="12"/>
  <c r="AK29" i="12"/>
  <c r="AJ29" i="12"/>
  <c r="AH29" i="12"/>
  <c r="AK25" i="12"/>
  <c r="AJ25" i="12"/>
  <c r="AH25" i="12"/>
  <c r="AK21" i="12"/>
  <c r="AJ21" i="12"/>
  <c r="AH21" i="12"/>
  <c r="AK17" i="12"/>
  <c r="AJ17" i="12"/>
  <c r="AH17" i="12"/>
  <c r="AK13" i="12"/>
  <c r="AJ13" i="12"/>
  <c r="AH13" i="12"/>
  <c r="AK9" i="12"/>
  <c r="AJ9" i="12"/>
  <c r="AH9" i="12"/>
  <c r="AJ5" i="12"/>
  <c r="AH5" i="12"/>
  <c r="AD30" i="12"/>
  <c r="AF30" i="12"/>
  <c r="AC30" i="12"/>
  <c r="AD26" i="12"/>
  <c r="AF26" i="12"/>
  <c r="AC26" i="12"/>
  <c r="AD22" i="12"/>
  <c r="AF22" i="12"/>
  <c r="AC22" i="12"/>
  <c r="AD18" i="12"/>
  <c r="AF18" i="12"/>
  <c r="AC18" i="12"/>
  <c r="AD14" i="12"/>
  <c r="AF14" i="12"/>
  <c r="AC14" i="12"/>
  <c r="AD10" i="12"/>
  <c r="AF10" i="12"/>
  <c r="AC10" i="12"/>
  <c r="AD6" i="12"/>
  <c r="AF6" i="12"/>
  <c r="AC6" i="12"/>
  <c r="Z31" i="12"/>
  <c r="AA31" i="12"/>
  <c r="X31" i="12"/>
  <c r="Z27" i="12"/>
  <c r="AA27" i="12"/>
  <c r="X27" i="12"/>
  <c r="Z23" i="12"/>
  <c r="AA23" i="12"/>
  <c r="X23" i="12"/>
  <c r="Z19" i="12"/>
  <c r="AA19" i="12"/>
  <c r="X19" i="12"/>
  <c r="Z15" i="12"/>
  <c r="AA15" i="12"/>
  <c r="X15" i="12"/>
  <c r="Z11" i="12"/>
  <c r="AA11" i="12"/>
  <c r="X11" i="12"/>
  <c r="Z7" i="12"/>
  <c r="AA7" i="12"/>
  <c r="X7" i="12"/>
  <c r="T32" i="12"/>
  <c r="V32" i="12"/>
  <c r="S32" i="12"/>
  <c r="T28" i="12"/>
  <c r="V28" i="12"/>
  <c r="S28" i="12"/>
  <c r="T24" i="12"/>
  <c r="S24" i="12"/>
  <c r="V24" i="12"/>
  <c r="T20" i="12"/>
  <c r="V20" i="12"/>
  <c r="S20" i="12"/>
  <c r="T16" i="12"/>
  <c r="S16" i="12"/>
  <c r="V16" i="12"/>
  <c r="T12" i="12"/>
  <c r="V12" i="12"/>
  <c r="S12" i="12"/>
  <c r="T8" i="12"/>
  <c r="S8" i="12"/>
  <c r="V8" i="12"/>
  <c r="P33" i="12"/>
  <c r="N33" i="12"/>
  <c r="Q33" i="12"/>
  <c r="P29" i="12"/>
  <c r="N29" i="12"/>
  <c r="Q29" i="12"/>
  <c r="P25" i="12"/>
  <c r="N25" i="12"/>
  <c r="Q25" i="12"/>
  <c r="P21" i="12"/>
  <c r="N21" i="12"/>
  <c r="Q21" i="12"/>
  <c r="P17" i="12"/>
  <c r="N17" i="12"/>
  <c r="Q17" i="12"/>
  <c r="P13" i="12"/>
  <c r="N13" i="12"/>
  <c r="Q13" i="12"/>
  <c r="P9" i="12"/>
  <c r="N9" i="12"/>
  <c r="Q9" i="12"/>
  <c r="P5" i="12"/>
  <c r="N5" i="12"/>
  <c r="Q5" i="12"/>
  <c r="I30" i="12"/>
  <c r="L30" i="12"/>
  <c r="K30" i="12"/>
  <c r="I26" i="12"/>
  <c r="L26" i="12"/>
  <c r="K26" i="12"/>
  <c r="I22" i="12"/>
  <c r="L22" i="12"/>
  <c r="K22" i="12"/>
  <c r="I18" i="12"/>
  <c r="L18" i="12"/>
  <c r="K18" i="12"/>
  <c r="I14" i="12"/>
  <c r="L14" i="12"/>
  <c r="K14" i="12"/>
  <c r="I10" i="12"/>
  <c r="L10" i="12"/>
  <c r="K10" i="12"/>
  <c r="I6" i="12"/>
  <c r="L6" i="12"/>
  <c r="K6" i="12"/>
  <c r="E31" i="12"/>
  <c r="G31" i="12"/>
  <c r="D31" i="12"/>
  <c r="E27" i="12"/>
  <c r="G27" i="12"/>
  <c r="D27" i="12"/>
  <c r="E23" i="12"/>
  <c r="G23" i="12"/>
  <c r="D23" i="12"/>
  <c r="D19" i="12"/>
  <c r="E19" i="12"/>
  <c r="G19" i="12"/>
  <c r="D15" i="12"/>
  <c r="G15" i="12"/>
  <c r="E15" i="12"/>
  <c r="D11" i="12"/>
  <c r="G11" i="12"/>
  <c r="E11" i="12"/>
  <c r="E7" i="12"/>
  <c r="D7" i="12"/>
  <c r="G7" i="12"/>
  <c r="AJ4" i="12"/>
  <c r="AI4" i="12"/>
  <c r="AX21" i="12"/>
  <c r="AZ21" i="12"/>
  <c r="AY21" i="12"/>
  <c r="AU30" i="12"/>
  <c r="AT30" i="12"/>
  <c r="AS30" i="12"/>
  <c r="AU14" i="12"/>
  <c r="AT14" i="12"/>
  <c r="AS14" i="12"/>
  <c r="AP27" i="12"/>
  <c r="AO27" i="12"/>
  <c r="AN27" i="12"/>
  <c r="AP19" i="12"/>
  <c r="AO19" i="12"/>
  <c r="AN19" i="12"/>
  <c r="AP7" i="12"/>
  <c r="AO7" i="12"/>
  <c r="AN7" i="12"/>
  <c r="AK32" i="12"/>
  <c r="AJ32" i="12"/>
  <c r="AI32" i="12"/>
  <c r="AK28" i="12"/>
  <c r="AJ28" i="12"/>
  <c r="AI28" i="12"/>
  <c r="AK24" i="12"/>
  <c r="AJ24" i="12"/>
  <c r="AI24" i="12"/>
  <c r="AK20" i="12"/>
  <c r="AJ20" i="12"/>
  <c r="AI20" i="12"/>
  <c r="AK16" i="12"/>
  <c r="AJ16" i="12"/>
  <c r="AI16" i="12"/>
  <c r="AK12" i="12"/>
  <c r="AJ12" i="12"/>
  <c r="AI12" i="12"/>
  <c r="AK8" i="12"/>
  <c r="AJ8" i="12"/>
  <c r="AI8" i="12"/>
  <c r="AD33" i="12"/>
  <c r="AC33" i="12"/>
  <c r="AF33" i="12"/>
  <c r="AD29" i="12"/>
  <c r="AC29" i="12"/>
  <c r="AF29" i="12"/>
  <c r="AD25" i="12"/>
  <c r="AC25" i="12"/>
  <c r="AF25" i="12"/>
  <c r="AD21" i="12"/>
  <c r="AC21" i="12"/>
  <c r="AF21" i="12"/>
  <c r="AD17" i="12"/>
  <c r="AC17" i="12"/>
  <c r="AF17" i="12"/>
  <c r="AD13" i="12"/>
  <c r="AC13" i="12"/>
  <c r="AF13" i="12"/>
  <c r="AD9" i="12"/>
  <c r="AC9" i="12"/>
  <c r="AF9" i="12"/>
  <c r="AD5" i="12"/>
  <c r="AC5" i="12"/>
  <c r="AF5" i="12"/>
  <c r="Z30" i="12"/>
  <c r="AA30" i="12"/>
  <c r="X30" i="12"/>
  <c r="Z26" i="12"/>
  <c r="AA26" i="12"/>
  <c r="X26" i="12"/>
  <c r="Z22" i="12"/>
  <c r="AA22" i="12"/>
  <c r="X22" i="12"/>
  <c r="Z18" i="12"/>
  <c r="AA18" i="12"/>
  <c r="X18" i="12"/>
  <c r="Z14" i="12"/>
  <c r="X14" i="12"/>
  <c r="AA14" i="12"/>
  <c r="Z10" i="12"/>
  <c r="AA10" i="12"/>
  <c r="X10" i="12"/>
  <c r="Z6" i="12"/>
  <c r="AA6" i="12"/>
  <c r="X6" i="12"/>
  <c r="T31" i="12"/>
  <c r="V31" i="12"/>
  <c r="S31" i="12"/>
  <c r="T27" i="12"/>
  <c r="V27" i="12"/>
  <c r="S27" i="12"/>
  <c r="T23" i="12"/>
  <c r="S23" i="12"/>
  <c r="V23" i="12"/>
  <c r="T19" i="12"/>
  <c r="S19" i="12"/>
  <c r="V19" i="12"/>
  <c r="T15" i="12"/>
  <c r="S15" i="12"/>
  <c r="V15" i="12"/>
  <c r="T11" i="12"/>
  <c r="S11" i="12"/>
  <c r="V11" i="12"/>
  <c r="T7" i="12"/>
  <c r="V7" i="12"/>
  <c r="S7" i="12"/>
  <c r="N32" i="12"/>
  <c r="Q32" i="12"/>
  <c r="P28" i="12"/>
  <c r="N28" i="12"/>
  <c r="Q28" i="12"/>
  <c r="P24" i="12"/>
  <c r="N24" i="12"/>
  <c r="Q24" i="12"/>
  <c r="P20" i="12"/>
  <c r="N20" i="12"/>
  <c r="Q20" i="12"/>
  <c r="P16" i="12"/>
  <c r="N16" i="12"/>
  <c r="Q16" i="12"/>
  <c r="P12" i="12"/>
  <c r="Q12" i="12"/>
  <c r="N12" i="12"/>
  <c r="P8" i="12"/>
  <c r="N8" i="12"/>
  <c r="Q8" i="12"/>
  <c r="J33" i="12"/>
  <c r="I33" i="12"/>
  <c r="L33" i="12"/>
  <c r="J29" i="12"/>
  <c r="I29" i="12"/>
  <c r="L29" i="12"/>
  <c r="J25" i="12"/>
  <c r="I25" i="12"/>
  <c r="L25" i="12"/>
  <c r="J21" i="12"/>
  <c r="I21" i="12"/>
  <c r="L21" i="12"/>
  <c r="J17" i="12"/>
  <c r="I17" i="12"/>
  <c r="L17" i="12"/>
  <c r="J13" i="12"/>
  <c r="I13" i="12"/>
  <c r="L13" i="12"/>
  <c r="J9" i="12"/>
  <c r="I9" i="12"/>
  <c r="L9" i="12"/>
  <c r="J5" i="12"/>
  <c r="I5" i="12"/>
  <c r="L5" i="12"/>
  <c r="F30" i="12"/>
  <c r="E30" i="12"/>
  <c r="D30" i="12"/>
  <c r="F26" i="12"/>
  <c r="E26" i="12"/>
  <c r="D26" i="12"/>
  <c r="F22" i="12"/>
  <c r="E22" i="12"/>
  <c r="D22" i="12"/>
  <c r="E18" i="12"/>
  <c r="D18" i="12"/>
  <c r="F18" i="12"/>
  <c r="E14" i="12"/>
  <c r="D14" i="12"/>
  <c r="F14" i="12"/>
  <c r="E10" i="12"/>
  <c r="D10" i="12"/>
  <c r="F10" i="12"/>
  <c r="E6" i="12"/>
  <c r="D6" i="12"/>
  <c r="F6" i="12"/>
  <c r="N4" i="12"/>
  <c r="Q4" i="12"/>
  <c r="AX25" i="12"/>
  <c r="AZ25" i="12"/>
  <c r="AY25" i="12"/>
  <c r="AX9" i="12"/>
  <c r="AZ9" i="12"/>
  <c r="AY9" i="12"/>
  <c r="AU22" i="12"/>
  <c r="AT22" i="12"/>
  <c r="AS22" i="12"/>
  <c r="AU6" i="12"/>
  <c r="AT6" i="12"/>
  <c r="AS6" i="12"/>
  <c r="AP15" i="12"/>
  <c r="AO15" i="12"/>
  <c r="AN15" i="12"/>
  <c r="AX32" i="12"/>
  <c r="AW32" i="12"/>
  <c r="AY32" i="12"/>
  <c r="AX20" i="12"/>
  <c r="AW20" i="12"/>
  <c r="AY20" i="12"/>
  <c r="AY8" i="12"/>
  <c r="AX8" i="12"/>
  <c r="AW8" i="12"/>
  <c r="AT25" i="12"/>
  <c r="AS25" i="12"/>
  <c r="AR25" i="12"/>
  <c r="AT13" i="12"/>
  <c r="AS13" i="12"/>
  <c r="AR13" i="12"/>
  <c r="AO30" i="12"/>
  <c r="AN30" i="12"/>
  <c r="AM30" i="12"/>
  <c r="AO18" i="12"/>
  <c r="AN18" i="12"/>
  <c r="AM18" i="12"/>
  <c r="AO6" i="12"/>
  <c r="AN6" i="12"/>
  <c r="AM6" i="12"/>
  <c r="AJ23" i="12"/>
  <c r="AI23" i="12"/>
  <c r="AH23" i="12"/>
  <c r="AJ7" i="12"/>
  <c r="AI7" i="12"/>
  <c r="AH7" i="12"/>
  <c r="AD24" i="12"/>
  <c r="AF24" i="12"/>
  <c r="AC24" i="12"/>
  <c r="AD16" i="12"/>
  <c r="AF16" i="12"/>
  <c r="AC16" i="12"/>
  <c r="AD8" i="12"/>
  <c r="AF8" i="12"/>
  <c r="AC8" i="12"/>
  <c r="Y33" i="12"/>
  <c r="X33" i="12"/>
  <c r="AA33" i="12"/>
  <c r="Y29" i="12"/>
  <c r="X29" i="12"/>
  <c r="AA29" i="12"/>
  <c r="Y25" i="12"/>
  <c r="X25" i="12"/>
  <c r="AA25" i="12"/>
  <c r="Y21" i="12"/>
  <c r="X21" i="12"/>
  <c r="AA21" i="12"/>
  <c r="Y17" i="12"/>
  <c r="X17" i="12"/>
  <c r="AA17" i="12"/>
  <c r="Y13" i="12"/>
  <c r="X13" i="12"/>
  <c r="AA13" i="12"/>
  <c r="Y9" i="12"/>
  <c r="X9" i="12"/>
  <c r="AA9" i="12"/>
  <c r="Y5" i="12"/>
  <c r="X5" i="12"/>
  <c r="AA5" i="12"/>
  <c r="U30" i="12"/>
  <c r="S30" i="12"/>
  <c r="V30" i="12"/>
  <c r="U26" i="12"/>
  <c r="S26" i="12"/>
  <c r="V26" i="12"/>
  <c r="U22" i="12"/>
  <c r="V22" i="12"/>
  <c r="S22" i="12"/>
  <c r="U18" i="12"/>
  <c r="S18" i="12"/>
  <c r="V18" i="12"/>
  <c r="U14" i="12"/>
  <c r="V14" i="12"/>
  <c r="S14" i="12"/>
  <c r="U10" i="12"/>
  <c r="S10" i="12"/>
  <c r="V10" i="12"/>
  <c r="U6" i="12"/>
  <c r="S6" i="12"/>
  <c r="V6" i="12"/>
  <c r="O31" i="12"/>
  <c r="Q31" i="12"/>
  <c r="N31" i="12"/>
  <c r="O27" i="12"/>
  <c r="Q27" i="12"/>
  <c r="N27" i="12"/>
  <c r="O23" i="12"/>
  <c r="Q23" i="12"/>
  <c r="N23" i="12"/>
  <c r="O19" i="12"/>
  <c r="Q19" i="12"/>
  <c r="N19" i="12"/>
  <c r="O15" i="12"/>
  <c r="Q15" i="12"/>
  <c r="N15" i="12"/>
  <c r="O11" i="12"/>
  <c r="Q11" i="12"/>
  <c r="N11" i="12"/>
  <c r="O7" i="12"/>
  <c r="Q7" i="12"/>
  <c r="N7" i="12"/>
  <c r="J32" i="12"/>
  <c r="I32" i="12"/>
  <c r="L32" i="12"/>
  <c r="J28" i="12"/>
  <c r="I28" i="12"/>
  <c r="L28" i="12"/>
  <c r="J24" i="12"/>
  <c r="I24" i="12"/>
  <c r="L24" i="12"/>
  <c r="J20" i="12"/>
  <c r="I20" i="12"/>
  <c r="L20" i="12"/>
  <c r="J16" i="12"/>
  <c r="I16" i="12"/>
  <c r="L16" i="12"/>
  <c r="J12" i="12"/>
  <c r="I12" i="12"/>
  <c r="L12" i="12"/>
  <c r="J8" i="12"/>
  <c r="I8" i="12"/>
  <c r="L8" i="12"/>
  <c r="E33" i="12"/>
  <c r="G33" i="12"/>
  <c r="D33" i="12"/>
  <c r="E29" i="12"/>
  <c r="D29" i="12"/>
  <c r="G29" i="12"/>
  <c r="E25" i="12"/>
  <c r="D25" i="12"/>
  <c r="G25" i="12"/>
  <c r="E21" i="12"/>
  <c r="D21" i="12"/>
  <c r="G21" i="12"/>
  <c r="E17" i="12"/>
  <c r="D17" i="12"/>
  <c r="G17" i="12"/>
  <c r="D13" i="12"/>
  <c r="E13" i="12"/>
  <c r="G13" i="12"/>
  <c r="D9" i="12"/>
  <c r="E9" i="12"/>
  <c r="G9" i="12"/>
  <c r="D5" i="12"/>
  <c r="E5" i="12"/>
  <c r="G5" i="12"/>
  <c r="AG2" i="9"/>
  <c r="AF2" i="9"/>
  <c r="AE2" i="9"/>
  <c r="AD2" i="9"/>
  <c r="AC2" i="9"/>
  <c r="AB2" i="9"/>
  <c r="AA2" i="9"/>
  <c r="Z2" i="9"/>
  <c r="Y2" i="9"/>
  <c r="X2" i="9"/>
  <c r="W2" i="9"/>
  <c r="V2" i="9"/>
  <c r="U2" i="9"/>
  <c r="T2" i="9"/>
  <c r="S2" i="9"/>
  <c r="R2" i="9"/>
  <c r="Q2" i="9"/>
  <c r="P2" i="9"/>
  <c r="O2" i="9"/>
  <c r="N2" i="9"/>
  <c r="M2" i="9"/>
  <c r="L2" i="9"/>
  <c r="K2" i="9"/>
  <c r="J2" i="9"/>
  <c r="I2" i="9"/>
  <c r="H2" i="9"/>
  <c r="G2" i="9"/>
  <c r="F2" i="9"/>
  <c r="E2" i="9"/>
  <c r="D2" i="9"/>
  <c r="D5" i="4" l="1"/>
  <c r="E5" i="4"/>
  <c r="F5" i="4"/>
  <c r="G5" i="4"/>
  <c r="H5" i="4"/>
  <c r="I5" i="4"/>
  <c r="J5" i="4"/>
  <c r="K5" i="4"/>
  <c r="L5" i="4"/>
  <c r="M5" i="4"/>
  <c r="N5" i="4"/>
  <c r="O5" i="4"/>
  <c r="P5" i="4"/>
  <c r="Q5" i="4"/>
  <c r="R5" i="4"/>
  <c r="S5" i="4"/>
  <c r="T5" i="4"/>
  <c r="U5" i="4"/>
  <c r="V5" i="4"/>
  <c r="W5" i="4"/>
  <c r="X5" i="4"/>
  <c r="Y5" i="4"/>
  <c r="Z5" i="4"/>
  <c r="AA5" i="4"/>
  <c r="AB5" i="4"/>
  <c r="AC5" i="4"/>
  <c r="AD5" i="4"/>
  <c r="AE5" i="4"/>
  <c r="AF5" i="4"/>
  <c r="D7" i="4"/>
  <c r="E7" i="4"/>
  <c r="F7" i="4"/>
  <c r="G7" i="4"/>
  <c r="H7" i="4"/>
  <c r="I7" i="4"/>
  <c r="J7" i="4"/>
  <c r="K7" i="4"/>
  <c r="L7" i="4"/>
  <c r="M7" i="4"/>
  <c r="N7" i="4"/>
  <c r="O7" i="4"/>
  <c r="P7" i="4"/>
  <c r="Q7" i="4"/>
  <c r="R7" i="4"/>
  <c r="S7" i="4"/>
  <c r="T7" i="4"/>
  <c r="U7" i="4"/>
  <c r="V7" i="4"/>
  <c r="W7" i="4"/>
  <c r="X7" i="4"/>
  <c r="Y7" i="4"/>
  <c r="Z7" i="4"/>
  <c r="AA7" i="4"/>
  <c r="AB7" i="4"/>
  <c r="AC7" i="4"/>
  <c r="AD7" i="4"/>
  <c r="AE7" i="4"/>
  <c r="AF7" i="4"/>
  <c r="D9" i="4"/>
  <c r="E9" i="4"/>
  <c r="F9" i="4"/>
  <c r="G9" i="4"/>
  <c r="H9" i="4"/>
  <c r="I9" i="4"/>
  <c r="J9" i="4"/>
  <c r="K9" i="4"/>
  <c r="L9" i="4"/>
  <c r="M9" i="4"/>
  <c r="N9" i="4"/>
  <c r="O9" i="4"/>
  <c r="P9" i="4"/>
  <c r="Q9" i="4"/>
  <c r="R9" i="4"/>
  <c r="S9" i="4"/>
  <c r="T9" i="4"/>
  <c r="U9" i="4"/>
  <c r="V9" i="4"/>
  <c r="W9" i="4"/>
  <c r="X9" i="4"/>
  <c r="Y9" i="4"/>
  <c r="Z9" i="4"/>
  <c r="AA9" i="4"/>
  <c r="AB9" i="4"/>
  <c r="AC9" i="4"/>
  <c r="AD9" i="4"/>
  <c r="AE9" i="4"/>
  <c r="P32" i="6" s="1"/>
  <c r="AF9"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C21" i="4"/>
  <c r="C19" i="4"/>
  <c r="C17" i="4"/>
  <c r="C15" i="4"/>
  <c r="C13" i="4"/>
  <c r="C11" i="4"/>
  <c r="C9" i="4"/>
  <c r="C7" i="4"/>
  <c r="C5" i="4"/>
  <c r="AS11" i="6" l="1"/>
  <c r="AR11" i="6"/>
  <c r="AU11" i="6"/>
  <c r="AU12" i="6"/>
  <c r="AS12" i="6"/>
  <c r="AR12" i="6"/>
  <c r="AP9" i="6"/>
  <c r="AN9" i="6"/>
  <c r="AM9" i="6"/>
  <c r="AS7" i="6"/>
  <c r="AR7" i="6"/>
  <c r="AU7" i="6"/>
  <c r="AM12" i="6"/>
  <c r="AP12" i="6"/>
  <c r="AU4" i="6"/>
  <c r="AS4" i="6"/>
  <c r="AR4" i="6"/>
  <c r="AR10" i="6"/>
  <c r="AT10" i="6"/>
  <c r="AU10" i="6"/>
  <c r="AR6" i="6"/>
  <c r="AT6" i="6"/>
  <c r="AU6" i="6"/>
  <c r="AM11" i="6"/>
  <c r="AP11" i="6"/>
  <c r="AN11" i="6"/>
  <c r="AM7" i="6"/>
  <c r="AP7" i="6"/>
  <c r="AU8" i="6"/>
  <c r="AR8" i="6"/>
  <c r="AN5" i="6"/>
  <c r="AM5" i="6"/>
  <c r="AP4" i="6"/>
  <c r="AM4" i="6"/>
  <c r="AM8" i="6"/>
  <c r="AP8" i="6"/>
  <c r="AU9" i="6"/>
  <c r="AT9" i="6"/>
  <c r="AR9" i="6"/>
  <c r="AU5" i="6"/>
  <c r="AT5" i="6"/>
  <c r="AR5" i="6"/>
  <c r="AO10" i="6"/>
  <c r="AM10" i="6"/>
  <c r="AN10" i="6"/>
  <c r="AM6" i="6"/>
  <c r="AN6" i="6"/>
  <c r="AH12" i="6"/>
  <c r="AI12" i="6"/>
  <c r="AC9" i="6"/>
  <c r="AE9" i="6"/>
  <c r="AA10" i="6"/>
  <c r="Y10" i="6"/>
  <c r="AF4" i="6"/>
  <c r="AD4" i="6"/>
  <c r="AC4" i="6"/>
  <c r="AK11" i="6"/>
  <c r="AH11" i="6"/>
  <c r="AF12" i="6"/>
  <c r="AD12" i="6"/>
  <c r="AC12" i="6"/>
  <c r="Z5" i="6"/>
  <c r="X5" i="6"/>
  <c r="AH4" i="6"/>
  <c r="AJ4" i="6"/>
  <c r="AK10" i="6"/>
  <c r="AJ10" i="6"/>
  <c r="AJ6" i="6"/>
  <c r="AH6" i="6"/>
  <c r="AE11" i="6"/>
  <c r="AC11" i="6"/>
  <c r="AE7" i="6"/>
  <c r="AC7" i="6"/>
  <c r="AA12" i="6"/>
  <c r="Y12" i="6"/>
  <c r="Z8" i="6"/>
  <c r="Y8" i="6"/>
  <c r="AC5" i="6"/>
  <c r="AE5" i="6"/>
  <c r="AA6" i="6"/>
  <c r="Y6" i="6"/>
  <c r="AK7" i="6"/>
  <c r="AH7" i="6"/>
  <c r="AF8" i="6"/>
  <c r="AD8" i="6"/>
  <c r="AC8" i="6"/>
  <c r="Z9" i="6"/>
  <c r="X9" i="6"/>
  <c r="AJ9" i="6"/>
  <c r="AI9" i="6"/>
  <c r="AI5" i="6"/>
  <c r="AK5" i="6"/>
  <c r="AD10" i="6"/>
  <c r="AC10" i="6"/>
  <c r="AF10" i="6"/>
  <c r="AD6" i="6"/>
  <c r="AC6" i="6"/>
  <c r="AF6" i="6"/>
  <c r="X11" i="6"/>
  <c r="Z11" i="6"/>
  <c r="X7" i="6"/>
  <c r="Z7" i="6"/>
  <c r="AJ8" i="6"/>
  <c r="AI8" i="6"/>
  <c r="AA4" i="6"/>
  <c r="Y4" i="6"/>
  <c r="O4" i="6"/>
  <c r="N4" i="6"/>
  <c r="T9" i="6"/>
  <c r="S9" i="6"/>
  <c r="V9" i="6"/>
  <c r="T5" i="6"/>
  <c r="S5" i="6"/>
  <c r="V5" i="6"/>
  <c r="P10" i="6"/>
  <c r="Q10" i="6"/>
  <c r="P6" i="6"/>
  <c r="Q6" i="6"/>
  <c r="S4" i="6"/>
  <c r="V4" i="6"/>
  <c r="S12" i="6"/>
  <c r="V12" i="6"/>
  <c r="U12" i="6"/>
  <c r="S8" i="6"/>
  <c r="V8" i="6"/>
  <c r="O9" i="6"/>
  <c r="P9" i="6"/>
  <c r="O5" i="6"/>
  <c r="P5" i="6"/>
  <c r="V11" i="6"/>
  <c r="U11" i="6"/>
  <c r="S11" i="6"/>
  <c r="V7" i="6"/>
  <c r="U7" i="6"/>
  <c r="S7" i="6"/>
  <c r="O12" i="6"/>
  <c r="N12" i="6"/>
  <c r="P8" i="6"/>
  <c r="O8" i="6"/>
  <c r="V10" i="6"/>
  <c r="T10" i="6"/>
  <c r="S10" i="6"/>
  <c r="V6" i="6"/>
  <c r="T6" i="6"/>
  <c r="S6" i="6"/>
  <c r="Q11" i="6"/>
  <c r="N11" i="6"/>
  <c r="Q7" i="6"/>
  <c r="N7" i="6"/>
  <c r="AU30" i="6"/>
  <c r="AT30" i="6"/>
  <c r="AR30" i="6"/>
  <c r="AU22" i="6"/>
  <c r="AT22" i="6"/>
  <c r="AR22" i="6"/>
  <c r="AU18" i="6"/>
  <c r="AT18" i="6"/>
  <c r="AR18" i="6"/>
  <c r="AM27" i="6"/>
  <c r="AP27" i="6"/>
  <c r="AN27" i="6"/>
  <c r="AM23" i="6"/>
  <c r="AP23" i="6"/>
  <c r="AN23" i="6"/>
  <c r="AT29" i="6"/>
  <c r="AR29" i="6"/>
  <c r="AU29" i="6"/>
  <c r="AT17" i="6"/>
  <c r="AR17" i="6"/>
  <c r="AU17" i="6"/>
  <c r="AM30" i="6"/>
  <c r="AN30" i="6"/>
  <c r="AO30" i="6"/>
  <c r="AN22" i="6"/>
  <c r="AM22" i="6"/>
  <c r="AO22" i="6"/>
  <c r="AM14" i="6"/>
  <c r="AO14" i="6"/>
  <c r="AN14" i="6"/>
  <c r="AR32" i="6"/>
  <c r="AU32" i="6"/>
  <c r="AS32" i="6"/>
  <c r="AR28" i="6"/>
  <c r="AS28" i="6"/>
  <c r="AU28" i="6"/>
  <c r="AS24" i="6"/>
  <c r="AR24" i="6"/>
  <c r="AU24" i="6"/>
  <c r="AR20" i="6"/>
  <c r="AU20" i="6"/>
  <c r="AS20" i="6"/>
  <c r="AR16" i="6"/>
  <c r="AS16" i="6"/>
  <c r="AU16" i="6"/>
  <c r="AM33" i="6"/>
  <c r="AN33" i="6"/>
  <c r="AP29" i="6"/>
  <c r="AN29" i="6"/>
  <c r="AM29" i="6"/>
  <c r="AP25" i="6"/>
  <c r="AM25" i="6"/>
  <c r="AN25" i="6"/>
  <c r="AP21" i="6"/>
  <c r="AN21" i="6"/>
  <c r="AM21" i="6"/>
  <c r="AP17" i="6"/>
  <c r="AN17" i="6"/>
  <c r="AM17" i="6"/>
  <c r="AM13" i="6"/>
  <c r="AN13" i="6"/>
  <c r="AU26" i="6"/>
  <c r="AT26" i="6"/>
  <c r="AR26" i="6"/>
  <c r="AU14" i="6"/>
  <c r="AT14" i="6"/>
  <c r="AR14" i="6"/>
  <c r="AN31" i="6"/>
  <c r="AM31" i="6"/>
  <c r="AP31" i="6"/>
  <c r="AM19" i="6"/>
  <c r="AP19" i="6"/>
  <c r="AN19" i="6"/>
  <c r="AU33" i="6"/>
  <c r="AT33" i="6"/>
  <c r="AR33" i="6"/>
  <c r="AT21" i="6"/>
  <c r="AR21" i="6"/>
  <c r="AU21" i="6"/>
  <c r="AT13" i="6"/>
  <c r="AR13" i="6"/>
  <c r="AU13" i="6"/>
  <c r="AM26" i="6"/>
  <c r="AO26" i="6"/>
  <c r="AN26" i="6"/>
  <c r="AN18" i="6"/>
  <c r="AM18" i="6"/>
  <c r="AO18" i="6"/>
  <c r="AU31" i="6"/>
  <c r="AR31" i="6"/>
  <c r="AS31" i="6"/>
  <c r="AU27" i="6"/>
  <c r="AR27" i="6"/>
  <c r="AS27" i="6"/>
  <c r="AU23" i="6"/>
  <c r="AS23" i="6"/>
  <c r="AR23" i="6"/>
  <c r="AU19" i="6"/>
  <c r="AR19" i="6"/>
  <c r="AS19" i="6"/>
  <c r="AU15" i="6"/>
  <c r="AS15" i="6"/>
  <c r="AR15" i="6"/>
  <c r="AP32" i="6"/>
  <c r="AO32" i="6"/>
  <c r="AM32" i="6"/>
  <c r="AO28" i="6"/>
  <c r="AM28" i="6"/>
  <c r="AP28" i="6"/>
  <c r="AP24" i="6"/>
  <c r="AO24" i="6"/>
  <c r="AM24" i="6"/>
  <c r="AP20" i="6"/>
  <c r="AO20" i="6"/>
  <c r="AM20" i="6"/>
  <c r="AP16" i="6"/>
  <c r="AO16" i="6"/>
  <c r="AM16" i="6"/>
  <c r="AM15" i="6"/>
  <c r="AP15" i="6"/>
  <c r="AN15" i="6"/>
  <c r="AT25" i="6"/>
  <c r="AR25" i="6"/>
  <c r="AU25" i="6"/>
  <c r="AK22" i="6"/>
  <c r="AJ22" i="6"/>
  <c r="AK14" i="6"/>
  <c r="AJ14" i="6"/>
  <c r="AF31" i="6"/>
  <c r="AE31" i="6"/>
  <c r="AC31" i="6"/>
  <c r="AF27" i="6"/>
  <c r="AE27" i="6"/>
  <c r="AC27" i="6"/>
  <c r="AF23" i="6"/>
  <c r="AC23" i="6"/>
  <c r="AF19" i="6"/>
  <c r="AC19" i="6"/>
  <c r="Z32" i="6"/>
  <c r="Y32" i="6"/>
  <c r="Y24" i="6"/>
  <c r="AA24" i="6"/>
  <c r="AA16" i="6"/>
  <c r="Y16" i="6"/>
  <c r="AK33" i="6"/>
  <c r="AJ33" i="6"/>
  <c r="AJ29" i="6"/>
  <c r="AI29" i="6"/>
  <c r="AJ25" i="6"/>
  <c r="AI25" i="6"/>
  <c r="AJ21" i="6"/>
  <c r="AI21" i="6"/>
  <c r="AJ17" i="6"/>
  <c r="AI17" i="6"/>
  <c r="AJ13" i="6"/>
  <c r="AI13" i="6"/>
  <c r="AD30" i="6"/>
  <c r="AC30" i="6"/>
  <c r="AF30" i="6"/>
  <c r="AD26" i="6"/>
  <c r="AF26" i="6"/>
  <c r="AC26" i="6"/>
  <c r="AD22" i="6"/>
  <c r="AC22" i="6"/>
  <c r="AF22" i="6"/>
  <c r="AD18" i="6"/>
  <c r="AF18" i="6"/>
  <c r="AC18" i="6"/>
  <c r="AD14" i="6"/>
  <c r="AF14" i="6"/>
  <c r="AC14" i="6"/>
  <c r="X31" i="6"/>
  <c r="Z31" i="6"/>
  <c r="X27" i="6"/>
  <c r="Z27" i="6"/>
  <c r="X23" i="6"/>
  <c r="Z23" i="6"/>
  <c r="X19" i="6"/>
  <c r="Z19" i="6"/>
  <c r="X15" i="6"/>
  <c r="Z15" i="6"/>
  <c r="AF15" i="6"/>
  <c r="AC15" i="6"/>
  <c r="Y28" i="6"/>
  <c r="AA28" i="6"/>
  <c r="Y20" i="6"/>
  <c r="AA20" i="6"/>
  <c r="AI32" i="6"/>
  <c r="AH32" i="6"/>
  <c r="AI28" i="6"/>
  <c r="AH28" i="6"/>
  <c r="AI24" i="6"/>
  <c r="AH24" i="6"/>
  <c r="AI20" i="6"/>
  <c r="AH20" i="6"/>
  <c r="AI16" i="6"/>
  <c r="AH16" i="6"/>
  <c r="AC33" i="6"/>
  <c r="AD33" i="6"/>
  <c r="AC29" i="6"/>
  <c r="AE29" i="6"/>
  <c r="AD29" i="6"/>
  <c r="AC25" i="6"/>
  <c r="AE25" i="6"/>
  <c r="AD25" i="6"/>
  <c r="AC21" i="6"/>
  <c r="AD21" i="6"/>
  <c r="AC17" i="6"/>
  <c r="AD17" i="6"/>
  <c r="AC13" i="6"/>
  <c r="AD13" i="6"/>
  <c r="AA30" i="6"/>
  <c r="Y30" i="6"/>
  <c r="AA26" i="6"/>
  <c r="Y26" i="6"/>
  <c r="AA22" i="6"/>
  <c r="Y22" i="6"/>
  <c r="AA18" i="6"/>
  <c r="Y18" i="6"/>
  <c r="AA14" i="6"/>
  <c r="Y14" i="6"/>
  <c r="AK30" i="6"/>
  <c r="AJ30" i="6"/>
  <c r="AK26" i="6"/>
  <c r="AJ26" i="6"/>
  <c r="AK18" i="6"/>
  <c r="AJ18" i="6"/>
  <c r="AH31" i="6"/>
  <c r="AK31" i="6"/>
  <c r="AH27" i="6"/>
  <c r="AK27" i="6"/>
  <c r="AH23" i="6"/>
  <c r="AK23" i="6"/>
  <c r="AH19" i="6"/>
  <c r="AK19" i="6"/>
  <c r="AH15" i="6"/>
  <c r="AK15" i="6"/>
  <c r="AF32" i="6"/>
  <c r="AC32" i="6"/>
  <c r="AD32" i="6"/>
  <c r="AF28" i="6"/>
  <c r="AC28" i="6"/>
  <c r="AD28" i="6"/>
  <c r="AC24" i="6"/>
  <c r="AF24" i="6"/>
  <c r="AD24" i="6"/>
  <c r="AF20" i="6"/>
  <c r="AD20" i="6"/>
  <c r="AC20" i="6"/>
  <c r="AF16" i="6"/>
  <c r="AC16" i="6"/>
  <c r="AD16" i="6"/>
  <c r="AA33" i="6"/>
  <c r="X33" i="6"/>
  <c r="Z29" i="6"/>
  <c r="X29" i="6"/>
  <c r="Z25" i="6"/>
  <c r="X25" i="6"/>
  <c r="Z21" i="6"/>
  <c r="X21" i="6"/>
  <c r="Z17" i="6"/>
  <c r="X17" i="6"/>
  <c r="Z13" i="6"/>
  <c r="X13" i="6"/>
  <c r="S30" i="6"/>
  <c r="V30" i="6"/>
  <c r="U30" i="6"/>
  <c r="S26" i="6"/>
  <c r="V26" i="6"/>
  <c r="T26" i="6"/>
  <c r="S18" i="6"/>
  <c r="V18" i="6"/>
  <c r="S14" i="6"/>
  <c r="V14" i="6"/>
  <c r="T14" i="6"/>
  <c r="P31" i="6"/>
  <c r="O31" i="6"/>
  <c r="N31" i="6"/>
  <c r="P27" i="6"/>
  <c r="O27" i="6"/>
  <c r="N27" i="6"/>
  <c r="N23" i="6"/>
  <c r="Q23" i="6"/>
  <c r="O23" i="6"/>
  <c r="Q19" i="6"/>
  <c r="O19" i="6"/>
  <c r="N19" i="6"/>
  <c r="N15" i="6"/>
  <c r="Q15" i="6"/>
  <c r="V33" i="6"/>
  <c r="S33" i="6"/>
  <c r="V29" i="6"/>
  <c r="T29" i="6"/>
  <c r="S29" i="6"/>
  <c r="V25" i="6"/>
  <c r="T25" i="6"/>
  <c r="S25" i="6"/>
  <c r="V21" i="6"/>
  <c r="T21" i="6"/>
  <c r="S21" i="6"/>
  <c r="S17" i="6"/>
  <c r="V17" i="6"/>
  <c r="T17" i="6"/>
  <c r="V13" i="6"/>
  <c r="T13" i="6"/>
  <c r="S13" i="6"/>
  <c r="Q30" i="6"/>
  <c r="O30" i="6"/>
  <c r="N30" i="6"/>
  <c r="Q26" i="6"/>
  <c r="P26" i="6"/>
  <c r="N26" i="6"/>
  <c r="Q22" i="6"/>
  <c r="P22" i="6"/>
  <c r="N22" i="6"/>
  <c r="Q18" i="6"/>
  <c r="P18" i="6"/>
  <c r="N18" i="6"/>
  <c r="Q14" i="6"/>
  <c r="P14" i="6"/>
  <c r="V20" i="6"/>
  <c r="U20" i="6"/>
  <c r="S20" i="6"/>
  <c r="V32" i="6"/>
  <c r="T32" i="6"/>
  <c r="S32" i="6"/>
  <c r="V28" i="6"/>
  <c r="T28" i="6"/>
  <c r="S28" i="6"/>
  <c r="V24" i="6"/>
  <c r="U24" i="6"/>
  <c r="S24" i="6"/>
  <c r="V16" i="6"/>
  <c r="U16" i="6"/>
  <c r="S16" i="6"/>
  <c r="N33" i="6"/>
  <c r="Q33" i="6"/>
  <c r="Q29" i="6"/>
  <c r="P29" i="6"/>
  <c r="N29" i="6"/>
  <c r="Q25" i="6"/>
  <c r="P25" i="6"/>
  <c r="O25" i="6"/>
  <c r="P21" i="6"/>
  <c r="O21" i="6"/>
  <c r="Q21" i="6"/>
  <c r="P17" i="6"/>
  <c r="O17" i="6"/>
  <c r="P13" i="6"/>
  <c r="O13" i="6"/>
  <c r="V31" i="6"/>
  <c r="U31" i="6"/>
  <c r="S31" i="6"/>
  <c r="U27" i="6"/>
  <c r="S27" i="6"/>
  <c r="V27" i="6"/>
  <c r="S23" i="6"/>
  <c r="V23" i="6"/>
  <c r="U19" i="6"/>
  <c r="S19" i="6"/>
  <c r="V19" i="6"/>
  <c r="U15" i="6"/>
  <c r="S15" i="6"/>
  <c r="V15" i="6"/>
  <c r="O32" i="6"/>
  <c r="Q32" i="6"/>
  <c r="O28" i="6"/>
  <c r="Q28" i="6"/>
  <c r="P28" i="6"/>
  <c r="N24" i="6"/>
  <c r="P24" i="6"/>
  <c r="O24" i="6"/>
  <c r="O20" i="6"/>
  <c r="N20" i="6"/>
  <c r="P20" i="6"/>
  <c r="N16" i="6"/>
  <c r="O16" i="6"/>
  <c r="S22" i="6"/>
  <c r="V22" i="6"/>
  <c r="T22" i="6"/>
  <c r="L33" i="6"/>
  <c r="K33" i="6"/>
  <c r="I17" i="6"/>
  <c r="K17" i="6"/>
  <c r="J17" i="6"/>
  <c r="G30" i="6"/>
  <c r="F30" i="6"/>
  <c r="E30" i="6"/>
  <c r="F14" i="6"/>
  <c r="E14" i="6"/>
  <c r="K32" i="6"/>
  <c r="J32" i="6"/>
  <c r="I32" i="6"/>
  <c r="L20" i="6"/>
  <c r="J20" i="6"/>
  <c r="I20" i="6"/>
  <c r="L16" i="6"/>
  <c r="J16" i="6"/>
  <c r="I16" i="6"/>
  <c r="F33" i="6"/>
  <c r="E33" i="6"/>
  <c r="D33" i="6"/>
  <c r="E25" i="6"/>
  <c r="D25" i="6"/>
  <c r="E13" i="6"/>
  <c r="D13" i="6"/>
  <c r="E5" i="6"/>
  <c r="D5" i="6"/>
  <c r="L31" i="6"/>
  <c r="J31" i="6"/>
  <c r="I31" i="6"/>
  <c r="L27" i="6"/>
  <c r="J27" i="6"/>
  <c r="I27" i="6"/>
  <c r="L23" i="6"/>
  <c r="K23" i="6"/>
  <c r="I23" i="6"/>
  <c r="L19" i="6"/>
  <c r="K19" i="6"/>
  <c r="I19" i="6"/>
  <c r="L15" i="6"/>
  <c r="K15" i="6"/>
  <c r="L11" i="6"/>
  <c r="K11" i="6"/>
  <c r="L7" i="6"/>
  <c r="K7" i="6"/>
  <c r="E32" i="6"/>
  <c r="G32" i="6"/>
  <c r="E28" i="6"/>
  <c r="G28" i="6"/>
  <c r="F24" i="6"/>
  <c r="G24" i="6"/>
  <c r="F20" i="6"/>
  <c r="G20" i="6"/>
  <c r="F16" i="6"/>
  <c r="G16" i="6"/>
  <c r="F12" i="6"/>
  <c r="G12" i="6"/>
  <c r="F8" i="6"/>
  <c r="G8" i="6"/>
  <c r="I21" i="6"/>
  <c r="K21" i="6"/>
  <c r="J21" i="6"/>
  <c r="I9" i="6"/>
  <c r="J9" i="6"/>
  <c r="F22" i="6"/>
  <c r="E22" i="6"/>
  <c r="L4" i="6"/>
  <c r="I4" i="6"/>
  <c r="K28" i="6"/>
  <c r="J28" i="6"/>
  <c r="I28" i="6"/>
  <c r="L24" i="6"/>
  <c r="J24" i="6"/>
  <c r="I24" i="6"/>
  <c r="L12" i="6"/>
  <c r="I12" i="6"/>
  <c r="J8" i="6"/>
  <c r="I8" i="6"/>
  <c r="F29" i="6"/>
  <c r="E29" i="6"/>
  <c r="D29" i="6"/>
  <c r="E17" i="6"/>
  <c r="D17" i="6"/>
  <c r="E9" i="6"/>
  <c r="D9" i="6"/>
  <c r="K30" i="6"/>
  <c r="I30" i="6"/>
  <c r="L30" i="6"/>
  <c r="K26" i="6"/>
  <c r="J26" i="6"/>
  <c r="L26" i="6"/>
  <c r="K22" i="6"/>
  <c r="J22" i="6"/>
  <c r="L22" i="6"/>
  <c r="K18" i="6"/>
  <c r="J18" i="6"/>
  <c r="L18" i="6"/>
  <c r="K14" i="6"/>
  <c r="J14" i="6"/>
  <c r="K10" i="6"/>
  <c r="J10" i="6"/>
  <c r="K6" i="6"/>
  <c r="J6" i="6"/>
  <c r="D31" i="6"/>
  <c r="F31" i="6"/>
  <c r="D27" i="6"/>
  <c r="F27" i="6"/>
  <c r="E23" i="6"/>
  <c r="F23" i="6"/>
  <c r="E19" i="6"/>
  <c r="F19" i="6"/>
  <c r="E15" i="6"/>
  <c r="F15" i="6"/>
  <c r="E11" i="6"/>
  <c r="F11" i="6"/>
  <c r="E7" i="6"/>
  <c r="F7" i="6"/>
  <c r="F4" i="6"/>
  <c r="J29" i="6"/>
  <c r="L29" i="6"/>
  <c r="K29" i="6"/>
  <c r="I13" i="6"/>
  <c r="J13" i="6"/>
  <c r="F26" i="6"/>
  <c r="E26" i="6"/>
  <c r="F18" i="6"/>
  <c r="E18" i="6"/>
  <c r="F10" i="6"/>
  <c r="E10" i="6"/>
  <c r="F6" i="6"/>
  <c r="I25" i="6"/>
  <c r="K25" i="6"/>
  <c r="J25" i="6"/>
  <c r="I5" i="6"/>
  <c r="J5" i="6"/>
  <c r="E21" i="6"/>
  <c r="D21" i="6"/>
  <c r="AI21" i="4"/>
  <c r="AH21" i="4"/>
  <c r="AI20" i="4"/>
  <c r="AH20" i="4"/>
  <c r="G2" i="3" l="1"/>
  <c r="D2" i="3"/>
  <c r="E2" i="3"/>
  <c r="F2" i="3"/>
  <c r="H2" i="3"/>
  <c r="I2" i="3"/>
  <c r="J2" i="3"/>
  <c r="K2" i="3"/>
  <c r="L2" i="3"/>
  <c r="M2" i="3"/>
  <c r="N2" i="3"/>
  <c r="O2" i="3"/>
  <c r="P2" i="3"/>
  <c r="Q2" i="3"/>
  <c r="R2" i="3"/>
  <c r="S2" i="3"/>
  <c r="T2" i="3"/>
  <c r="U2" i="3"/>
  <c r="V2" i="3"/>
  <c r="W2" i="3"/>
  <c r="X2" i="3"/>
  <c r="Y2" i="3"/>
  <c r="Z2" i="3"/>
  <c r="AA2" i="3"/>
  <c r="AB2" i="3"/>
  <c r="AC2" i="3"/>
  <c r="AD2" i="3"/>
  <c r="AE2" i="3"/>
  <c r="AF2" i="3"/>
  <c r="C2" i="3"/>
  <c r="D2" i="15" l="1"/>
  <c r="D2" i="16"/>
  <c r="O2" i="15"/>
  <c r="O2" i="16"/>
  <c r="I2" i="15"/>
  <c r="I2" i="16"/>
  <c r="AC2" i="15"/>
  <c r="AC2" i="16"/>
  <c r="V2" i="15"/>
  <c r="V2" i="16"/>
  <c r="AA2" i="15"/>
  <c r="AA2" i="16"/>
  <c r="T2" i="15"/>
  <c r="T2" i="16"/>
  <c r="G2" i="15"/>
  <c r="G2" i="16"/>
  <c r="AB2" i="15"/>
  <c r="AB2" i="16"/>
  <c r="J2" i="15"/>
  <c r="J2" i="16"/>
  <c r="AG2" i="15"/>
  <c r="AG2" i="16"/>
  <c r="AF2" i="15"/>
  <c r="AF2" i="16"/>
  <c r="Z2" i="15"/>
  <c r="Z2" i="16"/>
  <c r="N2" i="15"/>
  <c r="N2" i="16"/>
  <c r="AE2" i="15"/>
  <c r="AE2" i="16"/>
  <c r="Y2" i="15"/>
  <c r="Y2" i="16"/>
  <c r="S2" i="15"/>
  <c r="S2" i="16"/>
  <c r="M2" i="15"/>
  <c r="M2" i="16"/>
  <c r="F2" i="15"/>
  <c r="F2" i="16"/>
  <c r="P2" i="15"/>
  <c r="P2" i="16"/>
  <c r="U2" i="15"/>
  <c r="U2" i="16"/>
  <c r="AD2" i="15"/>
  <c r="AD2" i="16"/>
  <c r="X2" i="15"/>
  <c r="X2" i="16"/>
  <c r="R2" i="15"/>
  <c r="R2" i="16"/>
  <c r="L2" i="15"/>
  <c r="L2" i="16"/>
  <c r="E2" i="15"/>
  <c r="E2" i="16"/>
  <c r="W2" i="15"/>
  <c r="W2" i="16"/>
  <c r="Q2" i="15"/>
  <c r="Q2" i="16"/>
  <c r="K2" i="15"/>
  <c r="K2" i="16"/>
  <c r="H2" i="15"/>
  <c r="AQ8" i="15" s="1"/>
  <c r="H2" i="16"/>
  <c r="AK3" i="15"/>
  <c r="AM3" i="15"/>
  <c r="AL3" i="15"/>
  <c r="AN4" i="15"/>
  <c r="AQ4" i="15"/>
  <c r="AP5" i="15"/>
  <c r="AO3" i="15"/>
  <c r="AM10" i="15"/>
  <c r="AQ3" i="15"/>
  <c r="AP4" i="15"/>
  <c r="AK5" i="15"/>
  <c r="AO4" i="15"/>
  <c r="AN3" i="15"/>
  <c r="AN5" i="15"/>
  <c r="AP3" i="15"/>
  <c r="AA2" i="4"/>
  <c r="AA2" i="11"/>
  <c r="O2" i="4"/>
  <c r="O2" i="11"/>
  <c r="K2" i="4"/>
  <c r="K2" i="11"/>
  <c r="F2" i="4"/>
  <c r="F2" i="11"/>
  <c r="AD2" i="4"/>
  <c r="AD2" i="11"/>
  <c r="Z2" i="4"/>
  <c r="Z2" i="11"/>
  <c r="V2" i="4"/>
  <c r="V2" i="11"/>
  <c r="R2" i="4"/>
  <c r="R2" i="11"/>
  <c r="N2" i="4"/>
  <c r="N2" i="11"/>
  <c r="J2" i="4"/>
  <c r="J2" i="11"/>
  <c r="E2" i="4"/>
  <c r="E2" i="11"/>
  <c r="W2" i="4"/>
  <c r="W2" i="11"/>
  <c r="AC2" i="4"/>
  <c r="AC2" i="11"/>
  <c r="Y2" i="4"/>
  <c r="Y2" i="11"/>
  <c r="U2" i="4"/>
  <c r="U2" i="11"/>
  <c r="Q2" i="4"/>
  <c r="Q2" i="11"/>
  <c r="M2" i="4"/>
  <c r="M2" i="11"/>
  <c r="I2" i="4"/>
  <c r="I2" i="11"/>
  <c r="D2" i="4"/>
  <c r="D2" i="11"/>
  <c r="AK5" i="12" s="1"/>
  <c r="AE2" i="4"/>
  <c r="AE2" i="11"/>
  <c r="S2" i="4"/>
  <c r="S2" i="11"/>
  <c r="C2" i="4"/>
  <c r="C2" i="11"/>
  <c r="AF2" i="4"/>
  <c r="AF2" i="11"/>
  <c r="AB2" i="4"/>
  <c r="AB2" i="11"/>
  <c r="X2" i="4"/>
  <c r="X2" i="11"/>
  <c r="T2" i="4"/>
  <c r="T2" i="11"/>
  <c r="P2" i="4"/>
  <c r="P2" i="11"/>
  <c r="L2" i="4"/>
  <c r="L2" i="11"/>
  <c r="H2" i="4"/>
  <c r="H2" i="11"/>
  <c r="G2" i="4"/>
  <c r="G2" i="11"/>
  <c r="AF33" i="6"/>
  <c r="U33" i="6"/>
  <c r="U25" i="6"/>
  <c r="L21" i="6"/>
  <c r="N13" i="6"/>
  <c r="AN32" i="6"/>
  <c r="AK28" i="6"/>
  <c r="AE28" i="6"/>
  <c r="X28" i="6"/>
  <c r="L28" i="6"/>
  <c r="F28" i="6"/>
  <c r="AT24" i="6"/>
  <c r="AN24" i="6"/>
  <c r="T24" i="6"/>
  <c r="E24" i="6"/>
  <c r="X20" i="6"/>
  <c r="K20" i="6"/>
  <c r="AT16" i="6"/>
  <c r="AN16" i="6"/>
  <c r="T16" i="6"/>
  <c r="K16" i="6"/>
  <c r="AK12" i="6"/>
  <c r="AE12" i="6"/>
  <c r="X12" i="6"/>
  <c r="Q12" i="6"/>
  <c r="K12" i="6"/>
  <c r="AT7" i="6"/>
  <c r="AJ7" i="6"/>
  <c r="T7" i="6"/>
  <c r="D7" i="6"/>
  <c r="AA27" i="6"/>
  <c r="AO27" i="6"/>
  <c r="AD27" i="6"/>
  <c r="Q27" i="6"/>
  <c r="K27" i="6"/>
  <c r="AT19" i="6"/>
  <c r="AJ19" i="6"/>
  <c r="T19" i="6"/>
  <c r="P19" i="6"/>
  <c r="AP6" i="6"/>
  <c r="Z6" i="6"/>
  <c r="AI6" i="6"/>
  <c r="I6" i="6"/>
  <c r="U6" i="6"/>
  <c r="AT31" i="6"/>
  <c r="AJ31" i="6"/>
  <c r="T31" i="6"/>
  <c r="Q31" i="6"/>
  <c r="AA23" i="6"/>
  <c r="AO23" i="6"/>
  <c r="AD23" i="6"/>
  <c r="J23" i="6"/>
  <c r="P23" i="6"/>
  <c r="AT15" i="6"/>
  <c r="AJ15" i="6"/>
  <c r="T15" i="6"/>
  <c r="D15" i="6"/>
  <c r="AA11" i="6"/>
  <c r="AO11" i="6"/>
  <c r="AD11" i="6"/>
  <c r="J11" i="6"/>
  <c r="P11" i="6"/>
  <c r="AT4" i="6"/>
  <c r="AN4" i="6"/>
  <c r="T4" i="6"/>
  <c r="E4" i="6"/>
  <c r="AP30" i="6"/>
  <c r="Z30" i="6"/>
  <c r="AI30" i="6"/>
  <c r="J30" i="6"/>
  <c r="P30" i="6"/>
  <c r="AE26" i="6"/>
  <c r="AS26" i="6"/>
  <c r="O26" i="6"/>
  <c r="G26" i="6"/>
  <c r="AP22" i="6"/>
  <c r="Z22" i="6"/>
  <c r="AI22" i="6"/>
  <c r="I22" i="6"/>
  <c r="U22" i="6"/>
  <c r="AE18" i="6"/>
  <c r="AS18" i="6"/>
  <c r="O18" i="6"/>
  <c r="G18" i="6"/>
  <c r="AP14" i="6"/>
  <c r="Z14" i="6"/>
  <c r="AI14" i="6"/>
  <c r="I14" i="6"/>
  <c r="U14" i="6"/>
  <c r="AS10" i="6"/>
  <c r="O10" i="6"/>
  <c r="G10" i="6"/>
  <c r="AF5" i="6"/>
  <c r="AS5" i="6"/>
  <c r="AH5" i="6"/>
  <c r="L5" i="6"/>
  <c r="F5" i="6"/>
  <c r="AO29" i="6"/>
  <c r="Y29" i="6"/>
  <c r="O29" i="6"/>
  <c r="AF17" i="6"/>
  <c r="AS17" i="6"/>
  <c r="AH17" i="6"/>
  <c r="L17" i="6"/>
  <c r="F17" i="6"/>
  <c r="AT8" i="6"/>
  <c r="AN8" i="6"/>
  <c r="T8" i="6"/>
  <c r="K8" i="6"/>
  <c r="AH5" i="4"/>
  <c r="AH6" i="4"/>
  <c r="AH7" i="4"/>
  <c r="AH8" i="4"/>
  <c r="AH9" i="4"/>
  <c r="AH12" i="4"/>
  <c r="AH13" i="4"/>
  <c r="AH17" i="4"/>
  <c r="AH18" i="4"/>
  <c r="AH19" i="4"/>
  <c r="AH4" i="4"/>
  <c r="AI17" i="4"/>
  <c r="AI18" i="4"/>
  <c r="AI19" i="4"/>
  <c r="AI4" i="4"/>
  <c r="AI5" i="4"/>
  <c r="AI6" i="4"/>
  <c r="AI7" i="4"/>
  <c r="AI8" i="4"/>
  <c r="AI9" i="4"/>
  <c r="AI12" i="4"/>
  <c r="AI13" i="4"/>
  <c r="AI3" i="4"/>
  <c r="AQ12" i="15" l="1"/>
  <c r="AK12" i="15"/>
  <c r="AQ5" i="15"/>
  <c r="AL11" i="15"/>
  <c r="AK4" i="12"/>
  <c r="AU4" i="12"/>
  <c r="F4" i="12"/>
  <c r="P4" i="12"/>
  <c r="AM5" i="15"/>
  <c r="AO12" i="15"/>
  <c r="AO5" i="15"/>
  <c r="AO17" i="6"/>
  <c r="AK17" i="6"/>
  <c r="AA17" i="6"/>
  <c r="AE17" i="6"/>
  <c r="G17" i="6"/>
  <c r="Q17" i="6"/>
  <c r="AP10" i="6"/>
  <c r="X10" i="6"/>
  <c r="N10" i="6"/>
  <c r="D10" i="6"/>
  <c r="AH10" i="6"/>
  <c r="L10" i="6"/>
  <c r="AN8" i="15"/>
  <c r="AP8" i="15"/>
  <c r="AL12" i="15"/>
  <c r="AA9" i="6"/>
  <c r="K9" i="6"/>
  <c r="Q9" i="6"/>
  <c r="AD9" i="6"/>
  <c r="AK9" i="6"/>
  <c r="Y21" i="6"/>
  <c r="G21" i="6"/>
  <c r="AK21" i="6"/>
  <c r="AA21" i="6"/>
  <c r="AE21" i="6"/>
  <c r="AO33" i="6"/>
  <c r="AP33" i="6"/>
  <c r="Z33" i="6"/>
  <c r="AI33" i="6"/>
  <c r="AE33" i="6"/>
  <c r="T33" i="6"/>
  <c r="P33" i="6"/>
  <c r="J33" i="6"/>
  <c r="AK32" i="6"/>
  <c r="D32" i="6"/>
  <c r="AJ32" i="6"/>
  <c r="AA32" i="6"/>
  <c r="AE14" i="6"/>
  <c r="L14" i="6"/>
  <c r="AH14" i="6"/>
  <c r="X14" i="6"/>
  <c r="D14" i="6"/>
  <c r="N14" i="6"/>
  <c r="AP26" i="6"/>
  <c r="D26" i="6"/>
  <c r="AH26" i="6"/>
  <c r="X26" i="6"/>
  <c r="L6" i="6"/>
  <c r="AO6" i="6"/>
  <c r="AK6" i="6"/>
  <c r="X6" i="6"/>
  <c r="D6" i="6"/>
  <c r="N6" i="6"/>
  <c r="AA19" i="6"/>
  <c r="AE19" i="6"/>
  <c r="Y19" i="6"/>
  <c r="G19" i="6"/>
  <c r="AI19" i="6"/>
  <c r="AO31" i="6"/>
  <c r="AI31" i="6"/>
  <c r="G31" i="6"/>
  <c r="Y31" i="6"/>
  <c r="AK16" i="6"/>
  <c r="P16" i="6"/>
  <c r="D16" i="6"/>
  <c r="AJ16" i="6"/>
  <c r="Z16" i="6"/>
  <c r="AK11" i="15"/>
  <c r="AK4" i="15"/>
  <c r="AQ11" i="15"/>
  <c r="AO8" i="15"/>
  <c r="AL4" i="15"/>
  <c r="AK8" i="15"/>
  <c r="AO10" i="15"/>
  <c r="AK8" i="6"/>
  <c r="D8" i="6"/>
  <c r="AS8" i="6"/>
  <c r="L8" i="6"/>
  <c r="U8" i="6"/>
  <c r="N8" i="6"/>
  <c r="AO8" i="6"/>
  <c r="AA8" i="6"/>
  <c r="AH8" i="6"/>
  <c r="AA15" i="6"/>
  <c r="AE15" i="6"/>
  <c r="AI15" i="6"/>
  <c r="O15" i="6"/>
  <c r="G15" i="6"/>
  <c r="Y15" i="6"/>
  <c r="I15" i="6"/>
  <c r="AT20" i="6"/>
  <c r="Z20" i="6"/>
  <c r="AJ20" i="6"/>
  <c r="D20" i="6"/>
  <c r="AL10" i="15"/>
  <c r="AN12" i="15"/>
  <c r="AQ10" i="15"/>
  <c r="AO11" i="15"/>
  <c r="AN10" i="15"/>
  <c r="AL8" i="15"/>
  <c r="AS13" i="6"/>
  <c r="K13" i="6"/>
  <c r="Q13" i="6"/>
  <c r="G13" i="6"/>
  <c r="AP13" i="6"/>
  <c r="AK13" i="6"/>
  <c r="AA13" i="6"/>
  <c r="AE13" i="6"/>
  <c r="AF25" i="6"/>
  <c r="AK25" i="6"/>
  <c r="AA25" i="6"/>
  <c r="G25" i="6"/>
  <c r="AO4" i="6"/>
  <c r="J4" i="6"/>
  <c r="D4" i="6"/>
  <c r="Z4" i="6"/>
  <c r="U4" i="6"/>
  <c r="P4" i="6"/>
  <c r="AI4" i="6"/>
  <c r="Y5" i="6"/>
  <c r="AA5" i="6"/>
  <c r="AJ5" i="6"/>
  <c r="Q5" i="6"/>
  <c r="K5" i="6"/>
  <c r="AD5" i="6"/>
  <c r="AP5" i="6"/>
  <c r="G5" i="6"/>
  <c r="Z18" i="6"/>
  <c r="T18" i="6"/>
  <c r="X18" i="6"/>
  <c r="D18" i="6"/>
  <c r="AH18" i="6"/>
  <c r="AE30" i="6"/>
  <c r="X30" i="6"/>
  <c r="AH30" i="6"/>
  <c r="AJ11" i="6"/>
  <c r="AF11" i="6"/>
  <c r="AI11" i="6"/>
  <c r="I11" i="6"/>
  <c r="Y11" i="6"/>
  <c r="O11" i="6"/>
  <c r="G11" i="6"/>
  <c r="AT23" i="6"/>
  <c r="AI23" i="6"/>
  <c r="G23" i="6"/>
  <c r="U23" i="6"/>
  <c r="AE23" i="6"/>
  <c r="Y23" i="6"/>
  <c r="Y7" i="6"/>
  <c r="AI7" i="6"/>
  <c r="O7" i="6"/>
  <c r="AF7" i="6"/>
  <c r="I7" i="6"/>
  <c r="AN7" i="6"/>
  <c r="AN28" i="6"/>
  <c r="AJ28" i="6"/>
  <c r="Z28" i="6"/>
  <c r="D28" i="6"/>
  <c r="AM4" i="15"/>
  <c r="AM11" i="15"/>
  <c r="AM8" i="15"/>
  <c r="AP11" i="15"/>
  <c r="AS29" i="6"/>
  <c r="AK29" i="6"/>
  <c r="AA29" i="6"/>
  <c r="AS22" i="6"/>
  <c r="X22" i="6"/>
  <c r="AH22" i="6"/>
  <c r="D22" i="6"/>
  <c r="AE24" i="6"/>
  <c r="Z24" i="6"/>
  <c r="D24" i="6"/>
  <c r="AJ24" i="6"/>
  <c r="AT27" i="6"/>
  <c r="Y27" i="6"/>
  <c r="G27" i="6"/>
  <c r="AI27" i="6"/>
  <c r="AN12" i="6"/>
  <c r="AO12" i="6"/>
  <c r="AJ12" i="6"/>
  <c r="Z12" i="6"/>
  <c r="J12" i="6"/>
  <c r="P12" i="6"/>
  <c r="D12" i="6"/>
  <c r="G29" i="6"/>
  <c r="AE10" i="6"/>
  <c r="AP12" i="15"/>
  <c r="AN11" i="15"/>
  <c r="AK10" i="15"/>
  <c r="AM12" i="15"/>
  <c r="AL5" i="15"/>
  <c r="AP10" i="15"/>
  <c r="AO9" i="6"/>
  <c r="G9" i="6"/>
  <c r="AS6" i="6"/>
  <c r="E6" i="6"/>
  <c r="BH3" i="15"/>
  <c r="BE3" i="15"/>
  <c r="BG3" i="15"/>
  <c r="BF3" i="15"/>
  <c r="AX3" i="15"/>
  <c r="AW3" i="15"/>
  <c r="AZ3" i="15"/>
  <c r="AY3" i="15"/>
  <c r="BL3" i="15"/>
  <c r="BJ3" i="15"/>
  <c r="BK3" i="15"/>
  <c r="BI3" i="15"/>
  <c r="AE4" i="6"/>
  <c r="G4" i="6"/>
  <c r="AO7" i="6"/>
  <c r="G7" i="6"/>
  <c r="BB3" i="15"/>
  <c r="BD3" i="15"/>
  <c r="BC3" i="15"/>
  <c r="BA3" i="15"/>
  <c r="BN3" i="15"/>
  <c r="BO3" i="15"/>
  <c r="BM3" i="15"/>
  <c r="BP3" i="15"/>
  <c r="BT3" i="15"/>
  <c r="BS3" i="15"/>
  <c r="BR3" i="15"/>
  <c r="BQ3" i="15"/>
  <c r="AV3" i="15"/>
  <c r="AU3" i="15"/>
  <c r="AS3" i="15"/>
  <c r="AT3" i="15"/>
  <c r="AK20" i="6"/>
  <c r="F9" i="6"/>
  <c r="AO13" i="6"/>
  <c r="Y25" i="6"/>
  <c r="AH9" i="6"/>
  <c r="Q20" i="6"/>
  <c r="U32" i="6"/>
  <c r="AF9" i="6"/>
  <c r="AS21" i="6"/>
  <c r="AH33" i="6"/>
  <c r="AT32" i="6"/>
  <c r="AS9" i="6"/>
  <c r="Y13" i="6"/>
  <c r="AH21" i="6"/>
  <c r="N25" i="6"/>
  <c r="I33" i="6"/>
  <c r="AE20" i="6"/>
  <c r="N32" i="6"/>
  <c r="L9" i="6"/>
  <c r="U13" i="6"/>
  <c r="F21" i="6"/>
  <c r="AF21" i="6"/>
  <c r="AO25" i="6"/>
  <c r="AS33" i="6"/>
  <c r="Q8" i="6"/>
  <c r="AE8" i="6"/>
  <c r="U17" i="6"/>
  <c r="Y17" i="6"/>
  <c r="U29" i="6"/>
  <c r="AH29" i="6"/>
  <c r="AF29" i="6"/>
  <c r="N5" i="6"/>
  <c r="AO5" i="6"/>
  <c r="I10" i="6"/>
  <c r="Z10" i="6"/>
  <c r="G14" i="6"/>
  <c r="AS14" i="6"/>
  <c r="U18" i="6"/>
  <c r="AI18" i="6"/>
  <c r="AP18" i="6"/>
  <c r="O22" i="6"/>
  <c r="AE22" i="6"/>
  <c r="I26" i="6"/>
  <c r="Z26" i="6"/>
  <c r="D30" i="6"/>
  <c r="AS30" i="6"/>
  <c r="K4" i="6"/>
  <c r="X4" i="6"/>
  <c r="AK4" i="6"/>
  <c r="T11" i="6"/>
  <c r="AT11" i="6"/>
  <c r="J15" i="6"/>
  <c r="AO15" i="6"/>
  <c r="D23" i="6"/>
  <c r="AJ23" i="6"/>
  <c r="K31" i="6"/>
  <c r="AD31" i="6"/>
  <c r="AA31" i="6"/>
  <c r="O6" i="6"/>
  <c r="AE6" i="6"/>
  <c r="J19" i="6"/>
  <c r="AO19" i="6"/>
  <c r="E27" i="6"/>
  <c r="AJ27" i="6"/>
  <c r="P7" i="6"/>
  <c r="AD7" i="6"/>
  <c r="AA7" i="6"/>
  <c r="T12" i="6"/>
  <c r="AT12" i="6"/>
  <c r="Q16" i="6"/>
  <c r="AE16" i="6"/>
  <c r="E20" i="6"/>
  <c r="AN20" i="6"/>
  <c r="K24" i="6"/>
  <c r="X24" i="6"/>
  <c r="AK24" i="6"/>
  <c r="N28" i="6"/>
  <c r="AT28" i="6"/>
  <c r="L32" i="6"/>
  <c r="AE32" i="6"/>
  <c r="U9" i="6"/>
  <c r="Y9" i="6"/>
  <c r="F13" i="6"/>
  <c r="AH13" i="6"/>
  <c r="AF13" i="6"/>
  <c r="N21" i="6"/>
  <c r="AO21" i="6"/>
  <c r="L25" i="6"/>
  <c r="AS25" i="6"/>
  <c r="G33" i="6"/>
  <c r="Y33" i="6"/>
  <c r="Z8" i="12"/>
  <c r="AT8" i="12"/>
  <c r="AN8" i="12"/>
  <c r="E8" i="12"/>
  <c r="AH8" i="12"/>
  <c r="O8" i="12"/>
  <c r="U8" i="12"/>
  <c r="AZ8" i="12"/>
  <c r="AE8" i="12"/>
  <c r="K8" i="12"/>
  <c r="AI13" i="12"/>
  <c r="AW13" i="12"/>
  <c r="AO13" i="12"/>
  <c r="T13" i="12"/>
  <c r="O13" i="12"/>
  <c r="K13" i="12"/>
  <c r="AE13" i="12"/>
  <c r="AU13" i="12"/>
  <c r="Z13" i="12"/>
  <c r="F13" i="12"/>
  <c r="AU21" i="12"/>
  <c r="AI21" i="12"/>
  <c r="AO21" i="12"/>
  <c r="T21" i="12"/>
  <c r="AW21" i="12"/>
  <c r="O21" i="12"/>
  <c r="K21" i="12"/>
  <c r="AE21" i="12"/>
  <c r="Z21" i="12"/>
  <c r="F21" i="12"/>
  <c r="AU29" i="12"/>
  <c r="AI29" i="12"/>
  <c r="AO29" i="12"/>
  <c r="AW29" i="12"/>
  <c r="T29" i="12"/>
  <c r="O29" i="12"/>
  <c r="K29" i="12"/>
  <c r="AE29" i="12"/>
  <c r="Z29" i="12"/>
  <c r="F29" i="12"/>
  <c r="Z4" i="12"/>
  <c r="U4" i="12"/>
  <c r="AE4" i="12"/>
  <c r="AZ4" i="12"/>
  <c r="AN4" i="12"/>
  <c r="AT4" i="12"/>
  <c r="K4" i="12"/>
  <c r="E4" i="12"/>
  <c r="O4" i="12"/>
  <c r="AH4" i="12"/>
  <c r="Z32" i="12"/>
  <c r="AE32" i="12"/>
  <c r="E32" i="12"/>
  <c r="AT32" i="12"/>
  <c r="AN32" i="12"/>
  <c r="AH32" i="12"/>
  <c r="O32" i="12"/>
  <c r="AZ32" i="12"/>
  <c r="U32" i="12"/>
  <c r="K32" i="12"/>
  <c r="AP10" i="12"/>
  <c r="P10" i="12"/>
  <c r="AX10" i="12"/>
  <c r="AR10" i="12"/>
  <c r="AJ10" i="12"/>
  <c r="Y10" i="12"/>
  <c r="G10" i="12"/>
  <c r="AE10" i="12"/>
  <c r="J10" i="12"/>
  <c r="T10" i="12"/>
  <c r="P18" i="12"/>
  <c r="AX18" i="12"/>
  <c r="AR18" i="12"/>
  <c r="AJ18" i="12"/>
  <c r="Y18" i="12"/>
  <c r="G18" i="12"/>
  <c r="AE18" i="12"/>
  <c r="J18" i="12"/>
  <c r="AP18" i="12"/>
  <c r="T18" i="12"/>
  <c r="P26" i="12"/>
  <c r="AP26" i="12"/>
  <c r="AX26" i="12"/>
  <c r="AR26" i="12"/>
  <c r="AJ26" i="12"/>
  <c r="Y26" i="12"/>
  <c r="G26" i="12"/>
  <c r="AE26" i="12"/>
  <c r="J26" i="12"/>
  <c r="T26" i="12"/>
  <c r="Z24" i="12"/>
  <c r="E24" i="12"/>
  <c r="AZ24" i="12"/>
  <c r="AT24" i="12"/>
  <c r="AN24" i="12"/>
  <c r="AH24" i="12"/>
  <c r="O24" i="12"/>
  <c r="U24" i="12"/>
  <c r="AE24" i="12"/>
  <c r="K24" i="12"/>
  <c r="AK11" i="12"/>
  <c r="AE11" i="12"/>
  <c r="J11" i="12"/>
  <c r="AM11" i="12"/>
  <c r="AY11" i="12"/>
  <c r="AS11" i="12"/>
  <c r="Y11" i="12"/>
  <c r="F11" i="12"/>
  <c r="U11" i="12"/>
  <c r="P11" i="12"/>
  <c r="AK19" i="12"/>
  <c r="AE19" i="12"/>
  <c r="J19" i="12"/>
  <c r="AY19" i="12"/>
  <c r="F19" i="12"/>
  <c r="AS19" i="12"/>
  <c r="Y19" i="12"/>
  <c r="AM19" i="12"/>
  <c r="U19" i="12"/>
  <c r="P19" i="12"/>
  <c r="AE27" i="12"/>
  <c r="J27" i="12"/>
  <c r="AK27" i="12"/>
  <c r="AY27" i="12"/>
  <c r="Y27" i="12"/>
  <c r="AM27" i="12"/>
  <c r="AS27" i="12"/>
  <c r="F27" i="12"/>
  <c r="U27" i="12"/>
  <c r="P27" i="12"/>
  <c r="AE7" i="12"/>
  <c r="J7" i="12"/>
  <c r="AY7" i="12"/>
  <c r="Y7" i="12"/>
  <c r="AM7" i="12"/>
  <c r="AS7" i="12"/>
  <c r="F7" i="12"/>
  <c r="U7" i="12"/>
  <c r="AK7" i="12"/>
  <c r="P7" i="12"/>
  <c r="Z16" i="12"/>
  <c r="AT16" i="12"/>
  <c r="AZ16" i="12"/>
  <c r="AN16" i="12"/>
  <c r="E16" i="12"/>
  <c r="AH16" i="12"/>
  <c r="O16" i="12"/>
  <c r="U16" i="12"/>
  <c r="AE16" i="12"/>
  <c r="K16" i="12"/>
  <c r="E8" i="6"/>
  <c r="X8" i="6"/>
  <c r="N17" i="6"/>
  <c r="I29" i="6"/>
  <c r="U5" i="6"/>
  <c r="U10" i="6"/>
  <c r="AI10" i="6"/>
  <c r="O14" i="6"/>
  <c r="I18" i="6"/>
  <c r="G22" i="6"/>
  <c r="U26" i="6"/>
  <c r="AI26" i="6"/>
  <c r="T30" i="6"/>
  <c r="Q4" i="6"/>
  <c r="D11" i="6"/>
  <c r="P15" i="6"/>
  <c r="AD15" i="6"/>
  <c r="T23" i="6"/>
  <c r="E31" i="6"/>
  <c r="G6" i="6"/>
  <c r="D19" i="6"/>
  <c r="AD19" i="6"/>
  <c r="T27" i="6"/>
  <c r="J7" i="6"/>
  <c r="E12" i="6"/>
  <c r="E16" i="6"/>
  <c r="X16" i="6"/>
  <c r="T20" i="6"/>
  <c r="Q24" i="6"/>
  <c r="U28" i="6"/>
  <c r="F32" i="6"/>
  <c r="X32" i="6"/>
  <c r="N9" i="6"/>
  <c r="L13" i="6"/>
  <c r="U21" i="6"/>
  <c r="F25" i="6"/>
  <c r="AH25" i="6"/>
  <c r="O33" i="6"/>
  <c r="AU9" i="12"/>
  <c r="AO9" i="12"/>
  <c r="T9" i="12"/>
  <c r="AW9" i="12"/>
  <c r="O9" i="12"/>
  <c r="AI9" i="12"/>
  <c r="K9" i="12"/>
  <c r="AE9" i="12"/>
  <c r="Z9" i="12"/>
  <c r="F9" i="12"/>
  <c r="AU17" i="12"/>
  <c r="AI17" i="12"/>
  <c r="AW17" i="12"/>
  <c r="AO17" i="12"/>
  <c r="T17" i="12"/>
  <c r="O17" i="12"/>
  <c r="K17" i="12"/>
  <c r="AE17" i="12"/>
  <c r="Z17" i="12"/>
  <c r="F17" i="12"/>
  <c r="AI25" i="12"/>
  <c r="AO25" i="12"/>
  <c r="T25" i="12"/>
  <c r="AW25" i="12"/>
  <c r="O25" i="12"/>
  <c r="K25" i="12"/>
  <c r="AE25" i="12"/>
  <c r="AU25" i="12"/>
  <c r="Z25" i="12"/>
  <c r="F25" i="12"/>
  <c r="AU33" i="12"/>
  <c r="AI33" i="12"/>
  <c r="AW33" i="12"/>
  <c r="AO33" i="12"/>
  <c r="T33" i="12"/>
  <c r="O33" i="12"/>
  <c r="K33" i="12"/>
  <c r="AE33" i="12"/>
  <c r="Z33" i="12"/>
  <c r="F33" i="12"/>
  <c r="Z20" i="12"/>
  <c r="AE20" i="12"/>
  <c r="E20" i="12"/>
  <c r="AT20" i="12"/>
  <c r="AN20" i="12"/>
  <c r="AH20" i="12"/>
  <c r="O20" i="12"/>
  <c r="AZ20" i="12"/>
  <c r="U20" i="12"/>
  <c r="K20" i="12"/>
  <c r="AU5" i="12"/>
  <c r="AI5" i="12"/>
  <c r="AO5" i="12"/>
  <c r="T5" i="12"/>
  <c r="AW5" i="12"/>
  <c r="O5" i="12"/>
  <c r="K5" i="12"/>
  <c r="AE5" i="12"/>
  <c r="Z5" i="12"/>
  <c r="F5" i="12"/>
  <c r="P14" i="12"/>
  <c r="AP14" i="12"/>
  <c r="AX14" i="12"/>
  <c r="AJ14" i="12"/>
  <c r="AR14" i="12"/>
  <c r="Y14" i="12"/>
  <c r="G14" i="12"/>
  <c r="AE14" i="12"/>
  <c r="J14" i="12"/>
  <c r="T14" i="12"/>
  <c r="AP22" i="12"/>
  <c r="P22" i="12"/>
  <c r="AX22" i="12"/>
  <c r="AJ22" i="12"/>
  <c r="Y22" i="12"/>
  <c r="G22" i="12"/>
  <c r="AR22" i="12"/>
  <c r="AE22" i="12"/>
  <c r="J22" i="12"/>
  <c r="T22" i="12"/>
  <c r="P30" i="12"/>
  <c r="AX30" i="12"/>
  <c r="AE30" i="12"/>
  <c r="AJ30" i="12"/>
  <c r="AR30" i="12"/>
  <c r="Y30" i="12"/>
  <c r="G30" i="12"/>
  <c r="J30" i="12"/>
  <c r="AP30" i="12"/>
  <c r="T30" i="12"/>
  <c r="P6" i="12"/>
  <c r="AX6" i="12"/>
  <c r="AJ6" i="12"/>
  <c r="G6" i="12"/>
  <c r="Y6" i="12"/>
  <c r="AR6" i="12"/>
  <c r="AE6" i="12"/>
  <c r="J6" i="12"/>
  <c r="AP6" i="12"/>
  <c r="T6" i="12"/>
  <c r="AE15" i="12"/>
  <c r="J15" i="12"/>
  <c r="AK15" i="12"/>
  <c r="AY15" i="12"/>
  <c r="AS15" i="12"/>
  <c r="AM15" i="12"/>
  <c r="Y15" i="12"/>
  <c r="F15" i="12"/>
  <c r="U15" i="12"/>
  <c r="P15" i="12"/>
  <c r="AE23" i="12"/>
  <c r="J23" i="12"/>
  <c r="AY23" i="12"/>
  <c r="AM23" i="12"/>
  <c r="AS23" i="12"/>
  <c r="Y23" i="12"/>
  <c r="F23" i="12"/>
  <c r="U23" i="12"/>
  <c r="AK23" i="12"/>
  <c r="P23" i="12"/>
  <c r="AK31" i="12"/>
  <c r="AE31" i="12"/>
  <c r="J31" i="12"/>
  <c r="AM31" i="12"/>
  <c r="AY31" i="12"/>
  <c r="Y31" i="12"/>
  <c r="AS31" i="12"/>
  <c r="F31" i="12"/>
  <c r="U31" i="12"/>
  <c r="P31" i="12"/>
  <c r="AE12" i="12"/>
  <c r="Z12" i="12"/>
  <c r="E12" i="12"/>
  <c r="AZ12" i="12"/>
  <c r="AT12" i="12"/>
  <c r="AN12" i="12"/>
  <c r="AH12" i="12"/>
  <c r="O12" i="12"/>
  <c r="U12" i="12"/>
  <c r="K12" i="12"/>
  <c r="AE28" i="12"/>
  <c r="Z28" i="12"/>
  <c r="E28" i="12"/>
  <c r="AT28" i="12"/>
  <c r="AZ28" i="12"/>
  <c r="AN28" i="12"/>
  <c r="AH28" i="12"/>
  <c r="O28" i="12"/>
  <c r="U28" i="12"/>
  <c r="K28" i="12"/>
  <c r="AJ20" i="4"/>
  <c r="AJ21" i="4"/>
  <c r="AP20" i="4"/>
  <c r="AO20" i="4"/>
  <c r="AL20" i="4"/>
  <c r="AK20" i="4"/>
  <c r="AN20" i="4"/>
  <c r="AM21" i="4"/>
  <c r="AL21" i="4"/>
  <c r="AN21" i="4"/>
  <c r="AM20" i="4"/>
  <c r="AK21" i="4"/>
  <c r="AO21" i="4"/>
  <c r="AP21" i="4"/>
  <c r="AN3" i="4"/>
  <c r="AM3" i="4"/>
  <c r="AJ1" i="4"/>
  <c r="BK5" i="15" l="1"/>
  <c r="BT10" i="15"/>
  <c r="BT12" i="15"/>
  <c r="AV8" i="15"/>
  <c r="AV10" i="15" s="1"/>
  <c r="AV11" i="15" s="1"/>
  <c r="BT11" i="15"/>
  <c r="BS12" i="15"/>
  <c r="BL4" i="15"/>
  <c r="BR11" i="15"/>
  <c r="AS8" i="15"/>
  <c r="AS10" i="15" s="1"/>
  <c r="AS11" i="15" s="1"/>
  <c r="BT4" i="15"/>
  <c r="BT8" i="15"/>
  <c r="BT5" i="15"/>
  <c r="BQ5" i="15"/>
  <c r="BL12" i="15"/>
  <c r="AV12" i="15"/>
  <c r="BS8" i="15"/>
  <c r="BR5" i="15"/>
  <c r="BR12" i="15"/>
  <c r="BS4" i="15"/>
  <c r="AV5" i="15"/>
  <c r="BQ4" i="15"/>
  <c r="BS10" i="15"/>
  <c r="BS11" i="15"/>
  <c r="AT12" i="15"/>
  <c r="BQ11" i="15"/>
  <c r="BQ12" i="15"/>
  <c r="BR8" i="15"/>
  <c r="BR10" i="15"/>
  <c r="BI12" i="15"/>
  <c r="BN5" i="15"/>
  <c r="BR4" i="15"/>
  <c r="AV4" i="15"/>
  <c r="BS5" i="15"/>
  <c r="BQ8" i="15"/>
  <c r="BQ10" i="15"/>
  <c r="BP8" i="15"/>
  <c r="BH8" i="15"/>
  <c r="AY12" i="15"/>
  <c r="BC11" i="15"/>
  <c r="AZ8" i="15"/>
  <c r="BC8" i="15"/>
  <c r="BI4" i="15"/>
  <c r="BL10" i="15"/>
  <c r="BA11" i="15"/>
  <c r="AX5" i="15"/>
  <c r="BN4" i="15"/>
  <c r="BN11" i="15"/>
  <c r="BE5" i="15"/>
  <c r="BO4" i="15"/>
  <c r="BM8" i="15"/>
  <c r="BJ8" i="15"/>
  <c r="BM5" i="15"/>
  <c r="BP11" i="15"/>
  <c r="BI10" i="15"/>
  <c r="BG4" i="15"/>
  <c r="AW8" i="15"/>
  <c r="AX11" i="15"/>
  <c r="BB8" i="15"/>
  <c r="BD5" i="15"/>
  <c r="AZ11" i="15"/>
  <c r="BB10" i="15"/>
  <c r="BB12" i="15"/>
  <c r="AW5" i="15"/>
  <c r="BA12" i="15"/>
  <c r="BG8" i="15"/>
  <c r="AU12" i="15"/>
  <c r="AY10" i="15"/>
  <c r="BC10" i="15"/>
  <c r="BJ11" i="15"/>
  <c r="BN12" i="15"/>
  <c r="BH5" i="15"/>
  <c r="AS4" i="15"/>
  <c r="AT8" i="15"/>
  <c r="AT10" i="15" s="1"/>
  <c r="AT11" i="15" s="1"/>
  <c r="BN8" i="15"/>
  <c r="BN10" i="15"/>
  <c r="BM11" i="15"/>
  <c r="BO11" i="15"/>
  <c r="BC12" i="15"/>
  <c r="BD4" i="15"/>
  <c r="BD10" i="15"/>
  <c r="BA4" i="15"/>
  <c r="BK4" i="15"/>
  <c r="BL11" i="15"/>
  <c r="BI5" i="15"/>
  <c r="BL8" i="15"/>
  <c r="AY4" i="15"/>
  <c r="AY11" i="15"/>
  <c r="AX4" i="15"/>
  <c r="AX10" i="15"/>
  <c r="AW11" i="15"/>
  <c r="BE4" i="15"/>
  <c r="BE11" i="15"/>
  <c r="BE12" i="15"/>
  <c r="BF8" i="15"/>
  <c r="BF10" i="15"/>
  <c r="AU4" i="15"/>
  <c r="AS12" i="15"/>
  <c r="AT4" i="15"/>
  <c r="BM10" i="15"/>
  <c r="BP12" i="15"/>
  <c r="BO5" i="15"/>
  <c r="BM12" i="15"/>
  <c r="BB4" i="15"/>
  <c r="BC4" i="15"/>
  <c r="BB5" i="15"/>
  <c r="BB11" i="15"/>
  <c r="BA8" i="15"/>
  <c r="BL5" i="15"/>
  <c r="BJ12" i="15"/>
  <c r="BK8" i="15"/>
  <c r="BK10" i="15"/>
  <c r="AW12" i="15"/>
  <c r="AX8" i="15"/>
  <c r="AZ12" i="15"/>
  <c r="AY5" i="15"/>
  <c r="BH4" i="15"/>
  <c r="BG5" i="15"/>
  <c r="BE8" i="15"/>
  <c r="BE10" i="15"/>
  <c r="BH12" i="15"/>
  <c r="AT5" i="15"/>
  <c r="AU8" i="15"/>
  <c r="AU10" i="15" s="1"/>
  <c r="AU11" i="15" s="1"/>
  <c r="AS5" i="15"/>
  <c r="BO12" i="15"/>
  <c r="BP4" i="15"/>
  <c r="BP10" i="15"/>
  <c r="BM4" i="15"/>
  <c r="BA5" i="15"/>
  <c r="BD8" i="15"/>
  <c r="BD11" i="15"/>
  <c r="BK11" i="15"/>
  <c r="BJ4" i="15"/>
  <c r="BJ10" i="15"/>
  <c r="BI11" i="15"/>
  <c r="AW4" i="15"/>
  <c r="AW10" i="15"/>
  <c r="AZ4" i="15"/>
  <c r="AZ10" i="15"/>
  <c r="BH10" i="15"/>
  <c r="BH11" i="15"/>
  <c r="BG12" i="15"/>
  <c r="BF5" i="15"/>
  <c r="BF11" i="15"/>
  <c r="BF12" i="15"/>
  <c r="AU5" i="15"/>
  <c r="BO8" i="15"/>
  <c r="BO10" i="15"/>
  <c r="BP5" i="15"/>
  <c r="BA10" i="15"/>
  <c r="BD12" i="15"/>
  <c r="BC5" i="15"/>
  <c r="BI8" i="15"/>
  <c r="BK12" i="15"/>
  <c r="BJ5" i="15"/>
  <c r="AZ5" i="15"/>
  <c r="AX12" i="15"/>
  <c r="AY8" i="15"/>
  <c r="BG10" i="15"/>
  <c r="BG11" i="15"/>
  <c r="BF4" i="15"/>
  <c r="BH3" i="4"/>
  <c r="BK3" i="4"/>
  <c r="BJ3" i="4"/>
  <c r="BI3" i="4"/>
  <c r="AO3" i="4"/>
  <c r="AJ3" i="4"/>
  <c r="AM13" i="4"/>
  <c r="AJ13" i="4"/>
  <c r="AN9" i="4"/>
  <c r="AM6" i="4"/>
  <c r="AL18" i="4"/>
  <c r="AL5" i="4"/>
  <c r="AL9" i="4"/>
  <c r="AP12" i="4"/>
  <c r="AM8" i="4"/>
  <c r="AO18" i="4"/>
  <c r="AO5" i="4"/>
  <c r="AO7" i="4"/>
  <c r="AO9" i="4"/>
  <c r="AL19" i="4"/>
  <c r="AN19" i="4"/>
  <c r="AM12" i="4"/>
  <c r="AJ12" i="4"/>
  <c r="AJ4" i="4"/>
  <c r="AN4" i="4"/>
  <c r="AK4" i="4"/>
  <c r="AJ6" i="4"/>
  <c r="AN8" i="4"/>
  <c r="AK13" i="4"/>
  <c r="AJ17" i="4"/>
  <c r="AL3" i="4"/>
  <c r="AP3" i="4"/>
  <c r="AJ5" i="4"/>
  <c r="AO6" i="4"/>
  <c r="AK8" i="4"/>
  <c r="AO4" i="4"/>
  <c r="AK6" i="4"/>
  <c r="AO8" i="4"/>
  <c r="AL13" i="4"/>
  <c r="AK17" i="4"/>
  <c r="BE3" i="4"/>
  <c r="AN6" i="4"/>
  <c r="AJ8" i="4"/>
  <c r="AO13" i="4"/>
  <c r="AN17" i="4"/>
  <c r="AN7" i="4"/>
  <c r="AJ9" i="4"/>
  <c r="AP13" i="4"/>
  <c r="AO17" i="4"/>
  <c r="AN18" i="4"/>
  <c r="AM19" i="4"/>
  <c r="AL4" i="4"/>
  <c r="AL6" i="4"/>
  <c r="AL8" i="4"/>
  <c r="AL17" i="4"/>
  <c r="AM5" i="4"/>
  <c r="AJ7" i="4"/>
  <c r="AK3" i="4"/>
  <c r="AM18" i="4"/>
  <c r="AK18" i="4"/>
  <c r="AK5" i="4"/>
  <c r="AK7" i="4"/>
  <c r="AK9" i="4"/>
  <c r="AJ19" i="4"/>
  <c r="AL12" i="4"/>
  <c r="AO12" i="4"/>
  <c r="AM9" i="4"/>
  <c r="AM17" i="4"/>
  <c r="AM7" i="4"/>
  <c r="AL7" i="4"/>
  <c r="AK19" i="4"/>
  <c r="AN12" i="4"/>
  <c r="AN5" i="4"/>
  <c r="AJ18" i="4"/>
  <c r="AN13" i="4"/>
  <c r="AP4" i="4"/>
  <c r="AP6" i="4"/>
  <c r="AP8" i="4"/>
  <c r="AP17" i="4"/>
  <c r="AM4" i="4"/>
  <c r="AP18" i="4"/>
  <c r="AP5" i="4"/>
  <c r="AP7" i="4"/>
  <c r="AP9" i="4"/>
  <c r="AP19" i="4"/>
  <c r="AO19" i="4"/>
  <c r="AK12" i="4"/>
  <c r="BH20" i="4" l="1"/>
  <c r="BG21" i="4"/>
  <c r="BO21" i="4"/>
  <c r="AY20" i="4"/>
  <c r="BI20" i="4"/>
  <c r="BP20" i="4"/>
  <c r="BS21" i="4"/>
  <c r="BP21" i="4"/>
  <c r="BQ20" i="4"/>
  <c r="BR21" i="4"/>
  <c r="BS20" i="4"/>
  <c r="BQ21" i="4"/>
  <c r="BR20" i="4"/>
  <c r="BM20" i="4"/>
  <c r="BN21" i="4"/>
  <c r="BN20" i="4"/>
  <c r="BL21" i="4"/>
  <c r="BO20" i="4"/>
  <c r="BL20" i="4"/>
  <c r="BM21" i="4"/>
  <c r="BJ20" i="4"/>
  <c r="BE20" i="4"/>
  <c r="BD20" i="4"/>
  <c r="BB20" i="4"/>
  <c r="AZ21" i="4"/>
  <c r="BC20" i="4"/>
  <c r="BC21" i="4"/>
  <c r="BA21" i="4"/>
  <c r="AZ20" i="4"/>
  <c r="BA20" i="4"/>
  <c r="BK21" i="4"/>
  <c r="BJ21" i="4"/>
  <c r="BB21" i="4"/>
  <c r="BD21" i="4"/>
  <c r="BF20" i="4"/>
  <c r="BI21" i="4"/>
  <c r="BF21" i="4"/>
  <c r="BE21" i="4"/>
  <c r="AX20" i="4"/>
  <c r="AV20" i="4"/>
  <c r="AV21" i="4"/>
  <c r="AX21" i="4"/>
  <c r="AW21" i="4"/>
  <c r="AY21" i="4"/>
  <c r="AW20" i="4"/>
  <c r="BK20" i="4"/>
  <c r="BH21" i="4"/>
  <c r="BG20" i="4"/>
  <c r="BR3" i="4"/>
  <c r="BR4" i="4" s="1"/>
  <c r="BR5" i="4" s="1"/>
  <c r="BR6" i="4" s="1"/>
  <c r="BR7" i="4" s="1"/>
  <c r="BR8" i="4" s="1"/>
  <c r="BR9" i="4" s="1"/>
  <c r="BR12" i="4" s="1"/>
  <c r="BR13" i="4" s="1"/>
  <c r="BR17" i="4" s="1"/>
  <c r="BR18" i="4" s="1"/>
  <c r="BR19" i="4" s="1"/>
  <c r="BS3" i="4"/>
  <c r="BS4" i="4" s="1"/>
  <c r="BS5" i="4" s="1"/>
  <c r="BS6" i="4" s="1"/>
  <c r="BS7" i="4" s="1"/>
  <c r="BS8" i="4" s="1"/>
  <c r="BS9" i="4" s="1"/>
  <c r="BS12" i="4" s="1"/>
  <c r="BS13" i="4" s="1"/>
  <c r="BS17" i="4" s="1"/>
  <c r="BS18" i="4" s="1"/>
  <c r="BS19" i="4" s="1"/>
  <c r="BP3" i="4"/>
  <c r="BQ3" i="4"/>
  <c r="BQ4" i="4" s="1"/>
  <c r="BQ5" i="4" s="1"/>
  <c r="BQ6" i="4" s="1"/>
  <c r="BQ7" i="4" s="1"/>
  <c r="BQ8" i="4" s="1"/>
  <c r="BQ9" i="4" s="1"/>
  <c r="BQ12" i="4" s="1"/>
  <c r="BQ13" i="4" s="1"/>
  <c r="BQ17" i="4" s="1"/>
  <c r="BQ18" i="4" s="1"/>
  <c r="BQ19" i="4" s="1"/>
  <c r="BM3" i="4"/>
  <c r="BM4" i="4" s="1"/>
  <c r="BM5" i="4" s="1"/>
  <c r="BM6" i="4" s="1"/>
  <c r="BM7" i="4" s="1"/>
  <c r="BM8" i="4" s="1"/>
  <c r="BM9" i="4" s="1"/>
  <c r="BM12" i="4" s="1"/>
  <c r="BM13" i="4" s="1"/>
  <c r="BM17" i="4" s="1"/>
  <c r="BM18" i="4" s="1"/>
  <c r="BM19" i="4" s="1"/>
  <c r="BO3" i="4"/>
  <c r="BO4" i="4" s="1"/>
  <c r="BO5" i="4" s="1"/>
  <c r="BO6" i="4" s="1"/>
  <c r="BO7" i="4" s="1"/>
  <c r="BO8" i="4" s="1"/>
  <c r="BO9" i="4" s="1"/>
  <c r="BO12" i="4" s="1"/>
  <c r="BO13" i="4" s="1"/>
  <c r="BO17" i="4" s="1"/>
  <c r="BO18" i="4" s="1"/>
  <c r="BO19" i="4" s="1"/>
  <c r="BN3" i="4"/>
  <c r="BL3" i="4"/>
  <c r="BL4" i="4" s="1"/>
  <c r="BL5" i="4" s="1"/>
  <c r="BL6" i="4" s="1"/>
  <c r="BL7" i="4" s="1"/>
  <c r="BL8" i="4" s="1"/>
  <c r="BL9" i="4" s="1"/>
  <c r="BL12" i="4" s="1"/>
  <c r="BL13" i="4" s="1"/>
  <c r="BL17" i="4" s="1"/>
  <c r="BL18" i="4" s="1"/>
  <c r="BL19" i="4" s="1"/>
  <c r="BI4" i="4"/>
  <c r="BI5" i="4" s="1"/>
  <c r="BI6" i="4" s="1"/>
  <c r="BI7" i="4" s="1"/>
  <c r="BI8" i="4" s="1"/>
  <c r="BI9" i="4" s="1"/>
  <c r="BI12" i="4" s="1"/>
  <c r="BI13" i="4" s="1"/>
  <c r="BI17" i="4" s="1"/>
  <c r="BI18" i="4" s="1"/>
  <c r="BI19" i="4" s="1"/>
  <c r="BH4" i="4"/>
  <c r="BH5" i="4" s="1"/>
  <c r="BH6" i="4" s="1"/>
  <c r="BH7" i="4" s="1"/>
  <c r="BH8" i="4" s="1"/>
  <c r="BH9" i="4" s="1"/>
  <c r="BH12" i="4" s="1"/>
  <c r="BH13" i="4" s="1"/>
  <c r="BH17" i="4" s="1"/>
  <c r="BH18" i="4" s="1"/>
  <c r="BH19" i="4" s="1"/>
  <c r="BJ4" i="4"/>
  <c r="BK4" i="4"/>
  <c r="BK5" i="4" s="1"/>
  <c r="BK6" i="4" s="1"/>
  <c r="BK7" i="4" s="1"/>
  <c r="BK8" i="4" s="1"/>
  <c r="BK9" i="4" s="1"/>
  <c r="BK12" i="4" s="1"/>
  <c r="BK13" i="4" s="1"/>
  <c r="BK17" i="4" s="1"/>
  <c r="BK18" i="4" s="1"/>
  <c r="BK19" i="4" s="1"/>
  <c r="BF3" i="4"/>
  <c r="BG3" i="4"/>
  <c r="BD3" i="4"/>
  <c r="BA3" i="4"/>
  <c r="BA4" i="4" s="1"/>
  <c r="BA5" i="4" s="1"/>
  <c r="BA6" i="4" s="1"/>
  <c r="BA7" i="4" s="1"/>
  <c r="BA8" i="4" s="1"/>
  <c r="BA9" i="4" s="1"/>
  <c r="BA12" i="4" s="1"/>
  <c r="BA13" i="4" s="1"/>
  <c r="BA17" i="4" s="1"/>
  <c r="BA18" i="4" s="1"/>
  <c r="BA19" i="4" s="1"/>
  <c r="AZ3" i="4"/>
  <c r="BB3" i="4"/>
  <c r="BB4" i="4" s="1"/>
  <c r="BB5" i="4" s="1"/>
  <c r="BB6" i="4" s="1"/>
  <c r="BB7" i="4" s="1"/>
  <c r="BB8" i="4" s="1"/>
  <c r="BB9" i="4" s="1"/>
  <c r="BB12" i="4" s="1"/>
  <c r="BB13" i="4" s="1"/>
  <c r="BB17" i="4" s="1"/>
  <c r="BB18" i="4" s="1"/>
  <c r="BB19" i="4" s="1"/>
  <c r="BC3" i="4"/>
  <c r="AY3" i="4"/>
  <c r="AY4" i="4" s="1"/>
  <c r="AY5" i="4" s="1"/>
  <c r="AY6" i="4" s="1"/>
  <c r="AY7" i="4" s="1"/>
  <c r="AY8" i="4" s="1"/>
  <c r="AY9" i="4" s="1"/>
  <c r="AY12" i="4" s="1"/>
  <c r="AY13" i="4" s="1"/>
  <c r="AY17" i="4" s="1"/>
  <c r="AY18" i="4" s="1"/>
  <c r="AY19" i="4" s="1"/>
  <c r="AV3" i="4"/>
  <c r="AV4" i="4" s="1"/>
  <c r="AV5" i="4" s="1"/>
  <c r="AV6" i="4" s="1"/>
  <c r="AV7" i="4" s="1"/>
  <c r="AV8" i="4" s="1"/>
  <c r="AV9" i="4" s="1"/>
  <c r="AV12" i="4" s="1"/>
  <c r="AV13" i="4" s="1"/>
  <c r="AV17" i="4" s="1"/>
  <c r="AV18" i="4" s="1"/>
  <c r="AV19" i="4" s="1"/>
  <c r="AW3" i="4"/>
  <c r="AW4" i="4" s="1"/>
  <c r="AW5" i="4" s="1"/>
  <c r="AW6" i="4" s="1"/>
  <c r="AW7" i="4" s="1"/>
  <c r="AW8" i="4" s="1"/>
  <c r="AW9" i="4" s="1"/>
  <c r="AW12" i="4" s="1"/>
  <c r="AW13" i="4" s="1"/>
  <c r="AW17" i="4" s="1"/>
  <c r="AW18" i="4" s="1"/>
  <c r="AW19" i="4" s="1"/>
  <c r="AX3" i="4"/>
  <c r="AX4" i="4" s="1"/>
  <c r="AX5" i="4" s="1"/>
  <c r="AX6" i="4" s="1"/>
  <c r="AX7" i="4" s="1"/>
  <c r="AX8" i="4" s="1"/>
  <c r="AX9" i="4" s="1"/>
  <c r="AX12" i="4" s="1"/>
  <c r="AX13" i="4" s="1"/>
  <c r="AX17" i="4" s="1"/>
  <c r="AX18" i="4" s="1"/>
  <c r="AX19" i="4" s="1"/>
  <c r="AU3" i="4"/>
  <c r="AU4" i="4" s="1"/>
  <c r="AR3" i="4"/>
  <c r="AR4" i="4" s="1"/>
  <c r="AR5" i="4" s="1"/>
  <c r="AR6" i="4" s="1"/>
  <c r="AR7" i="4" s="1"/>
  <c r="AR8" i="4" s="1"/>
  <c r="AR9" i="4" s="1"/>
  <c r="AR12" i="4" s="1"/>
  <c r="AR13" i="4" s="1"/>
  <c r="AR17" i="4" s="1"/>
  <c r="AR18" i="4" s="1"/>
  <c r="AR19" i="4" s="1"/>
  <c r="AS3" i="4"/>
  <c r="AS4" i="4" s="1"/>
  <c r="AS5" i="4" s="1"/>
  <c r="AT3" i="4"/>
  <c r="AT4" i="4" s="1"/>
  <c r="AR20" i="4" l="1"/>
  <c r="AR21" i="4" s="1"/>
  <c r="BP4" i="4"/>
  <c r="BP5" i="4" s="1"/>
  <c r="BP6" i="4" s="1"/>
  <c r="BP7" i="4" s="1"/>
  <c r="BP8" i="4" s="1"/>
  <c r="BP9" i="4" s="1"/>
  <c r="BP12" i="4" s="1"/>
  <c r="BP13" i="4" s="1"/>
  <c r="BP17" i="4" s="1"/>
  <c r="BP18" i="4" s="1"/>
  <c r="BP19" i="4" s="1"/>
  <c r="BN4" i="4"/>
  <c r="BN5" i="4" s="1"/>
  <c r="BN6" i="4" s="1"/>
  <c r="BN7" i="4" s="1"/>
  <c r="BN8" i="4" s="1"/>
  <c r="BN9" i="4" s="1"/>
  <c r="BN12" i="4" s="1"/>
  <c r="BN13" i="4" s="1"/>
  <c r="BN17" i="4" s="1"/>
  <c r="BN18" i="4" s="1"/>
  <c r="BN19" i="4" s="1"/>
  <c r="BG4" i="4"/>
  <c r="BG5" i="4" s="1"/>
  <c r="BG6" i="4" s="1"/>
  <c r="BG7" i="4" s="1"/>
  <c r="BG8" i="4" s="1"/>
  <c r="BG9" i="4" s="1"/>
  <c r="BG12" i="4" s="1"/>
  <c r="BG13" i="4" s="1"/>
  <c r="BG17" i="4" s="1"/>
  <c r="BG18" i="4" s="1"/>
  <c r="BG19" i="4" s="1"/>
  <c r="BF4" i="4"/>
  <c r="BF5" i="4" s="1"/>
  <c r="BF6" i="4" s="1"/>
  <c r="BF7" i="4" s="1"/>
  <c r="BF8" i="4" s="1"/>
  <c r="BF9" i="4" s="1"/>
  <c r="BF12" i="4" s="1"/>
  <c r="BF13" i="4" s="1"/>
  <c r="BF17" i="4" s="1"/>
  <c r="BF18" i="4" s="1"/>
  <c r="BF19" i="4" s="1"/>
  <c r="BE4" i="4"/>
  <c r="BE5" i="4" s="1"/>
  <c r="BE6" i="4" s="1"/>
  <c r="BE7" i="4" s="1"/>
  <c r="BE8" i="4" s="1"/>
  <c r="BE9" i="4" s="1"/>
  <c r="BE12" i="4" s="1"/>
  <c r="BE13" i="4" s="1"/>
  <c r="BE17" i="4" s="1"/>
  <c r="BE18" i="4" s="1"/>
  <c r="BE19" i="4" s="1"/>
  <c r="BJ5" i="4"/>
  <c r="BJ6" i="4" s="1"/>
  <c r="BJ7" i="4" s="1"/>
  <c r="BJ8" i="4" s="1"/>
  <c r="BJ9" i="4" s="1"/>
  <c r="BJ12" i="4" s="1"/>
  <c r="BJ13" i="4" s="1"/>
  <c r="BJ17" i="4" s="1"/>
  <c r="BJ18" i="4" s="1"/>
  <c r="BJ19" i="4" s="1"/>
  <c r="BD4" i="4"/>
  <c r="BD5" i="4" s="1"/>
  <c r="BD6" i="4" s="1"/>
  <c r="BD7" i="4" s="1"/>
  <c r="BD8" i="4" s="1"/>
  <c r="BD9" i="4" s="1"/>
  <c r="BD12" i="4" s="1"/>
  <c r="BD13" i="4" s="1"/>
  <c r="BD17" i="4" s="1"/>
  <c r="BD18" i="4" s="1"/>
  <c r="BD19" i="4" s="1"/>
  <c r="BC4" i="4"/>
  <c r="BC5" i="4" s="1"/>
  <c r="BC6" i="4" s="1"/>
  <c r="BC7" i="4" s="1"/>
  <c r="BC8" i="4" s="1"/>
  <c r="BC9" i="4" s="1"/>
  <c r="BC12" i="4" s="1"/>
  <c r="BC13" i="4" s="1"/>
  <c r="BC17" i="4" s="1"/>
  <c r="BC18" i="4" s="1"/>
  <c r="BC19" i="4" s="1"/>
  <c r="AZ4" i="4"/>
  <c r="AZ5" i="4" s="1"/>
  <c r="AZ6" i="4" s="1"/>
  <c r="AZ7" i="4" s="1"/>
  <c r="AZ8" i="4" s="1"/>
  <c r="AZ9" i="4" s="1"/>
  <c r="AZ12" i="4" s="1"/>
  <c r="AZ13" i="4" s="1"/>
  <c r="AZ17" i="4" s="1"/>
  <c r="AZ18" i="4" s="1"/>
  <c r="AZ19" i="4" s="1"/>
  <c r="AS6" i="4"/>
  <c r="AS7" i="4" s="1"/>
  <c r="AS8" i="4" s="1"/>
  <c r="AS9" i="4" s="1"/>
  <c r="AS12" i="4" s="1"/>
  <c r="AS13" i="4" s="1"/>
  <c r="AS17" i="4" s="1"/>
  <c r="AS18" i="4" s="1"/>
  <c r="AS19" i="4" s="1"/>
  <c r="AU5" i="4"/>
  <c r="AU6" i="4" s="1"/>
  <c r="AU7" i="4" s="1"/>
  <c r="AU8" i="4" s="1"/>
  <c r="AU9" i="4" s="1"/>
  <c r="AU12" i="4" s="1"/>
  <c r="AU13" i="4" s="1"/>
  <c r="AU17" i="4" s="1"/>
  <c r="AU18" i="4" s="1"/>
  <c r="AU19" i="4" s="1"/>
  <c r="AT5" i="4"/>
  <c r="AT6" i="4" s="1"/>
  <c r="AT7" i="4" s="1"/>
  <c r="AT8" i="4" s="1"/>
  <c r="AT9" i="4" s="1"/>
  <c r="AT12" i="4" s="1"/>
  <c r="AT13" i="4" s="1"/>
  <c r="AT17" i="4" s="1"/>
  <c r="AT18" i="4" s="1"/>
  <c r="AT19" i="4" s="1"/>
  <c r="AS20" i="4" l="1"/>
  <c r="AS21" i="4" s="1"/>
  <c r="AT20" i="4"/>
  <c r="AT21" i="4" s="1"/>
  <c r="AU20" i="4"/>
  <c r="AU21" i="4" s="1"/>
</calcChain>
</file>

<file path=xl/sharedStrings.xml><?xml version="1.0" encoding="utf-8"?>
<sst xmlns="http://schemas.openxmlformats.org/spreadsheetml/2006/main" count="329" uniqueCount="161">
  <si>
    <t>Prénom et nom</t>
  </si>
  <si>
    <t>Elève 2</t>
  </si>
  <si>
    <t>Elève 3</t>
  </si>
  <si>
    <t>Elève 4</t>
  </si>
  <si>
    <t>Elève 5</t>
  </si>
  <si>
    <t>Elève 6</t>
  </si>
  <si>
    <t>Elève 7</t>
  </si>
  <si>
    <t>Elève 8</t>
  </si>
  <si>
    <t>Elève 9</t>
  </si>
  <si>
    <t>Elève 10</t>
  </si>
  <si>
    <t>Elève 11</t>
  </si>
  <si>
    <t>Elève 12</t>
  </si>
  <si>
    <t>Elève 13</t>
  </si>
  <si>
    <t>Elève 14</t>
  </si>
  <si>
    <t>Elève 15</t>
  </si>
  <si>
    <t>Elève 16</t>
  </si>
  <si>
    <t>Elève 17</t>
  </si>
  <si>
    <t>Elève 18</t>
  </si>
  <si>
    <t>Elève 19</t>
  </si>
  <si>
    <t>Elève 20</t>
  </si>
  <si>
    <t>Elève 21</t>
  </si>
  <si>
    <t>Elève 22</t>
  </si>
  <si>
    <t>Elève 23</t>
  </si>
  <si>
    <t>Elève 24</t>
  </si>
  <si>
    <t>Elève 25</t>
  </si>
  <si>
    <t>Elève 26</t>
  </si>
  <si>
    <t>Elève 27</t>
  </si>
  <si>
    <t>Elève 28</t>
  </si>
  <si>
    <t>Elève 29</t>
  </si>
  <si>
    <t>Etapes à suivre</t>
  </si>
  <si>
    <t>Domaine Disciplinaire : Français</t>
  </si>
  <si>
    <t>1 : élèves très fragiles (PSI et suivi DESED) / 2 : élèves fragiles (différenciation en classe) / 3 : élèves en réussite / 4 : élèves ayant dépassé les compétences</t>
  </si>
  <si>
    <t>Cycle 2</t>
  </si>
  <si>
    <t>Composante : LECTURE ET COMPREHENSION DE L’ECRIT</t>
  </si>
  <si>
    <t>Composante : ECRITURE</t>
  </si>
  <si>
    <t xml:space="preserve">Composante : ETUDE DE LA LANGUE/ ORTHOGRAPHE </t>
  </si>
  <si>
    <t xml:space="preserve">Composante : ETUDE DE LA LANGUE/ GRAMMAIRE CONJUGAISON </t>
  </si>
  <si>
    <t>fluence (a)</t>
  </si>
  <si>
    <t>Reconnaissance de son (d, e)</t>
  </si>
  <si>
    <t>Copie (g,h)</t>
  </si>
  <si>
    <t>Orthographe lexicale (i,j)</t>
  </si>
  <si>
    <t>orthographe grammaticale (k,l)</t>
  </si>
  <si>
    <t>grammaire de mots et de phrases (m,n,o)</t>
  </si>
  <si>
    <t>Lecture compréhension (b, c,f)</t>
  </si>
  <si>
    <t>GROUPE 1</t>
  </si>
  <si>
    <t>GROUPE 2</t>
  </si>
  <si>
    <t>GROUPE 3</t>
  </si>
  <si>
    <t>GROUPE 4</t>
  </si>
  <si>
    <t>CE1</t>
  </si>
  <si>
    <t xml:space="preserve">a : Le nombre de mots correctement lus par minute </t>
  </si>
  <si>
    <t>b : Justifier son interprétation ou ses réponses, s’appuyer sur le texte et sur les autres connaissances mobilisées.</t>
  </si>
  <si>
    <t xml:space="preserve">d : Transcrire un texte (donné en script et copié en cursive) avec les correspondances entre diverses écritures des lettres (scripte/cursive). </t>
  </si>
  <si>
    <t xml:space="preserve">e : Respecter la mise en page des textes proposés 
(sauts de ligne, retours à la ligne et majuscules). </t>
  </si>
  <si>
    <t>f : Relire pour vérifier la conformité orthographique.  (ponctuation comprise)</t>
  </si>
  <si>
    <t>g : Connaître les correspondances graphophonologiques</t>
  </si>
  <si>
    <t>h : Mémoriser l’orthographe du lexique le plus couramment employé</t>
  </si>
  <si>
    <t>i : Mémoriser les principaux mots invariables</t>
  </si>
  <si>
    <t>j :Orthographier correctement des groupes nominaux (déterminant +nom) au pluriel</t>
  </si>
  <si>
    <t>k : Identifier la phrase</t>
  </si>
  <si>
    <t>l : Ordonner et hiérarchiser les éléments constitutifs d’une phrase</t>
  </si>
  <si>
    <t>m :Différencier les principales classes de mots : le nom</t>
  </si>
  <si>
    <t xml:space="preserve">n : Différencier les principales classes de mots : le déterminant </t>
  </si>
  <si>
    <t>o : Différencier les principales classes de mots : le verbe</t>
  </si>
  <si>
    <t>Lecture compréhension (b)</t>
  </si>
  <si>
    <t>Composante : ETUDE DE LA LANGUE/ orthographe lexicale</t>
  </si>
  <si>
    <t xml:space="preserve">Composante : ETUDE DE LA LANGUE/ GRAMMAIRE  </t>
  </si>
  <si>
    <t>Composante : ETUDE DE LA LANGUE/orthographe grammaticale</t>
  </si>
  <si>
    <t>c : Maîtriser les gestes de l’écriture cursive exécutés avec une vitesse et une sûreté croissantes. 
(la qualité de la graphie (formation et taille des lettres, attaches entre les lettres)</t>
  </si>
  <si>
    <t>Composante : ETUDE DE LA LANGUE/correpondances graphophonologiques</t>
  </si>
  <si>
    <t>Correpondances graphophonologiques (g)</t>
  </si>
  <si>
    <t>Fluence (a)</t>
  </si>
  <si>
    <t>Orthographe lexicale (h,i)</t>
  </si>
  <si>
    <t>Orthographe grammaticale (j)</t>
  </si>
  <si>
    <t>Grammaire de phrases (k,l)</t>
  </si>
  <si>
    <t>Grammaire de mots (m,n,o)</t>
  </si>
  <si>
    <t>Copie (d,e,f)</t>
  </si>
  <si>
    <t>Geste d'écriture (c)</t>
  </si>
  <si>
    <t>Domaine Disciplinaire : français</t>
  </si>
  <si>
    <t xml:space="preserve">Composante : ETUDE DE LA LANGUE/ GRAMMAIRE </t>
  </si>
  <si>
    <t>Geste d'écriture ( c )</t>
  </si>
  <si>
    <r>
      <t xml:space="preserve">Direction de l'Enseignement
de Nouvelle-Calédonie
</t>
    </r>
    <r>
      <rPr>
        <b/>
        <sz val="12"/>
        <color theme="1" tint="0.499984740745262"/>
        <rFont val="Calibri"/>
        <family val="2"/>
        <scheme val="minor"/>
      </rPr>
      <t>Tests de positionnement de rentrée
Document pour la saisie et de constitution de groupes de besoin</t>
    </r>
  </si>
  <si>
    <t>Domaine Disciplinaire : mathématiques</t>
  </si>
  <si>
    <t>Résoudre des problèmes en utilisant des nombres entiers et le calcul</t>
  </si>
  <si>
    <t>Composante : GRANDEURS ET MESURES</t>
  </si>
  <si>
    <t>Résoudre des problèmes impliquant des longueurs, des masses, des contenances, des durées, des prix</t>
  </si>
  <si>
    <t>Composante : ESPACE ET GEOMETRIE</t>
  </si>
  <si>
    <t>Composante : NOMBRES ET CALCULS (Nombres inférieurs ou égaux à 99)</t>
  </si>
  <si>
    <t>Nommer, lire, écrire, représenter des nombres entiers</t>
  </si>
  <si>
    <t>Comprendre et utiliser des nombres entiers pour dénombrer, ordonner, repérer, comparer</t>
  </si>
  <si>
    <t>Modéliser des problèmes à l’aide d’écritures mathématiques (sens des symboles +, −) et/ou schématiser un problème relevant des structures additives (addition/soustraction)</t>
  </si>
  <si>
    <t>Se confronter à des situations simples de partage et de groupements.</t>
  </si>
  <si>
    <t>Calculer avec des nombres entiers</t>
  </si>
  <si>
    <t>Longueurs</t>
  </si>
  <si>
    <t xml:space="preserve">Comparer, estimer, mesurer des longueurs, des masses, des contenances, des durées - Utiliser le lexique, les unités, les instruments de mesures spécifiques de ces grandeurs </t>
  </si>
  <si>
    <t>(Se) repérer et (se) déplacer en utilisant des repères et des représentations en lien avec « Questionner le monde »</t>
  </si>
  <si>
    <t>Reconnaître, nommer, décrire, reproduire quelques solides</t>
  </si>
  <si>
    <t xml:space="preserve">Reconnaître, nommer, décrire, reproduire, construire quelques figures géométriques </t>
  </si>
  <si>
    <t xml:space="preserve">Reconnaître et utiliser les notions d’alignement, d’angle droit, d’égalité de longueurs, de milieu, de symétrie </t>
  </si>
  <si>
    <t>Problèmes impliquant la manipulation de monnaie</t>
  </si>
  <si>
    <t>Résoudre des problèmes impliquant des longueurs</t>
  </si>
  <si>
    <t>Item 1 : Il dénombre en effectuant - des procédures de décomposition et de recomposition additive ; - un comptage d’un en un ; - des groupements et un comptage de 10 en 10.</t>
  </si>
  <si>
    <t>Item 2 : il range des nombres entiers du plus petit au grand.</t>
  </si>
  <si>
    <t>Item 3 : : il associe un nombre entier à une position sur une demi-droite graduée de 1 en 1, de 10 en 10, ainsi qu’à la distance de ce point à l’origine.</t>
  </si>
  <si>
    <t>Item 10 : il est confronté à des situations simples de partage et de groupements.</t>
  </si>
  <si>
    <r>
      <t xml:space="preserve">Item 11 : - </t>
    </r>
    <r>
      <rPr>
        <b/>
        <i/>
        <sz val="9"/>
        <rFont val="Arial"/>
        <family val="2"/>
      </rPr>
      <t xml:space="preserve">Calcul mental - </t>
    </r>
    <r>
      <rPr>
        <i/>
        <sz val="9"/>
        <rFont val="Arial"/>
        <family val="2"/>
      </rPr>
      <t>il additionne ou soustrait en ligne, en prenant en compte la valeur des chiffres.</t>
    </r>
  </si>
  <si>
    <r>
      <t xml:space="preserve">Item 12 : </t>
    </r>
    <r>
      <rPr>
        <b/>
        <i/>
        <sz val="9"/>
        <rFont val="Arial"/>
        <family val="2"/>
      </rPr>
      <t xml:space="preserve">- Calcul en ligne - </t>
    </r>
    <r>
      <rPr>
        <i/>
        <sz val="9"/>
        <rFont val="Arial"/>
        <family val="2"/>
      </rPr>
      <t>il additionne ou soustrait en ligne, en prenant en compte la valeur des chiffres.</t>
    </r>
  </si>
  <si>
    <r>
      <t xml:space="preserve">Item 13 : </t>
    </r>
    <r>
      <rPr>
        <b/>
        <i/>
        <sz val="9"/>
        <rFont val="Arial"/>
        <family val="2"/>
      </rPr>
      <t xml:space="preserve">- Calcul posé - </t>
    </r>
    <r>
      <rPr>
        <i/>
        <sz val="9"/>
        <rFont val="Arial"/>
        <family val="2"/>
      </rPr>
      <t>il comprend et met en œuvre un algorithme de calcul posé pour l’addition (sans ou avec retenue) et la soustraction (sans retenue).</t>
    </r>
  </si>
  <si>
    <t>Item 14 : l’élève compare des longueurs (d’objets, de segments) directement, d’abord en les estimant à vue, puis par juxtaposition, ou par superposition.</t>
  </si>
  <si>
    <t>Item 15 : il mesure une longueur en centimètres en utilisant un instrument adapté (la règle graduée).</t>
  </si>
  <si>
    <t>Item 16 : il lit l’heure du moment sur un affichage à aiguilles (aiguilles des heures uniquement, sans considérer celle des minutes).</t>
  </si>
  <si>
    <r>
      <t xml:space="preserve">Item 17 : l’élève résout des problèmes de la vie courante, notamment de mesurage et de comparaison, en utilisant les unités usuelles de longueur, de masse, de contenance, de durée ou de </t>
    </r>
    <r>
      <rPr>
        <b/>
        <i/>
        <sz val="9"/>
        <rFont val="Arial"/>
        <family val="2"/>
      </rPr>
      <t>prix.</t>
    </r>
  </si>
  <si>
    <r>
      <t xml:space="preserve">Item 18 : l’élève résout des problèmes de la vie courante, notamment de mesurage et de comparaison, en utilisant les unités usuelles de </t>
    </r>
    <r>
      <rPr>
        <b/>
        <i/>
        <sz val="9"/>
        <rFont val="Arial"/>
        <family val="2"/>
      </rPr>
      <t>longueur,</t>
    </r>
    <r>
      <rPr>
        <i/>
        <sz val="9"/>
        <rFont val="Arial"/>
        <family val="2"/>
      </rPr>
      <t xml:space="preserve"> de masse, de contenance, de durée ou de prix.</t>
    </r>
  </si>
  <si>
    <t>Item 21 : il repère des cases, des nœuds d’un quadrillage, code des déplacements en se situant dans la classe puis dans l’environnement proche.</t>
  </si>
  <si>
    <t>Item 22 : il reconnaît et nomme le carré, le rectangle. Il reconnaît de manière perceptive et nomme un triangle (parmi les figures proposées se trouvent aussi des triangles quelconques). Il reconnaît et nomme le cercle et le disque.</t>
  </si>
  <si>
    <t>Item 24 : l’élève utilise la règle (non graduée ou côté non gradué) pour repérer et produire des alignements de points, pour un tracé de segment. (N.B. : la règle graduée est utilisée comme un outil de mesure ou de report de longueur).</t>
  </si>
  <si>
    <t>Item 23 : l’élève reproduit un carré, un rectangle et un triangle ou des assemblages de figures sur du papier quadrillé ou pointé.</t>
  </si>
  <si>
    <t>Mémoriser des faits numériques / calcul mental quotidien / calcul en ligne / calcul posé</t>
  </si>
  <si>
    <t>Composante : NOMBRES ET CALCULS</t>
  </si>
  <si>
    <t>Domaine disciplinaire : mathématiques</t>
  </si>
  <si>
    <t>Moments et durées</t>
  </si>
  <si>
    <t>Correspondances graphophonologiques (g)</t>
  </si>
  <si>
    <t>1 : élèves très fragiles (PSI et suivi DESED) / 2 : élèves fragiles (différenciation en classe) / 3 : élèves en réussite / 4 : élèves maîtrisant la compétence</t>
  </si>
  <si>
    <t>Elève 30</t>
  </si>
  <si>
    <t>Elève 1</t>
  </si>
  <si>
    <t>1) Saisir la liste des élèves de la classe ci-contre.</t>
  </si>
  <si>
    <t>2) Saisir les résultats de 1 à 4 des élèves au test de positionnement de la rentrée dans la feuille "Resultats test rentrée Français" et "Resultats test rentrée Maths".</t>
  </si>
  <si>
    <r>
      <t>4) Sur les feuilles  "Groupes besoin fr" et "Groupes besoin Maths", les groupes sont créés automatiquement à partir des résultats saisis (</t>
    </r>
    <r>
      <rPr>
        <u/>
        <sz val="10"/>
        <rFont val="Arial"/>
        <family val="2"/>
      </rPr>
      <t>aucune saisie à faire</t>
    </r>
    <r>
      <rPr>
        <sz val="10"/>
        <rFont val="Arial"/>
        <family val="2"/>
      </rPr>
      <t>).</t>
    </r>
  </si>
  <si>
    <r>
      <rPr>
        <sz val="11"/>
        <color theme="1" tint="0.499984740745262"/>
        <rFont val="Calibri"/>
        <family val="2"/>
        <scheme val="minor"/>
      </rPr>
      <t xml:space="preserve">Contact pour toute question portant sur le fonctionnement de ce document : </t>
    </r>
    <r>
      <rPr>
        <sz val="11"/>
        <color theme="1"/>
        <rFont val="Calibri"/>
        <family val="2"/>
        <scheme val="minor"/>
      </rPr>
      <t xml:space="preserve">
</t>
    </r>
    <r>
      <rPr>
        <u/>
        <sz val="11"/>
        <color rgb="FF0070C0"/>
        <rFont val="Calibri"/>
        <family val="2"/>
        <scheme val="minor"/>
      </rPr>
      <t>xavier.boussemart@gouv.nc</t>
    </r>
  </si>
  <si>
    <r>
      <t xml:space="preserve">Item 5 : il passe d’une représentation à une autre, en particulier associe les noms des nombres à leurs écritures chiffrées (en prenant en compte les particularités de lecture des nombres de 11 à 16, de 60 à 79 et de 80 à 99 : </t>
    </r>
    <r>
      <rPr>
        <b/>
        <i/>
        <sz val="9"/>
        <rFont val="Arial"/>
        <family val="2"/>
      </rPr>
      <t>écrire ces nombres sous la dictée</t>
    </r>
    <r>
      <rPr>
        <i/>
        <sz val="9"/>
        <rFont val="Arial"/>
        <family val="2"/>
      </rPr>
      <t>.</t>
    </r>
  </si>
  <si>
    <r>
      <t xml:space="preserve">Item 6 : il passe d’une représentation à une autre, en particulier associe les noms des nombres à leurs écritures chiffrées (en prenant en compte les particularités de lecture des nombres de 11 à 16, de 60 à 79 et de 80 à 99): </t>
    </r>
    <r>
      <rPr>
        <b/>
        <i/>
        <sz val="9"/>
        <rFont val="Arial"/>
        <family val="2"/>
      </rPr>
      <t>reconnaître plusieurs représentations d'un même nombre.</t>
    </r>
  </si>
  <si>
    <r>
      <t xml:space="preserve">Item 7 : il passe d’une représentation à une autre, en particulier associe les noms des nombres à leurs écritures chiffrées (en prenant en compte les particularités de lecture des nombres de 11 à 16, de 60 à 79 et de 80 à 99 : </t>
    </r>
    <r>
      <rPr>
        <b/>
        <i/>
        <sz val="9"/>
        <rFont val="Arial"/>
        <family val="2"/>
      </rPr>
      <t>associer une écriture en chiffres à une écriture en lettres</t>
    </r>
    <r>
      <rPr>
        <i/>
        <sz val="9"/>
        <rFont val="Arial"/>
        <family val="2"/>
      </rPr>
      <t xml:space="preserve">. </t>
    </r>
  </si>
  <si>
    <r>
      <t xml:space="preserve">Item 4 : il passe d’une représentation à une autre, en particulier associe les noms des nombres à leurs écritures chiffrées (en prenant en compte les particularités de lecture des nombres de 11 à 16, de 60 à 79 et de 80 à 99): </t>
    </r>
    <r>
      <rPr>
        <b/>
        <i/>
        <sz val="9"/>
        <rFont val="Arial"/>
        <family val="2"/>
      </rPr>
      <t>associer l'écriture en chiffres à la désignation orale</t>
    </r>
    <r>
      <rPr>
        <i/>
        <sz val="9"/>
        <rFont val="Arial"/>
        <family val="2"/>
      </rPr>
      <t xml:space="preserve">. </t>
    </r>
  </si>
  <si>
    <r>
      <t xml:space="preserve">Item 8 : il modélise ces problèmes à l’aide d’écritures mathématiques (sens des symboles +, −). Il schématise un problème relevant des structures additives (addition/soustraction : </t>
    </r>
    <r>
      <rPr>
        <b/>
        <i/>
        <sz val="9"/>
        <rFont val="Arial"/>
        <family val="2"/>
      </rPr>
      <t>problème additif à une étape</t>
    </r>
  </si>
  <si>
    <r>
      <t xml:space="preserve">Item 9 : il modélise ces problèmes à l’aide d’écritures mathématiques (sens des symboles +, −). Il schématise un problème relevant des structures additives (addition/soustraction : </t>
    </r>
    <r>
      <rPr>
        <b/>
        <i/>
        <sz val="9"/>
        <rFont val="Arial"/>
        <family val="2"/>
      </rPr>
      <t>problème à 2 étapes ; retrouver une partie manquante (autre partie et total connus)</t>
    </r>
  </si>
  <si>
    <r>
      <t xml:space="preserve">Item 19 : il résout des problèmes additifs et soustractifs portant sur les longueurs, les masses, les contenances ou les prix, en lien avec les nombre et unités abordés : </t>
    </r>
    <r>
      <rPr>
        <b/>
        <i/>
        <sz val="9"/>
        <rFont val="Arial"/>
        <family val="2"/>
      </rPr>
      <t>somme de longueurs</t>
    </r>
  </si>
  <si>
    <r>
      <t xml:space="preserve">Item 20 : il résout des problèmes additifs et soustractifs portant sur les longueurs, les masses, les contenances ou les prix, en lien avec les nombre et unités abordés : </t>
    </r>
    <r>
      <rPr>
        <b/>
        <i/>
        <sz val="9"/>
        <rFont val="Arial"/>
        <family val="2"/>
      </rPr>
      <t>partage de longueur</t>
    </r>
  </si>
  <si>
    <r>
      <rPr>
        <b/>
        <sz val="11"/>
        <color rgb="FFC00000"/>
        <rFont val="Calibri"/>
        <family val="2"/>
        <scheme val="minor"/>
      </rPr>
      <t xml:space="preserve">Compatibilité : </t>
    </r>
    <r>
      <rPr>
        <b/>
        <sz val="11"/>
        <color rgb="FF9900CC"/>
        <rFont val="Calibri"/>
        <family val="2"/>
        <scheme val="minor"/>
      </rPr>
      <t xml:space="preserve">
Ce classeur est compatible avec :</t>
    </r>
    <r>
      <rPr>
        <sz val="11"/>
        <color theme="1"/>
        <rFont val="Calibri"/>
        <family val="2"/>
        <scheme val="minor"/>
      </rPr>
      <t xml:space="preserve">
- Excel (depuis Office 2007)
- la suite LibreOffice
</t>
    </r>
    <r>
      <rPr>
        <b/>
        <sz val="11"/>
        <color rgb="FF9900CC"/>
        <rFont val="Calibri"/>
        <family val="2"/>
        <scheme val="minor"/>
      </rPr>
      <t>Ce classeur n'est PAS compatible avec :
- le tableur GoogleSheet.</t>
    </r>
  </si>
  <si>
    <t>Bonjour
Ce document est établi pour permettre de saisir les résultats des tests de positionnement de rentrée, suite à quoi il réalise automatiquement des groupes de besoin en fonction des résultats. Ces groupes de besoin recoupent généralement plusieurs items par composante en français, et par sous composante en mathématiques. 
Bien entendu les groupes de besoin automatisés constituent une indication. Ils restent subordonnés à la vigilance et modérés par les observations de l'enseignant. 
Un tutoriel vidéo est disponible ainsi qu'un court mode d'emploi nommé "⚠IMPORTANT⚠ à lire !.pdf".</t>
  </si>
  <si>
    <t>% pour le français</t>
  </si>
  <si>
    <t>% pour les maths</t>
  </si>
  <si>
    <r>
      <rPr>
        <b/>
        <sz val="12"/>
        <color theme="7" tint="-0.499984740745262"/>
        <rFont val="Arial"/>
        <family val="2"/>
      </rPr>
      <t>Conversion en pourcentages</t>
    </r>
    <r>
      <rPr>
        <b/>
        <sz val="8"/>
        <color theme="6" tint="-0.499984740745262"/>
        <rFont val="Arial"/>
        <family val="2"/>
      </rPr>
      <t xml:space="preserve">
</t>
    </r>
    <r>
      <rPr>
        <b/>
        <i/>
        <sz val="8"/>
        <color theme="6" tint="-0.499984740745262"/>
        <rFont val="Arial"/>
        <family val="2"/>
      </rPr>
      <t>Remarque : le code 1 correspondant à une non-reussite, il est comptabilisé "0%"</t>
    </r>
  </si>
  <si>
    <t>pourcentage global de réussite</t>
  </si>
  <si>
    <t>REUSSITE DE LA CLASSE</t>
  </si>
  <si>
    <t>Comprendre et utiliser des nombres entiers pour dénombrer, ordonner, repérer, comparer (items 1 et 2)</t>
  </si>
  <si>
    <t>Nommer, lire, écrire, représenter des nombres entiers (items 3 à 7)</t>
  </si>
  <si>
    <t>Résoudre des problèmes en utilisant des nombres entiers et le calcul (items 8 à 10)</t>
  </si>
  <si>
    <t>Calculer avec des nombres entiers (items 11 à 13)</t>
  </si>
  <si>
    <t>Comparer, estimer, mesurer des longueurs, des masses, des contenances, des durées - Utiliser le lexique, les unités, les instruments de mesures spécifiques de ces grandeurs (items 14 à 16)</t>
  </si>
  <si>
    <t>Résoudre des problèmes impliquant des longueurs, des masses, des contenances, des durées, des prix (items 17 à 20)</t>
  </si>
  <si>
    <t>(Se) repérer et (se) déplacer en utilisant des repères et des représentations en lien avec « Questionner le monde » (item 21)</t>
  </si>
  <si>
    <t>Reconnaître, nommer, décrire, reproduire quelques solides (item 22)</t>
  </si>
  <si>
    <t xml:space="preserve">Reco., nommer, décrire, reproduire, constr. quelques figures géométriques (item 23) </t>
  </si>
  <si>
    <t>Reco. et utiliser les notions d’alignement, d’angle droit, d’égalité de longueurs, de milieu, de symétrie (item 24)</t>
  </si>
  <si>
    <r>
      <rPr>
        <b/>
        <sz val="12"/>
        <rFont val="Arial"/>
        <family val="2"/>
      </rPr>
      <t>Conversion en pourcentages</t>
    </r>
    <r>
      <rPr>
        <b/>
        <sz val="10"/>
        <rFont val="Arial"/>
        <family val="2"/>
      </rPr>
      <t xml:space="preserve">
</t>
    </r>
    <r>
      <rPr>
        <b/>
        <i/>
        <sz val="8"/>
        <rFont val="Arial"/>
        <family val="2"/>
      </rPr>
      <t>Remarque : le code 1 correspondant à une non-reussite, il est comptabilisé "0%"</t>
    </r>
  </si>
  <si>
    <t>Pourcentage global de réussite</t>
  </si>
  <si>
    <t>N° items</t>
  </si>
  <si>
    <t>Conversion en %
cette feuille doit rester cachée</t>
  </si>
  <si>
    <t>Version du 15/02/2026 (pour la rentrée 2026)</t>
  </si>
  <si>
    <t xml:space="preserve">Les tests de positionnement sont conçus pour offrir un instantané des réussites de l’élève en ciblant certaines compétences, qui ne sont pas les mêmes selon chaque protocole. Ils ne sont donc pas adaptés pour comparer le niveau global de groupes, par exemple entre deux niveaux de classe à la même rentrée, ni pour suivre une cohorte. </t>
  </si>
  <si>
    <r>
      <t xml:space="preserve">3) Sur les feuilles "Bilan élève français" et "Bilan élèves Maths" apparaissent les résultats des élèves </t>
    </r>
    <r>
      <rPr>
        <b/>
        <i/>
        <sz val="10"/>
        <rFont val="Arial"/>
        <family val="2"/>
      </rPr>
      <t>dès qu'un groupe d'items complet est saisi</t>
    </r>
    <r>
      <rPr>
        <sz val="10"/>
        <rFont val="Arial"/>
        <family val="2"/>
      </rPr>
      <t xml:space="preserve"> dans les feuilles "Résultats" (</t>
    </r>
    <r>
      <rPr>
        <u/>
        <sz val="10"/>
        <rFont val="Arial"/>
        <family val="2"/>
      </rPr>
      <t>aucune saisie à faire ici</t>
    </r>
    <r>
      <rPr>
        <sz val="10"/>
        <rFont val="Arial"/>
        <family val="2"/>
      </rPr>
      <t xml:space="preserve">).
</t>
    </r>
    <r>
      <rPr>
        <b/>
        <sz val="10"/>
        <rFont val="Arial"/>
        <family val="2"/>
      </rPr>
      <t>Remarque</t>
    </r>
    <r>
      <rPr>
        <sz val="10"/>
        <rFont val="Arial"/>
        <family val="2"/>
      </rPr>
      <t xml:space="preserve"> : tant que des items restent vides dans les feuilles "Résultats", ce sablier ⌛ apparaît pour indiquer que la saisie est incomplète. </t>
    </r>
  </si>
  <si>
    <r>
      <rPr>
        <b/>
        <sz val="10"/>
        <rFont val="Arial"/>
        <family val="2"/>
      </rPr>
      <t>5) Bilans en pourcentages</t>
    </r>
    <r>
      <rPr>
        <sz val="10"/>
        <rFont val="Arial"/>
        <family val="2"/>
      </rPr>
      <t xml:space="preserve"> (aucune saisie à faire)
une feuille pour le français et une autre pour les mathématiques convertissent les résultats des élèves en pourcentages de réussite, et permettent une comparaison avec la réussite totale de la classe.
Rappel : le code 1 correspond à une non réussite (0% de réussite).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</si>
</sst>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scheme val="minor"/>
    </font>
    <font>
      <sz val="10"/>
      <name val="Arial"/>
      <family val="2"/>
    </font>
    <font>
      <b/>
      <sz val="14"/>
      <name val="Arial"/>
      <family val="2"/>
    </font>
    <font>
      <b/>
      <sz val="18"/>
      <name val="Arial"/>
      <family val="2"/>
    </font>
    <font>
      <sz val="12"/>
      <name val="Arial"/>
      <family val="2"/>
    </font>
    <font>
      <b/>
      <sz val="10"/>
      <name val="Arial"/>
      <family val="2"/>
    </font>
    <font>
      <b/>
      <sz val="11"/>
      <name val="Arial"/>
      <family val="2"/>
    </font>
    <font>
      <sz val="11"/>
      <color theme="1"/>
      <name val="Arial"/>
      <family val="2"/>
    </font>
    <font>
      <i/>
      <sz val="9"/>
      <color rgb="FF000000"/>
      <name val="Arial"/>
      <family val="2"/>
    </font>
    <font>
      <i/>
      <sz val="9"/>
      <name val="Arial"/>
      <family val="2"/>
    </font>
    <font>
      <b/>
      <sz val="12"/>
      <name val="Arial"/>
      <family val="2"/>
    </font>
    <font>
      <b/>
      <sz val="8"/>
      <name val="Arial"/>
      <family val="2"/>
    </font>
    <font>
      <b/>
      <i/>
      <sz val="10"/>
      <name val="Arial"/>
      <family val="2"/>
    </font>
    <font>
      <b/>
      <i/>
      <sz val="10"/>
      <color rgb="FF000000"/>
      <name val="Arial"/>
      <family val="2"/>
    </font>
    <font>
      <b/>
      <i/>
      <sz val="9"/>
      <name val="Arial"/>
      <family val="2"/>
    </font>
    <font>
      <b/>
      <sz val="8"/>
      <color theme="1"/>
      <name val="Arial"/>
      <family val="2"/>
    </font>
    <font>
      <sz val="14"/>
      <color theme="1"/>
      <name val="Arial"/>
      <family val="2"/>
    </font>
    <font>
      <b/>
      <sz val="12"/>
      <color theme="9" tint="-0.249977111117893"/>
      <name val="Calibri"/>
      <family val="2"/>
      <scheme val="minor"/>
    </font>
    <font>
      <b/>
      <sz val="12"/>
      <color theme="1" tint="0.499984740745262"/>
      <name val="Calibri"/>
      <family val="2"/>
      <scheme val="minor"/>
    </font>
    <font>
      <b/>
      <sz val="10"/>
      <color theme="6" tint="-0.499984740745262"/>
      <name val="Arial"/>
      <family val="2"/>
    </font>
    <font>
      <sz val="9"/>
      <color theme="1"/>
      <name val="Arial"/>
      <family val="2"/>
    </font>
    <font>
      <sz val="9"/>
      <name val="Arial"/>
      <family val="2"/>
    </font>
    <font>
      <b/>
      <sz val="11"/>
      <color theme="7" tint="0.79998168889431442"/>
      <name val="Arial"/>
      <family val="2"/>
    </font>
    <font>
      <sz val="10"/>
      <color theme="1"/>
      <name val="Arial"/>
      <family val="2"/>
    </font>
    <font>
      <i/>
      <sz val="9"/>
      <color theme="1"/>
      <name val="Arial"/>
      <family val="2"/>
    </font>
    <font>
      <sz val="12"/>
      <color theme="1"/>
      <name val="Arial"/>
      <family val="2"/>
    </font>
    <font>
      <b/>
      <sz val="8"/>
      <color theme="6" tint="-0.499984740745262"/>
      <name val="Arial"/>
      <family val="2"/>
    </font>
    <font>
      <sz val="8"/>
      <color theme="1"/>
      <name val="Arial"/>
      <family val="2"/>
    </font>
    <font>
      <u/>
      <sz val="10"/>
      <name val="Arial"/>
      <family val="2"/>
    </font>
    <font>
      <u/>
      <sz val="11"/>
      <color rgb="FF0070C0"/>
      <name val="Calibri"/>
      <family val="2"/>
      <scheme val="minor"/>
    </font>
    <font>
      <b/>
      <sz val="9"/>
      <name val="Arial"/>
      <family val="2"/>
    </font>
    <font>
      <b/>
      <sz val="9"/>
      <color rgb="FF000000"/>
      <name val="Arial"/>
      <family val="2"/>
    </font>
    <font>
      <b/>
      <sz val="9"/>
      <color theme="1"/>
      <name val="Arial"/>
      <family val="2"/>
    </font>
    <font>
      <sz val="11"/>
      <color theme="1" tint="0.499984740745262"/>
      <name val="Calibri"/>
      <family val="2"/>
      <scheme val="minor"/>
    </font>
    <font>
      <b/>
      <sz val="11"/>
      <color rgb="FF9900CC"/>
      <name val="Calibri"/>
      <family val="2"/>
      <scheme val="minor"/>
    </font>
    <font>
      <b/>
      <sz val="11"/>
      <color rgb="FFC00000"/>
      <name val="Calibri"/>
      <family val="2"/>
      <scheme val="minor"/>
    </font>
    <font>
      <b/>
      <sz val="11"/>
      <color theme="0" tint="-0.499984740745262"/>
      <name val="Calibri"/>
      <family val="2"/>
      <scheme val="minor"/>
    </font>
    <font>
      <sz val="20"/>
      <color theme="1"/>
      <name val="Calibri"/>
      <family val="2"/>
      <scheme val="minor"/>
    </font>
    <font>
      <b/>
      <i/>
      <sz val="8"/>
      <color theme="6" tint="-0.499984740745262"/>
      <name val="Arial"/>
      <family val="2"/>
    </font>
    <font>
      <b/>
      <sz val="12"/>
      <color theme="7" tint="-0.499984740745262"/>
      <name val="Arial"/>
      <family val="2"/>
    </font>
    <font>
      <b/>
      <i/>
      <sz val="9"/>
      <color rgb="FF000000"/>
      <name val="Arial"/>
      <family val="2"/>
    </font>
    <font>
      <b/>
      <i/>
      <sz val="9"/>
      <color theme="1"/>
      <name val="Arial"/>
      <family val="2"/>
    </font>
    <font>
      <b/>
      <i/>
      <sz val="8"/>
      <name val="Arial"/>
      <family val="2"/>
    </font>
    <font>
      <i/>
      <sz val="9"/>
      <color theme="0" tint="-0.499984740745262"/>
      <name val="Calibri"/>
      <family val="2"/>
      <scheme val="minor"/>
    </font>
  </fonts>
  <fills count="30">
    <fill>
      <patternFill patternType="none"/>
    </fill>
    <fill>
      <patternFill patternType="gray125"/>
    </fill>
    <fill>
      <patternFill patternType="solid">
        <fgColor theme="7" tint="0.39997558519241921"/>
        <bgColor indexed="41"/>
      </patternFill>
    </fill>
    <fill>
      <patternFill patternType="solid">
        <fgColor indexed="43"/>
        <bgColor indexed="26"/>
      </patternFill>
    </fill>
    <fill>
      <patternFill patternType="solid">
        <fgColor indexed="9"/>
        <bgColor indexed="26"/>
      </patternFill>
    </fill>
    <fill>
      <patternFill patternType="solid">
        <fgColor rgb="FFFFFF00"/>
        <bgColor indexed="27"/>
      </patternFill>
    </fill>
    <fill>
      <patternFill patternType="solid">
        <fgColor rgb="FF00B0F0"/>
        <bgColor indexed="64"/>
      </patternFill>
    </fill>
    <fill>
      <patternFill patternType="solid">
        <fgColor theme="0"/>
        <bgColor indexed="64"/>
      </patternFill>
    </fill>
    <fill>
      <patternFill patternType="solid">
        <fgColor rgb="FF99CCFF"/>
        <bgColor indexed="31"/>
      </patternFill>
    </fill>
    <fill>
      <patternFill patternType="solid">
        <fgColor theme="0"/>
        <bgColor indexed="31"/>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8" tint="0.39997558519241921"/>
        <bgColor indexed="31"/>
      </patternFill>
    </fill>
    <fill>
      <patternFill patternType="solid">
        <fgColor theme="8" tint="0.59999389629810485"/>
        <bgColor indexed="31"/>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39997558519241921"/>
        <bgColor indexed="31"/>
      </patternFill>
    </fill>
    <fill>
      <patternFill patternType="solid">
        <fgColor theme="5" tint="0.7999816888943144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9" tint="0.79998168889431442"/>
        <bgColor indexed="27"/>
      </patternFill>
    </fill>
    <fill>
      <patternFill patternType="solid">
        <fgColor rgb="FFFFFF00"/>
        <bgColor indexed="64"/>
      </patternFill>
    </fill>
    <fill>
      <patternFill patternType="solid">
        <fgColor theme="3" tint="0.79998168889431442"/>
        <bgColor indexed="31"/>
      </patternFill>
    </fill>
    <fill>
      <patternFill patternType="solid">
        <fgColor theme="7" tint="0.79998168889431442"/>
        <bgColor indexed="64"/>
      </patternFill>
    </fill>
    <fill>
      <patternFill patternType="solid">
        <fgColor theme="7" tint="0.79998168889431442"/>
        <bgColor indexed="31"/>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diagonal/>
    </border>
    <border>
      <left/>
      <right/>
      <top style="thick">
        <color indexed="64"/>
      </top>
      <bottom style="thin">
        <color indexed="64"/>
      </bottom>
      <diagonal/>
    </border>
    <border>
      <left style="thin">
        <color indexed="64"/>
      </left>
      <right style="thin">
        <color indexed="64"/>
      </right>
      <top style="thin">
        <color auto="1"/>
      </top>
      <bottom style="thick">
        <color auto="1"/>
      </bottom>
      <diagonal/>
    </border>
    <border>
      <left/>
      <right/>
      <top style="thin">
        <color auto="1"/>
      </top>
      <bottom style="thick">
        <color auto="1"/>
      </bottom>
      <diagonal/>
    </border>
    <border>
      <left style="thin">
        <color indexed="64"/>
      </left>
      <right/>
      <top style="thin">
        <color indexed="64"/>
      </top>
      <bottom style="thick">
        <color auto="1"/>
      </bottom>
      <diagonal/>
    </border>
    <border>
      <left/>
      <right/>
      <top/>
      <bottom style="thick">
        <color auto="1"/>
      </bottom>
      <diagonal/>
    </border>
    <border>
      <left/>
      <right/>
      <top style="thick">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auto="1"/>
      </top>
      <bottom style="thick">
        <color auto="1"/>
      </bottom>
      <diagonal/>
    </border>
    <border>
      <left style="thin">
        <color indexed="64"/>
      </left>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auto="1"/>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ck">
        <color auto="1"/>
      </top>
      <bottom style="thick">
        <color auto="1"/>
      </bottom>
      <diagonal/>
    </border>
    <border>
      <left/>
      <right style="medium">
        <color indexed="64"/>
      </right>
      <top style="thin">
        <color indexed="64"/>
      </top>
      <bottom/>
      <diagonal/>
    </border>
    <border>
      <left style="medium">
        <color rgb="FF000000"/>
      </left>
      <right style="thin">
        <color rgb="FF000000"/>
      </right>
      <top style="thin">
        <color rgb="FF000000"/>
      </top>
      <bottom style="thick">
        <color indexed="64"/>
      </bottom>
      <diagonal/>
    </border>
    <border>
      <left style="thin">
        <color rgb="FF000000"/>
      </left>
      <right/>
      <top style="thin">
        <color auto="1"/>
      </top>
      <bottom style="thick">
        <color indexed="64"/>
      </bottom>
      <diagonal/>
    </border>
    <border>
      <left style="medium">
        <color indexed="64"/>
      </left>
      <right/>
      <top style="thick">
        <color indexed="64"/>
      </top>
      <bottom style="thin">
        <color indexed="64"/>
      </bottom>
      <diagonal/>
    </border>
    <border>
      <left style="thin">
        <color indexed="64"/>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7" fillId="0" borderId="0"/>
  </cellStyleXfs>
  <cellXfs count="315">
    <xf numFmtId="0" fontId="0" fillId="0" borderId="0" xfId="0"/>
    <xf numFmtId="0" fontId="1" fillId="0" borderId="0" xfId="1" applyProtection="1"/>
    <xf numFmtId="0" fontId="5" fillId="4" borderId="0" xfId="1" applyFont="1" applyFill="1" applyBorder="1" applyAlignment="1" applyProtection="1">
      <alignment vertical="center" wrapText="1"/>
    </xf>
    <xf numFmtId="0" fontId="1" fillId="5" borderId="1" xfId="1" applyFill="1" applyBorder="1" applyProtection="1"/>
    <xf numFmtId="0" fontId="1" fillId="4" borderId="0" xfId="1" applyFont="1" applyFill="1" applyBorder="1" applyAlignment="1" applyProtection="1">
      <alignment vertical="center" wrapText="1" shrinkToFit="1"/>
    </xf>
    <xf numFmtId="0" fontId="1" fillId="7" borderId="0" xfId="1" applyFill="1" applyBorder="1" applyAlignment="1" applyProtection="1">
      <alignment vertical="center" wrapText="1" shrinkToFit="1"/>
    </xf>
    <xf numFmtId="0" fontId="6" fillId="0" borderId="1" xfId="1" applyFont="1" applyBorder="1" applyAlignment="1">
      <alignment horizontal="center"/>
    </xf>
    <xf numFmtId="0" fontId="6" fillId="0" borderId="1" xfId="1" applyFont="1" applyBorder="1" applyAlignment="1">
      <alignment horizontal="center" vertical="center"/>
    </xf>
    <xf numFmtId="0" fontId="0" fillId="0" borderId="0" xfId="0" applyAlignment="1">
      <alignment horizontal="center" vertical="center"/>
    </xf>
    <xf numFmtId="0" fontId="2" fillId="0" borderId="0" xfId="1" applyFont="1" applyAlignment="1" applyProtection="1">
      <alignment horizontal="center" vertical="center"/>
    </xf>
    <xf numFmtId="0" fontId="4" fillId="3" borderId="1" xfId="1" applyFont="1" applyFill="1" applyBorder="1" applyAlignment="1" applyProtection="1">
      <alignment horizontal="center" vertical="center"/>
      <protection locked="0"/>
    </xf>
    <xf numFmtId="0" fontId="1" fillId="0" borderId="0" xfId="1" applyAlignment="1" applyProtection="1">
      <alignment horizontal="center" vertical="center"/>
    </xf>
    <xf numFmtId="0" fontId="7" fillId="0" borderId="0" xfId="0" applyFont="1"/>
    <xf numFmtId="0" fontId="0" fillId="0" borderId="0" xfId="0" applyProtection="1">
      <protection hidden="1"/>
    </xf>
    <xf numFmtId="0" fontId="7" fillId="0" borderId="0" xfId="0" applyFont="1" applyBorder="1"/>
    <xf numFmtId="0" fontId="7" fillId="0" borderId="0" xfId="0" applyFont="1" applyAlignment="1">
      <alignment wrapText="1"/>
    </xf>
    <xf numFmtId="0" fontId="3" fillId="20" borderId="7" xfId="1" applyFont="1" applyFill="1" applyBorder="1" applyAlignment="1" applyProtection="1">
      <alignment horizontal="left" vertical="center" wrapText="1"/>
    </xf>
    <xf numFmtId="0" fontId="7" fillId="0" borderId="0" xfId="0" applyFont="1" applyFill="1" applyBorder="1" applyProtection="1"/>
    <xf numFmtId="0" fontId="7" fillId="0" borderId="0" xfId="0" applyFont="1" applyFill="1" applyProtection="1"/>
    <xf numFmtId="0" fontId="6" fillId="7" borderId="1" xfId="1" applyFont="1" applyFill="1" applyBorder="1" applyAlignment="1" applyProtection="1">
      <alignment horizontal="center" vertical="center"/>
      <protection locked="0"/>
    </xf>
    <xf numFmtId="0" fontId="6" fillId="7" borderId="31" xfId="1" applyFont="1" applyFill="1" applyBorder="1" applyAlignment="1" applyProtection="1">
      <alignment horizontal="center" vertical="center"/>
      <protection locked="0"/>
    </xf>
    <xf numFmtId="0" fontId="7" fillId="0" borderId="34" xfId="0" applyFont="1" applyBorder="1"/>
    <xf numFmtId="0" fontId="6" fillId="7" borderId="28" xfId="1" applyFont="1" applyFill="1" applyBorder="1" applyAlignment="1" applyProtection="1">
      <alignment horizontal="center" vertical="center"/>
      <protection locked="0"/>
    </xf>
    <xf numFmtId="0" fontId="7" fillId="0" borderId="29" xfId="0" applyFont="1" applyBorder="1"/>
    <xf numFmtId="0" fontId="7" fillId="0" borderId="35" xfId="0" applyFont="1" applyBorder="1"/>
    <xf numFmtId="0" fontId="6" fillId="7" borderId="4" xfId="1" applyFont="1" applyFill="1" applyBorder="1" applyAlignment="1" applyProtection="1">
      <alignment horizontal="center" vertical="center"/>
      <protection locked="0"/>
    </xf>
    <xf numFmtId="0" fontId="6" fillId="7" borderId="2" xfId="1" applyFont="1" applyFill="1" applyBorder="1" applyAlignment="1" applyProtection="1">
      <alignment horizontal="center" vertical="center"/>
      <protection locked="0"/>
    </xf>
    <xf numFmtId="0" fontId="6" fillId="7" borderId="39" xfId="1" applyFont="1" applyFill="1" applyBorder="1" applyAlignment="1" applyProtection="1">
      <alignment horizontal="center" vertical="center"/>
      <protection locked="0"/>
    </xf>
    <xf numFmtId="0" fontId="6" fillId="7" borderId="4" xfId="1" applyFont="1" applyFill="1" applyBorder="1" applyAlignment="1" applyProtection="1">
      <alignment horizontal="center" vertical="top"/>
      <protection locked="0"/>
    </xf>
    <xf numFmtId="0" fontId="7" fillId="0" borderId="8" xfId="0" applyFont="1" applyBorder="1" applyAlignment="1">
      <alignment vertical="top"/>
    </xf>
    <xf numFmtId="0" fontId="6" fillId="7" borderId="1" xfId="1" applyFont="1" applyFill="1" applyBorder="1" applyAlignment="1" applyProtection="1">
      <alignment horizontal="center" vertical="top"/>
      <protection locked="0"/>
    </xf>
    <xf numFmtId="0" fontId="7" fillId="0" borderId="7" xfId="0" applyFont="1" applyBorder="1" applyAlignment="1">
      <alignment vertical="top"/>
    </xf>
    <xf numFmtId="0" fontId="7" fillId="0" borderId="32" xfId="0" applyFont="1" applyBorder="1"/>
    <xf numFmtId="0" fontId="7" fillId="0" borderId="0" xfId="0" applyFont="1" applyAlignment="1">
      <alignment vertical="center"/>
    </xf>
    <xf numFmtId="0" fontId="6" fillId="0" borderId="6" xfId="1" applyFont="1" applyBorder="1" applyAlignment="1">
      <alignment horizontal="center" vertical="center"/>
    </xf>
    <xf numFmtId="0" fontId="6" fillId="7" borderId="6" xfId="1" applyFont="1" applyFill="1" applyBorder="1" applyAlignment="1" applyProtection="1">
      <alignment horizontal="center" vertical="center"/>
      <protection locked="0"/>
    </xf>
    <xf numFmtId="0" fontId="6" fillId="7" borderId="36" xfId="1" applyFont="1" applyFill="1" applyBorder="1" applyAlignment="1" applyProtection="1">
      <alignment horizontal="center" vertical="center"/>
      <protection locked="0"/>
    </xf>
    <xf numFmtId="0" fontId="6" fillId="7" borderId="27" xfId="1" applyFont="1" applyFill="1" applyBorder="1" applyAlignment="1" applyProtection="1">
      <alignment horizontal="center" vertical="center"/>
      <protection locked="0"/>
    </xf>
    <xf numFmtId="0" fontId="6" fillId="7" borderId="13" xfId="1" applyFont="1" applyFill="1" applyBorder="1" applyAlignment="1" applyProtection="1">
      <alignment horizontal="center" vertical="center"/>
      <protection locked="0"/>
    </xf>
    <xf numFmtId="0" fontId="6" fillId="7" borderId="12" xfId="1" applyFont="1" applyFill="1" applyBorder="1" applyAlignment="1" applyProtection="1">
      <alignment horizontal="center" vertical="center"/>
      <protection locked="0"/>
    </xf>
    <xf numFmtId="0" fontId="6" fillId="7" borderId="37" xfId="1" applyFont="1" applyFill="1" applyBorder="1" applyAlignment="1" applyProtection="1">
      <alignment horizontal="center" vertical="center"/>
      <protection locked="0"/>
    </xf>
    <xf numFmtId="0" fontId="6" fillId="7" borderId="13" xfId="1" applyFont="1" applyFill="1" applyBorder="1" applyAlignment="1" applyProtection="1">
      <alignment horizontal="center" vertical="top"/>
      <protection locked="0"/>
    </xf>
    <xf numFmtId="0" fontId="6" fillId="7" borderId="6" xfId="1" applyFont="1" applyFill="1" applyBorder="1" applyAlignment="1" applyProtection="1">
      <alignment horizontal="center" vertical="top"/>
      <protection locked="0"/>
    </xf>
    <xf numFmtId="0" fontId="7" fillId="0" borderId="0" xfId="0" applyFont="1" applyFill="1" applyBorder="1"/>
    <xf numFmtId="0" fontId="7" fillId="0" borderId="0" xfId="0" applyFont="1" applyFill="1" applyBorder="1" applyAlignment="1">
      <alignment wrapText="1"/>
    </xf>
    <xf numFmtId="0" fontId="7" fillId="0" borderId="0" xfId="0" applyFont="1" applyFill="1" applyBorder="1" applyAlignment="1">
      <alignment vertical="top"/>
    </xf>
    <xf numFmtId="0" fontId="2" fillId="0" borderId="1" xfId="1" applyFont="1" applyBorder="1" applyAlignment="1">
      <alignment horizontal="center" vertical="center" textRotation="90"/>
    </xf>
    <xf numFmtId="0" fontId="7" fillId="0" borderId="0" xfId="0" applyFont="1" applyProtection="1">
      <protection hidden="1"/>
    </xf>
    <xf numFmtId="0" fontId="5" fillId="12" borderId="1" xfId="1" applyFont="1" applyFill="1" applyBorder="1" applyAlignment="1" applyProtection="1">
      <alignment horizontal="center" vertical="center"/>
      <protection hidden="1"/>
    </xf>
    <xf numFmtId="0" fontId="5" fillId="13" borderId="1" xfId="1" applyFont="1" applyFill="1" applyBorder="1" applyAlignment="1" applyProtection="1">
      <alignment horizontal="center" vertical="center"/>
      <protection hidden="1"/>
    </xf>
    <xf numFmtId="0" fontId="5" fillId="6" borderId="1" xfId="1" applyFont="1" applyFill="1" applyBorder="1" applyAlignment="1" applyProtection="1">
      <alignment horizontal="center" vertical="center"/>
      <protection hidden="1"/>
    </xf>
    <xf numFmtId="0" fontId="5" fillId="14" borderId="5" xfId="1" applyFont="1" applyFill="1" applyBorder="1" applyAlignment="1" applyProtection="1">
      <alignment horizontal="center" vertical="center"/>
      <protection hidden="1"/>
    </xf>
    <xf numFmtId="0" fontId="5" fillId="12" borderId="6" xfId="1" applyFont="1" applyFill="1" applyBorder="1" applyAlignment="1" applyProtection="1">
      <alignment horizontal="center" vertical="center"/>
      <protection hidden="1"/>
    </xf>
    <xf numFmtId="0" fontId="5" fillId="14" borderId="1" xfId="1" applyFont="1" applyFill="1" applyBorder="1" applyAlignment="1" applyProtection="1">
      <alignment horizontal="center" vertical="center"/>
      <protection hidden="1"/>
    </xf>
    <xf numFmtId="0" fontId="6" fillId="12" borderId="6" xfId="1" applyFont="1" applyFill="1" applyBorder="1" applyAlignment="1" applyProtection="1">
      <alignment horizontal="center" vertical="center"/>
      <protection hidden="1"/>
    </xf>
    <xf numFmtId="0" fontId="6" fillId="13" borderId="1" xfId="1" applyFont="1" applyFill="1" applyBorder="1" applyAlignment="1" applyProtection="1">
      <alignment horizontal="center" vertical="center"/>
      <protection hidden="1"/>
    </xf>
    <xf numFmtId="0" fontId="6" fillId="6" borderId="1" xfId="1" applyFont="1" applyFill="1" applyBorder="1" applyAlignment="1" applyProtection="1">
      <alignment horizontal="center" vertical="center"/>
      <protection hidden="1"/>
    </xf>
    <xf numFmtId="0" fontId="6" fillId="14" borderId="1" xfId="1" applyFont="1" applyFill="1" applyBorder="1" applyAlignment="1" applyProtection="1">
      <alignment horizontal="center" vertical="center"/>
      <protection hidden="1"/>
    </xf>
    <xf numFmtId="0" fontId="11" fillId="7" borderId="1" xfId="1"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7" fillId="23" borderId="14" xfId="0" applyFont="1" applyFill="1" applyBorder="1" applyProtection="1">
      <protection hidden="1"/>
    </xf>
    <xf numFmtId="0" fontId="16" fillId="0" borderId="0" xfId="0" applyFont="1" applyAlignment="1" applyProtection="1">
      <alignment horizontal="center" vertical="center" textRotation="90"/>
      <protection hidden="1"/>
    </xf>
    <xf numFmtId="0" fontId="7" fillId="0" borderId="0" xfId="0" applyFont="1" applyAlignment="1" applyProtection="1">
      <alignment horizontal="center" vertical="center"/>
      <protection hidden="1"/>
    </xf>
    <xf numFmtId="0" fontId="16" fillId="0" borderId="0" xfId="0" applyFont="1" applyFill="1" applyAlignment="1" applyProtection="1">
      <alignment horizontal="center" vertical="center" textRotation="90"/>
      <protection hidden="1"/>
    </xf>
    <xf numFmtId="0" fontId="7" fillId="0" borderId="0" xfId="0" applyFont="1" applyFill="1" applyAlignment="1" applyProtection="1">
      <alignment horizontal="center" vertical="center"/>
      <protection hidden="1"/>
    </xf>
    <xf numFmtId="0" fontId="6" fillId="0" borderId="1" xfId="1" applyFont="1" applyBorder="1" applyAlignment="1" applyProtection="1">
      <alignment horizontal="center"/>
      <protection hidden="1"/>
    </xf>
    <xf numFmtId="0" fontId="6" fillId="0" borderId="1" xfId="1" applyFont="1" applyBorder="1" applyAlignment="1" applyProtection="1">
      <alignment horizontal="center" vertical="center"/>
      <protection hidden="1"/>
    </xf>
    <xf numFmtId="0" fontId="2" fillId="0" borderId="1" xfId="1" applyFont="1" applyBorder="1" applyAlignment="1" applyProtection="1">
      <alignment horizontal="center" vertical="center" textRotation="90" wrapText="1"/>
      <protection hidden="1"/>
    </xf>
    <xf numFmtId="0" fontId="6" fillId="0" borderId="1" xfId="1" applyFont="1" applyBorder="1" applyAlignment="1" applyProtection="1">
      <alignment horizontal="center" vertical="center" textRotation="90" wrapText="1"/>
      <protection hidden="1"/>
    </xf>
    <xf numFmtId="0" fontId="7" fillId="0" borderId="0" xfId="0" applyFont="1" applyAlignment="1" applyProtection="1">
      <alignment wrapText="1"/>
      <protection hidden="1"/>
    </xf>
    <xf numFmtId="0" fontId="11" fillId="20" borderId="7" xfId="1" applyFont="1" applyFill="1" applyBorder="1" applyAlignment="1" applyProtection="1">
      <alignment vertical="center" wrapText="1"/>
      <protection hidden="1"/>
    </xf>
    <xf numFmtId="0" fontId="11" fillId="20" borderId="6" xfId="1" applyFont="1" applyFill="1" applyBorder="1" applyAlignment="1" applyProtection="1">
      <alignment vertical="center" wrapText="1"/>
      <protection hidden="1"/>
    </xf>
    <xf numFmtId="0" fontId="7" fillId="0" borderId="0" xfId="0" applyFont="1" applyFill="1" applyProtection="1">
      <protection hidden="1"/>
    </xf>
    <xf numFmtId="0" fontId="6" fillId="7" borderId="1" xfId="1" applyFont="1" applyFill="1" applyBorder="1" applyAlignment="1" applyProtection="1">
      <alignment horizontal="center" vertical="center"/>
      <protection hidden="1"/>
    </xf>
    <xf numFmtId="0" fontId="20" fillId="0" borderId="37" xfId="0" applyFont="1" applyBorder="1" applyAlignment="1" applyProtection="1">
      <alignment vertical="center" wrapText="1"/>
      <protection hidden="1"/>
    </xf>
    <xf numFmtId="0" fontId="23" fillId="0" borderId="48" xfId="0" applyFont="1" applyBorder="1" applyAlignment="1" applyProtection="1">
      <alignment vertical="center" wrapText="1"/>
      <protection hidden="1"/>
    </xf>
    <xf numFmtId="0" fontId="20" fillId="0" borderId="36" xfId="0" applyFont="1" applyBorder="1" applyAlignment="1" applyProtection="1">
      <alignment vertical="center" wrapText="1"/>
      <protection hidden="1"/>
    </xf>
    <xf numFmtId="0" fontId="6" fillId="0" borderId="6" xfId="1" applyFont="1" applyBorder="1" applyAlignment="1" applyProtection="1">
      <alignment horizontal="center" vertical="center" textRotation="90" wrapText="1"/>
      <protection hidden="1"/>
    </xf>
    <xf numFmtId="0" fontId="22" fillId="22" borderId="50" xfId="1" applyFont="1" applyFill="1" applyBorder="1" applyAlignment="1" applyProtection="1">
      <alignment horizontal="center" vertical="center"/>
      <protection hidden="1"/>
    </xf>
    <xf numFmtId="0" fontId="22" fillId="22" borderId="30" xfId="1" applyFont="1" applyFill="1" applyBorder="1" applyAlignment="1" applyProtection="1">
      <alignment horizontal="center" vertical="center"/>
      <protection hidden="1"/>
    </xf>
    <xf numFmtId="0" fontId="7" fillId="0" borderId="0" xfId="0" applyFont="1" applyFill="1" applyBorder="1" applyProtection="1">
      <protection hidden="1"/>
    </xf>
    <xf numFmtId="0" fontId="7" fillId="0" borderId="35" xfId="0" applyFont="1" applyBorder="1" applyProtection="1">
      <protection hidden="1"/>
    </xf>
    <xf numFmtId="0" fontId="7" fillId="0" borderId="0" xfId="0" applyFont="1" applyBorder="1" applyProtection="1">
      <protection hidden="1"/>
    </xf>
    <xf numFmtId="0" fontId="11" fillId="21" borderId="7" xfId="1" applyFont="1" applyFill="1" applyBorder="1" applyAlignment="1" applyProtection="1">
      <alignment vertical="center" wrapText="1"/>
      <protection hidden="1"/>
    </xf>
    <xf numFmtId="0" fontId="7" fillId="20" borderId="0" xfId="0" applyFont="1" applyFill="1" applyProtection="1">
      <protection hidden="1"/>
    </xf>
    <xf numFmtId="0" fontId="6" fillId="22" borderId="50" xfId="1" applyFont="1" applyFill="1" applyBorder="1" applyAlignment="1" applyProtection="1">
      <alignment horizontal="center" vertical="center"/>
      <protection hidden="1"/>
    </xf>
    <xf numFmtId="0" fontId="6" fillId="22" borderId="30" xfId="1" applyFont="1" applyFill="1" applyBorder="1" applyAlignment="1" applyProtection="1">
      <alignment horizontal="center" vertical="center"/>
      <protection hidden="1"/>
    </xf>
    <xf numFmtId="0" fontId="7" fillId="22" borderId="30" xfId="0" applyFont="1" applyFill="1" applyBorder="1" applyProtection="1">
      <protection hidden="1"/>
    </xf>
    <xf numFmtId="0" fontId="7" fillId="20" borderId="7" xfId="0" applyFont="1" applyFill="1" applyBorder="1" applyProtection="1">
      <protection hidden="1"/>
    </xf>
    <xf numFmtId="0" fontId="25" fillId="0" borderId="0" xfId="0" applyFont="1" applyAlignment="1" applyProtection="1">
      <alignment horizontal="center" vertical="center" textRotation="90"/>
      <protection hidden="1"/>
    </xf>
    <xf numFmtId="0" fontId="25" fillId="0" borderId="0" xfId="0" applyFont="1" applyFill="1" applyAlignment="1" applyProtection="1">
      <alignment horizontal="center" vertical="center" textRotation="90"/>
      <protection hidden="1"/>
    </xf>
    <xf numFmtId="0" fontId="25" fillId="0" borderId="0" xfId="0" applyFont="1" applyFill="1" applyAlignment="1" applyProtection="1">
      <alignment horizontal="center" vertical="center"/>
      <protection hidden="1"/>
    </xf>
    <xf numFmtId="0" fontId="11" fillId="0" borderId="1" xfId="1" applyFont="1" applyBorder="1" applyAlignment="1" applyProtection="1">
      <alignment horizontal="center"/>
      <protection hidden="1"/>
    </xf>
    <xf numFmtId="0" fontId="11" fillId="0" borderId="1" xfId="1" applyFont="1" applyBorder="1" applyAlignment="1" applyProtection="1">
      <alignment horizontal="center" vertical="center"/>
      <protection hidden="1"/>
    </xf>
    <xf numFmtId="0" fontId="27" fillId="0" borderId="0" xfId="0" applyFont="1" applyProtection="1">
      <protection hidden="1"/>
    </xf>
    <xf numFmtId="0" fontId="27" fillId="0" borderId="0" xfId="0" applyFont="1" applyFill="1" applyProtection="1">
      <protection hidden="1"/>
    </xf>
    <xf numFmtId="0" fontId="11" fillId="0" borderId="1" xfId="1" applyFont="1" applyBorder="1" applyAlignment="1" applyProtection="1">
      <alignment horizontal="center" vertical="center" textRotation="90"/>
      <protection hidden="1"/>
    </xf>
    <xf numFmtId="0" fontId="11" fillId="0" borderId="1" xfId="1" applyFont="1" applyBorder="1" applyAlignment="1" applyProtection="1">
      <alignment horizontal="center" vertical="center" textRotation="90" wrapText="1"/>
      <protection hidden="1"/>
    </xf>
    <xf numFmtId="0" fontId="27" fillId="11" borderId="0" xfId="0" applyFont="1" applyFill="1" applyAlignment="1" applyProtection="1">
      <protection hidden="1"/>
    </xf>
    <xf numFmtId="0" fontId="11" fillId="17" borderId="7" xfId="1" applyFont="1" applyFill="1" applyBorder="1" applyAlignment="1" applyProtection="1">
      <alignment vertical="center" wrapText="1"/>
      <protection hidden="1"/>
    </xf>
    <xf numFmtId="0" fontId="11" fillId="17" borderId="6" xfId="1" applyFont="1" applyFill="1" applyBorder="1" applyAlignment="1" applyProtection="1">
      <alignment vertical="center" wrapText="1"/>
      <protection hidden="1"/>
    </xf>
    <xf numFmtId="0" fontId="27" fillId="18" borderId="0" xfId="0" applyFont="1" applyFill="1" applyProtection="1">
      <protection hidden="1"/>
    </xf>
    <xf numFmtId="0" fontId="30" fillId="17" borderId="7" xfId="1" applyFont="1" applyFill="1" applyBorder="1" applyAlignment="1" applyProtection="1">
      <alignment vertical="center" wrapText="1"/>
      <protection hidden="1"/>
    </xf>
    <xf numFmtId="0" fontId="30" fillId="17" borderId="6" xfId="1" applyFont="1" applyFill="1" applyBorder="1" applyAlignment="1" applyProtection="1">
      <alignment vertical="center" wrapText="1"/>
      <protection hidden="1"/>
    </xf>
    <xf numFmtId="0" fontId="20" fillId="18" borderId="0" xfId="0" applyFont="1" applyFill="1" applyProtection="1">
      <protection hidden="1"/>
    </xf>
    <xf numFmtId="0" fontId="20" fillId="0" borderId="0" xfId="0" applyFont="1" applyFill="1" applyProtection="1">
      <protection hidden="1"/>
    </xf>
    <xf numFmtId="0" fontId="20" fillId="0" borderId="0" xfId="0" applyFont="1" applyProtection="1">
      <protection hidden="1"/>
    </xf>
    <xf numFmtId="0" fontId="30" fillId="7" borderId="1" xfId="1" applyFont="1" applyFill="1" applyBorder="1" applyAlignment="1" applyProtection="1">
      <alignment horizontal="center" vertical="center"/>
      <protection hidden="1"/>
    </xf>
    <xf numFmtId="0" fontId="30" fillId="0" borderId="1" xfId="1" applyFont="1" applyFill="1" applyBorder="1" applyAlignment="1" applyProtection="1">
      <alignment horizontal="center" vertical="center"/>
      <protection hidden="1"/>
    </xf>
    <xf numFmtId="0" fontId="30" fillId="18" borderId="7" xfId="1" applyFont="1" applyFill="1" applyBorder="1" applyAlignment="1" applyProtection="1">
      <alignment horizontal="center" vertical="center"/>
      <protection hidden="1"/>
    </xf>
    <xf numFmtId="0" fontId="30" fillId="18" borderId="6" xfId="1" applyFont="1" applyFill="1" applyBorder="1" applyAlignment="1" applyProtection="1">
      <alignment horizontal="center" vertical="center"/>
      <protection hidden="1"/>
    </xf>
    <xf numFmtId="0" fontId="32" fillId="15" borderId="0" xfId="0" applyFont="1" applyFill="1" applyProtection="1">
      <protection hidden="1"/>
    </xf>
    <xf numFmtId="0" fontId="32" fillId="0" borderId="0" xfId="0" applyFont="1" applyFill="1" applyProtection="1">
      <protection hidden="1"/>
    </xf>
    <xf numFmtId="0" fontId="30" fillId="18" borderId="1" xfId="1" applyFont="1" applyFill="1" applyBorder="1" applyAlignment="1" applyProtection="1">
      <alignment horizontal="center" vertical="center"/>
      <protection hidden="1"/>
    </xf>
    <xf numFmtId="0" fontId="27" fillId="0" borderId="0" xfId="0" applyFont="1" applyAlignment="1" applyProtection="1">
      <alignment horizontal="center" vertical="center"/>
      <protection hidden="1"/>
    </xf>
    <xf numFmtId="0" fontId="11" fillId="8" borderId="7" xfId="1" applyFont="1" applyFill="1" applyBorder="1" applyAlignment="1" applyProtection="1">
      <alignment vertical="center" wrapText="1"/>
      <protection hidden="1"/>
    </xf>
    <xf numFmtId="0" fontId="0" fillId="0" borderId="0" xfId="0" applyAlignment="1" applyProtection="1">
      <alignment vertical="top" wrapText="1"/>
      <protection hidden="1"/>
    </xf>
    <xf numFmtId="0" fontId="11" fillId="17" borderId="7" xfId="1" applyFont="1" applyFill="1" applyBorder="1" applyAlignment="1" applyProtection="1">
      <alignment horizontal="center" vertical="center" wrapText="1"/>
      <protection hidden="1"/>
    </xf>
    <xf numFmtId="0" fontId="11" fillId="20" borderId="7" xfId="1" applyFont="1" applyFill="1" applyBorder="1" applyAlignment="1" applyProtection="1">
      <alignment horizontal="center" vertical="center" wrapText="1"/>
      <protection hidden="1"/>
    </xf>
    <xf numFmtId="10" fontId="0" fillId="0" borderId="0" xfId="0" applyNumberFormat="1"/>
    <xf numFmtId="10" fontId="0" fillId="0" borderId="1" xfId="0" applyNumberFormat="1" applyBorder="1"/>
    <xf numFmtId="10" fontId="37" fillId="26" borderId="53" xfId="0" applyNumberFormat="1" applyFont="1" applyFill="1" applyBorder="1"/>
    <xf numFmtId="0" fontId="0" fillId="26" borderId="52" xfId="0" applyFont="1" applyFill="1" applyBorder="1"/>
    <xf numFmtId="0" fontId="0" fillId="0" borderId="1" xfId="0" applyBorder="1"/>
    <xf numFmtId="0" fontId="0" fillId="26" borderId="1" xfId="0" applyFill="1" applyBorder="1"/>
    <xf numFmtId="10" fontId="37" fillId="26" borderId="1" xfId="0" applyNumberFormat="1" applyFont="1" applyFill="1" applyBorder="1"/>
    <xf numFmtId="164" fontId="30" fillId="7" borderId="1" xfId="1" applyNumberFormat="1" applyFont="1" applyFill="1" applyBorder="1" applyAlignment="1" applyProtection="1">
      <alignment horizontal="center" vertical="center"/>
      <protection hidden="1"/>
    </xf>
    <xf numFmtId="164" fontId="30" fillId="0" borderId="1" xfId="1" applyNumberFormat="1" applyFont="1" applyFill="1" applyBorder="1" applyAlignment="1" applyProtection="1">
      <alignment horizontal="center" vertical="center"/>
      <protection hidden="1"/>
    </xf>
    <xf numFmtId="0" fontId="11" fillId="19" borderId="8" xfId="1" applyFont="1" applyFill="1" applyBorder="1" applyAlignment="1" applyProtection="1">
      <alignment horizontal="center" vertical="center" wrapText="1"/>
      <protection hidden="1"/>
    </xf>
    <xf numFmtId="0" fontId="26" fillId="19" borderId="0" xfId="1" applyFont="1" applyFill="1" applyAlignment="1" applyProtection="1">
      <alignment horizontal="center" vertical="center" wrapText="1"/>
      <protection hidden="1"/>
    </xf>
    <xf numFmtId="10" fontId="41" fillId="19" borderId="1" xfId="0" applyNumberFormat="1" applyFont="1" applyFill="1" applyBorder="1" applyAlignment="1" applyProtection="1">
      <alignment horizontal="center" vertical="center"/>
      <protection hidden="1"/>
    </xf>
    <xf numFmtId="10" fontId="27" fillId="19" borderId="1" xfId="0" applyNumberFormat="1" applyFont="1" applyFill="1" applyBorder="1" applyAlignment="1" applyProtection="1">
      <alignment horizontal="center" vertical="center"/>
      <protection hidden="1"/>
    </xf>
    <xf numFmtId="10" fontId="14" fillId="27" borderId="1" xfId="1" applyNumberFormat="1" applyFont="1" applyFill="1" applyBorder="1" applyAlignment="1" applyProtection="1">
      <alignment horizontal="center" vertical="center" wrapText="1"/>
      <protection hidden="1"/>
    </xf>
    <xf numFmtId="10" fontId="40" fillId="19" borderId="6" xfId="0" applyNumberFormat="1" applyFont="1" applyFill="1" applyBorder="1" applyAlignment="1" applyProtection="1">
      <alignment horizontal="center" vertical="center" wrapText="1"/>
      <protection hidden="1"/>
    </xf>
    <xf numFmtId="10" fontId="40" fillId="19" borderId="1" xfId="0" applyNumberFormat="1" applyFont="1" applyFill="1" applyBorder="1" applyAlignment="1" applyProtection="1">
      <alignment horizontal="center" vertical="center" wrapText="1"/>
      <protection hidden="1"/>
    </xf>
    <xf numFmtId="10" fontId="14" fillId="27" borderId="6" xfId="1" applyNumberFormat="1" applyFont="1" applyFill="1" applyBorder="1" applyAlignment="1" applyProtection="1">
      <alignment horizontal="center" vertical="center" wrapText="1"/>
      <protection hidden="1"/>
    </xf>
    <xf numFmtId="0" fontId="27" fillId="19" borderId="7" xfId="0" applyFont="1" applyFill="1" applyBorder="1" applyProtection="1">
      <protection hidden="1"/>
    </xf>
    <xf numFmtId="0" fontId="19" fillId="28" borderId="3" xfId="1" applyFont="1" applyFill="1" applyBorder="1" applyAlignment="1" applyProtection="1">
      <alignment horizontal="center" vertical="center" wrapText="1"/>
      <protection hidden="1"/>
    </xf>
    <xf numFmtId="0" fontId="7" fillId="28" borderId="7" xfId="0" applyFont="1" applyFill="1" applyBorder="1" applyProtection="1">
      <protection hidden="1"/>
    </xf>
    <xf numFmtId="0" fontId="15" fillId="19" borderId="6" xfId="0" applyFont="1" applyFill="1" applyBorder="1" applyAlignment="1" applyProtection="1">
      <alignment horizontal="left" vertical="center"/>
      <protection hidden="1"/>
    </xf>
    <xf numFmtId="0" fontId="15" fillId="28" borderId="6" xfId="0" applyFont="1" applyFill="1" applyBorder="1" applyAlignment="1" applyProtection="1">
      <alignment horizontal="left" vertical="center"/>
      <protection hidden="1"/>
    </xf>
    <xf numFmtId="0" fontId="11" fillId="28" borderId="4" xfId="1" applyFont="1" applyFill="1" applyBorder="1" applyAlignment="1" applyProtection="1">
      <alignment horizontal="center" vertical="center" wrapText="1"/>
      <protection hidden="1"/>
    </xf>
    <xf numFmtId="11" fontId="0" fillId="0" borderId="0" xfId="0" applyNumberFormat="1" applyAlignment="1">
      <alignment horizontal="center"/>
    </xf>
    <xf numFmtId="0" fontId="0" fillId="0" borderId="16" xfId="0" applyBorder="1" applyAlignment="1" applyProtection="1">
      <alignment vertical="top" wrapText="1"/>
      <protection hidden="1"/>
    </xf>
    <xf numFmtId="0" fontId="0" fillId="0" borderId="17" xfId="0" applyBorder="1" applyAlignment="1" applyProtection="1">
      <alignment vertical="top" wrapText="1"/>
      <protection hidden="1"/>
    </xf>
    <xf numFmtId="0" fontId="0" fillId="0" borderId="18" xfId="0" applyBorder="1" applyAlignment="1" applyProtection="1">
      <alignment vertical="top" wrapText="1"/>
      <protection hidden="1"/>
    </xf>
    <xf numFmtId="0" fontId="0" fillId="0" borderId="19" xfId="0" applyBorder="1" applyAlignment="1" applyProtection="1">
      <alignment vertical="top" wrapText="1"/>
      <protection hidden="1"/>
    </xf>
    <xf numFmtId="0" fontId="0" fillId="0" borderId="0" xfId="0" applyBorder="1" applyAlignment="1" applyProtection="1">
      <alignment vertical="top" wrapText="1"/>
      <protection hidden="1"/>
    </xf>
    <xf numFmtId="0" fontId="0" fillId="0" borderId="20" xfId="0" applyBorder="1" applyAlignment="1" applyProtection="1">
      <alignment vertical="top" wrapText="1"/>
      <protection hidden="1"/>
    </xf>
    <xf numFmtId="0" fontId="0" fillId="0" borderId="21" xfId="0" applyBorder="1" applyAlignment="1" applyProtection="1">
      <alignment vertical="top" wrapText="1"/>
      <protection hidden="1"/>
    </xf>
    <xf numFmtId="0" fontId="0" fillId="0" borderId="22" xfId="0" applyBorder="1" applyAlignment="1" applyProtection="1">
      <alignment vertical="top" wrapText="1"/>
      <protection hidden="1"/>
    </xf>
    <xf numFmtId="0" fontId="0" fillId="0" borderId="23" xfId="0" applyBorder="1" applyAlignment="1" applyProtection="1">
      <alignment vertical="top" wrapText="1"/>
      <protection hidden="1"/>
    </xf>
    <xf numFmtId="0" fontId="0" fillId="0" borderId="16" xfId="0" applyBorder="1" applyAlignment="1" applyProtection="1">
      <alignment horizontal="center"/>
      <protection hidden="1"/>
    </xf>
    <xf numFmtId="0" fontId="0" fillId="0" borderId="17"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0" xfId="0" applyBorder="1" applyAlignment="1" applyProtection="1">
      <alignment horizontal="center"/>
      <protection hidden="1"/>
    </xf>
    <xf numFmtId="0" fontId="17" fillId="19" borderId="17" xfId="0" applyFont="1" applyFill="1" applyBorder="1" applyAlignment="1" applyProtection="1">
      <alignment horizontal="center" vertical="center" wrapText="1"/>
      <protection hidden="1"/>
    </xf>
    <xf numFmtId="0" fontId="17" fillId="19" borderId="17" xfId="0" applyFont="1" applyFill="1" applyBorder="1" applyAlignment="1" applyProtection="1">
      <alignment horizontal="center" vertical="center"/>
      <protection hidden="1"/>
    </xf>
    <xf numFmtId="0" fontId="17" fillId="19" borderId="18" xfId="0" applyFont="1" applyFill="1" applyBorder="1" applyAlignment="1" applyProtection="1">
      <alignment horizontal="center" vertical="center"/>
      <protection hidden="1"/>
    </xf>
    <xf numFmtId="0" fontId="17" fillId="19" borderId="0" xfId="0" applyFont="1" applyFill="1" applyBorder="1" applyAlignment="1" applyProtection="1">
      <alignment horizontal="center" vertical="center"/>
      <protection hidden="1"/>
    </xf>
    <xf numFmtId="0" fontId="17" fillId="19" borderId="20" xfId="0" applyFont="1" applyFill="1" applyBorder="1" applyAlignment="1" applyProtection="1">
      <alignment horizontal="center" vertical="center"/>
      <protection hidden="1"/>
    </xf>
    <xf numFmtId="0" fontId="0" fillId="0" borderId="0" xfId="0" applyAlignment="1" applyProtection="1">
      <alignment vertical="top" wrapText="1"/>
      <protection hidden="1"/>
    </xf>
    <xf numFmtId="0" fontId="36" fillId="0" borderId="22" xfId="0" applyFont="1" applyBorder="1" applyAlignment="1" applyProtection="1">
      <alignment horizontal="center" vertical="top" wrapText="1"/>
      <protection hidden="1"/>
    </xf>
    <xf numFmtId="0" fontId="0" fillId="7" borderId="19" xfId="0" applyFill="1" applyBorder="1" applyAlignment="1" applyProtection="1">
      <alignment horizontal="left" wrapText="1"/>
      <protection hidden="1"/>
    </xf>
    <xf numFmtId="0" fontId="0" fillId="7" borderId="0" xfId="0" applyFill="1" applyBorder="1" applyAlignment="1" applyProtection="1">
      <alignment horizontal="left" wrapText="1"/>
      <protection hidden="1"/>
    </xf>
    <xf numFmtId="0" fontId="0" fillId="7" borderId="20" xfId="0" applyFill="1" applyBorder="1" applyAlignment="1" applyProtection="1">
      <alignment horizontal="left" wrapText="1"/>
      <protection hidden="1"/>
    </xf>
    <xf numFmtId="0" fontId="0" fillId="7" borderId="21" xfId="0" applyFill="1" applyBorder="1" applyAlignment="1" applyProtection="1">
      <alignment horizontal="left" wrapText="1"/>
      <protection hidden="1"/>
    </xf>
    <xf numFmtId="0" fontId="0" fillId="7" borderId="22" xfId="0" applyFill="1" applyBorder="1" applyAlignment="1" applyProtection="1">
      <alignment horizontal="left" wrapText="1"/>
      <protection hidden="1"/>
    </xf>
    <xf numFmtId="0" fontId="0" fillId="7" borderId="23" xfId="0" applyFill="1" applyBorder="1" applyAlignment="1" applyProtection="1">
      <alignment horizontal="left" wrapText="1"/>
      <protection hidden="1"/>
    </xf>
    <xf numFmtId="0" fontId="3" fillId="2" borderId="1" xfId="1" applyFont="1" applyFill="1" applyBorder="1" applyAlignment="1" applyProtection="1">
      <alignment horizontal="center" vertical="center" wrapText="1"/>
    </xf>
    <xf numFmtId="0" fontId="1" fillId="24" borderId="1" xfId="1" applyFill="1" applyBorder="1" applyAlignment="1" applyProtection="1">
      <alignment horizontal="left" vertical="center" wrapText="1" shrinkToFit="1"/>
    </xf>
    <xf numFmtId="0" fontId="1" fillId="25" borderId="2" xfId="1" applyFill="1" applyBorder="1" applyAlignment="1" applyProtection="1">
      <alignment vertical="center" wrapText="1" shrinkToFit="1"/>
    </xf>
    <xf numFmtId="0" fontId="1" fillId="25" borderId="3" xfId="1" applyFill="1" applyBorder="1" applyAlignment="1" applyProtection="1">
      <alignment vertical="center" wrapText="1" shrinkToFit="1"/>
    </xf>
    <xf numFmtId="0" fontId="1" fillId="25" borderId="4" xfId="1" applyFill="1" applyBorder="1" applyAlignment="1" applyProtection="1">
      <alignment vertical="center" wrapText="1" shrinkToFit="1"/>
    </xf>
    <xf numFmtId="0" fontId="1" fillId="25" borderId="2" xfId="1" applyFill="1" applyBorder="1" applyAlignment="1" applyProtection="1">
      <alignment horizontal="left" vertical="center" wrapText="1" shrinkToFit="1"/>
    </xf>
    <xf numFmtId="0" fontId="1" fillId="25" borderId="3" xfId="1" applyFill="1" applyBorder="1" applyAlignment="1" applyProtection="1">
      <alignment horizontal="left" vertical="center" wrapText="1" shrinkToFit="1"/>
    </xf>
    <xf numFmtId="0" fontId="1" fillId="25" borderId="4" xfId="1" applyFill="1" applyBorder="1" applyAlignment="1" applyProtection="1">
      <alignment horizontal="left" vertical="center" wrapText="1" shrinkToFit="1"/>
    </xf>
    <xf numFmtId="0" fontId="9" fillId="9" borderId="1" xfId="1" applyFont="1" applyFill="1" applyBorder="1" applyAlignment="1">
      <alignment horizontal="center" vertical="center" wrapText="1"/>
    </xf>
    <xf numFmtId="0" fontId="11" fillId="8" borderId="5" xfId="1" applyFont="1" applyFill="1" applyBorder="1" applyAlignment="1" applyProtection="1">
      <alignment horizontal="center" vertical="center" wrapText="1"/>
      <protection hidden="1"/>
    </xf>
    <xf numFmtId="0" fontId="11" fillId="8" borderId="7" xfId="1" applyFont="1" applyFill="1" applyBorder="1" applyAlignment="1" applyProtection="1">
      <alignment horizontal="center" vertical="center" wrapText="1"/>
      <protection hidden="1"/>
    </xf>
    <xf numFmtId="0" fontId="9" fillId="9" borderId="5" xfId="1" applyFont="1" applyFill="1" applyBorder="1" applyAlignment="1">
      <alignment horizontal="center" vertical="center" wrapText="1"/>
    </xf>
    <xf numFmtId="0" fontId="9" fillId="9" borderId="6" xfId="1" applyFont="1" applyFill="1" applyBorder="1" applyAlignment="1">
      <alignment horizontal="center" vertical="center" wrapText="1"/>
    </xf>
    <xf numFmtId="0" fontId="19" fillId="10" borderId="0" xfId="1" applyFont="1" applyFill="1" applyAlignment="1">
      <alignment horizontal="center" vertical="center" wrapText="1"/>
    </xf>
    <xf numFmtId="0" fontId="19" fillId="10" borderId="8" xfId="1" applyFont="1" applyFill="1" applyBorder="1" applyAlignment="1">
      <alignment horizontal="center" vertical="center" wrapText="1"/>
    </xf>
    <xf numFmtId="0" fontId="3" fillId="8" borderId="5" xfId="1" applyFont="1" applyFill="1" applyBorder="1" applyAlignment="1" applyProtection="1">
      <alignment horizontal="left" vertical="center" wrapText="1"/>
      <protection hidden="1"/>
    </xf>
    <xf numFmtId="0" fontId="3" fillId="8" borderId="7" xfId="1" applyFont="1" applyFill="1" applyBorder="1" applyAlignment="1" applyProtection="1">
      <alignment horizontal="left" vertical="center" wrapText="1"/>
      <protection hidden="1"/>
    </xf>
    <xf numFmtId="11" fontId="0" fillId="0" borderId="15" xfId="0" applyNumberFormat="1" applyBorder="1" applyAlignment="1">
      <alignment horizontal="center" vertical="center" textRotation="90" readingOrder="1"/>
    </xf>
    <xf numFmtId="0" fontId="27" fillId="11" borderId="0" xfId="0" applyFont="1" applyFill="1" applyAlignment="1" applyProtection="1">
      <alignment horizontal="center"/>
      <protection hidden="1"/>
    </xf>
    <xf numFmtId="0" fontId="30" fillId="17" borderId="5" xfId="1" applyFont="1" applyFill="1" applyBorder="1" applyAlignment="1" applyProtection="1">
      <alignment horizontal="center" vertical="center" wrapText="1"/>
      <protection hidden="1"/>
    </xf>
    <xf numFmtId="0" fontId="30" fillId="17" borderId="7" xfId="1" applyFont="1" applyFill="1" applyBorder="1" applyAlignment="1" applyProtection="1">
      <alignment horizontal="center" vertical="center" wrapText="1"/>
      <protection hidden="1"/>
    </xf>
    <xf numFmtId="0" fontId="8" fillId="0" borderId="5" xfId="0" applyFont="1" applyFill="1" applyBorder="1" applyAlignment="1" applyProtection="1">
      <alignment horizontal="center" vertical="center" wrapText="1"/>
      <protection hidden="1"/>
    </xf>
    <xf numFmtId="0" fontId="8" fillId="0" borderId="6" xfId="0" applyFont="1" applyFill="1" applyBorder="1" applyAlignment="1" applyProtection="1">
      <alignment horizontal="center" vertical="center" wrapText="1"/>
      <protection hidden="1"/>
    </xf>
    <xf numFmtId="0" fontId="9" fillId="9" borderId="1" xfId="1" applyFont="1" applyFill="1" applyBorder="1" applyAlignment="1" applyProtection="1">
      <alignment horizontal="center" vertical="center" wrapText="1"/>
      <protection hidden="1"/>
    </xf>
    <xf numFmtId="0" fontId="9" fillId="9" borderId="5" xfId="1" applyFont="1" applyFill="1" applyBorder="1" applyAlignment="1" applyProtection="1">
      <alignment horizontal="center" vertical="center" wrapText="1"/>
      <protection hidden="1"/>
    </xf>
    <xf numFmtId="0" fontId="9" fillId="9" borderId="6" xfId="1" applyFont="1" applyFill="1" applyBorder="1" applyAlignment="1" applyProtection="1">
      <alignment horizontal="center" vertical="center" wrapText="1"/>
      <protection hidden="1"/>
    </xf>
    <xf numFmtId="0" fontId="30" fillId="17" borderId="6" xfId="1" applyFont="1" applyFill="1" applyBorder="1" applyAlignment="1" applyProtection="1">
      <alignment horizontal="center" vertical="center" wrapText="1"/>
      <protection hidden="1"/>
    </xf>
    <xf numFmtId="0" fontId="31" fillId="18" borderId="5" xfId="0" applyFont="1" applyFill="1" applyBorder="1" applyAlignment="1" applyProtection="1">
      <alignment horizontal="center" vertical="center" wrapText="1"/>
      <protection hidden="1"/>
    </xf>
    <xf numFmtId="0" fontId="31" fillId="18" borderId="7"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14" fillId="17" borderId="5" xfId="1" applyFont="1" applyFill="1" applyBorder="1" applyAlignment="1" applyProtection="1">
      <alignment horizontal="center" vertical="center" wrapText="1"/>
      <protection hidden="1"/>
    </xf>
    <xf numFmtId="0" fontId="14" fillId="17" borderId="6" xfId="1" applyFont="1" applyFill="1" applyBorder="1" applyAlignment="1" applyProtection="1">
      <alignment horizontal="center" vertical="center" wrapText="1"/>
      <protection hidden="1"/>
    </xf>
    <xf numFmtId="0" fontId="26" fillId="10" borderId="0" xfId="1" applyFont="1" applyFill="1" applyAlignment="1" applyProtection="1">
      <alignment horizontal="center" vertical="center" wrapText="1"/>
      <protection hidden="1"/>
    </xf>
    <xf numFmtId="0" fontId="26" fillId="10" borderId="8" xfId="1" applyFont="1" applyFill="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11" fillId="17" borderId="5" xfId="1" applyFont="1" applyFill="1" applyBorder="1" applyAlignment="1" applyProtection="1">
      <alignment horizontal="center" vertical="center" wrapText="1"/>
      <protection hidden="1"/>
    </xf>
    <xf numFmtId="0" fontId="11" fillId="17" borderId="7" xfId="1" applyFont="1" applyFill="1" applyBorder="1" applyAlignment="1" applyProtection="1">
      <alignment horizontal="center" vertical="center" wrapText="1"/>
      <protection hidden="1"/>
    </xf>
    <xf numFmtId="0" fontId="10" fillId="15" borderId="2" xfId="1" applyFont="1" applyFill="1" applyBorder="1" applyAlignment="1" applyProtection="1">
      <alignment horizontal="center" vertical="center" textRotation="90" wrapText="1"/>
      <protection hidden="1"/>
    </xf>
    <xf numFmtId="0" fontId="10" fillId="15" borderId="3" xfId="1" applyFont="1" applyFill="1" applyBorder="1" applyAlignment="1" applyProtection="1">
      <alignment horizontal="center" vertical="center" textRotation="90" wrapText="1"/>
      <protection hidden="1"/>
    </xf>
    <xf numFmtId="0" fontId="2" fillId="16" borderId="10" xfId="1" applyFont="1" applyFill="1" applyBorder="1" applyAlignment="1" applyProtection="1">
      <alignment horizontal="center" vertical="center" textRotation="90" wrapText="1"/>
      <protection hidden="1"/>
    </xf>
    <xf numFmtId="0" fontId="2" fillId="16" borderId="0" xfId="1" applyFont="1" applyFill="1" applyBorder="1" applyAlignment="1" applyProtection="1">
      <alignment horizontal="center" vertical="center" textRotation="90" wrapText="1"/>
      <protection hidden="1"/>
    </xf>
    <xf numFmtId="0" fontId="10" fillId="16" borderId="12" xfId="1" applyFont="1" applyFill="1" applyBorder="1" applyAlignment="1" applyProtection="1">
      <alignment horizontal="center" vertical="center" textRotation="90" wrapText="1"/>
      <protection hidden="1"/>
    </xf>
    <xf numFmtId="0" fontId="10" fillId="16" borderId="15" xfId="1" applyFont="1" applyFill="1" applyBorder="1" applyAlignment="1" applyProtection="1">
      <alignment horizontal="center" vertical="center" textRotation="90" wrapText="1"/>
      <protection hidden="1"/>
    </xf>
    <xf numFmtId="0" fontId="12" fillId="9" borderId="9" xfId="1" applyFont="1" applyFill="1" applyBorder="1" applyAlignment="1" applyProtection="1">
      <alignment horizontal="center" vertical="center" wrapText="1"/>
      <protection hidden="1"/>
    </xf>
    <xf numFmtId="0" fontId="12" fillId="9" borderId="10" xfId="1" applyFont="1" applyFill="1" applyBorder="1" applyAlignment="1" applyProtection="1">
      <alignment horizontal="center" vertical="center" wrapText="1"/>
      <protection hidden="1"/>
    </xf>
    <xf numFmtId="0" fontId="12" fillId="9" borderId="12" xfId="1" applyFont="1" applyFill="1" applyBorder="1" applyAlignment="1" applyProtection="1">
      <alignment horizontal="center" vertical="center" wrapText="1"/>
      <protection hidden="1"/>
    </xf>
    <xf numFmtId="0" fontId="12" fillId="9" borderId="11" xfId="1" applyFont="1" applyFill="1" applyBorder="1" applyAlignment="1" applyProtection="1">
      <alignment horizontal="center" vertical="center" wrapText="1"/>
      <protection hidden="1"/>
    </xf>
    <xf numFmtId="0" fontId="12" fillId="9" borderId="8" xfId="1" applyFont="1" applyFill="1" applyBorder="1" applyAlignment="1" applyProtection="1">
      <alignment horizontal="center" vertical="center" wrapText="1"/>
      <protection hidden="1"/>
    </xf>
    <xf numFmtId="0" fontId="12" fillId="9" borderId="13" xfId="1" applyFont="1" applyFill="1" applyBorder="1" applyAlignment="1" applyProtection="1">
      <alignment horizontal="center" vertical="center" wrapText="1"/>
      <protection hidden="1"/>
    </xf>
    <xf numFmtId="0" fontId="10" fillId="15" borderId="9" xfId="1" applyFont="1" applyFill="1" applyBorder="1" applyAlignment="1" applyProtection="1">
      <alignment horizontal="center" vertical="center" textRotation="90" wrapText="1"/>
      <protection hidden="1"/>
    </xf>
    <xf numFmtId="0" fontId="10" fillId="15" borderId="14" xfId="1" applyFont="1" applyFill="1" applyBorder="1" applyAlignment="1" applyProtection="1">
      <alignment horizontal="center" vertical="center" textRotation="90" wrapText="1"/>
      <protection hidden="1"/>
    </xf>
    <xf numFmtId="0" fontId="13" fillId="0" borderId="1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9" xfId="0" applyFont="1" applyFill="1" applyBorder="1" applyAlignment="1" applyProtection="1">
      <alignment horizontal="center" vertical="center" wrapText="1"/>
      <protection hidden="1"/>
    </xf>
    <xf numFmtId="0" fontId="13" fillId="0" borderId="10" xfId="0" applyFont="1" applyFill="1" applyBorder="1" applyAlignment="1" applyProtection="1">
      <alignment horizontal="center" vertical="center" wrapText="1"/>
      <protection hidden="1"/>
    </xf>
    <xf numFmtId="0" fontId="13" fillId="0" borderId="12" xfId="0" applyFont="1" applyFill="1" applyBorder="1" applyAlignment="1" applyProtection="1">
      <alignment horizontal="center" vertical="center" wrapText="1"/>
      <protection hidden="1"/>
    </xf>
    <xf numFmtId="0" fontId="13" fillId="0" borderId="11" xfId="0" applyFont="1" applyFill="1" applyBorder="1" applyAlignment="1" applyProtection="1">
      <alignment horizontal="center" vertical="center" wrapText="1"/>
      <protection hidden="1"/>
    </xf>
    <xf numFmtId="0" fontId="13" fillId="0" borderId="8" xfId="0" applyFont="1" applyFill="1" applyBorder="1" applyAlignment="1" applyProtection="1">
      <alignment horizontal="center" vertical="center" wrapText="1"/>
      <protection hidden="1"/>
    </xf>
    <xf numFmtId="0" fontId="13" fillId="0" borderId="13" xfId="0" applyFont="1" applyFill="1" applyBorder="1" applyAlignment="1" applyProtection="1">
      <alignment horizontal="center" vertical="center" wrapText="1"/>
      <protection hidden="1"/>
    </xf>
    <xf numFmtId="0" fontId="14" fillId="9" borderId="10" xfId="1" applyFont="1" applyFill="1" applyBorder="1" applyAlignment="1" applyProtection="1">
      <alignment horizontal="center" vertical="center" wrapText="1"/>
      <protection hidden="1"/>
    </xf>
    <xf numFmtId="0" fontId="14" fillId="9" borderId="12" xfId="1" applyFont="1" applyFill="1" applyBorder="1" applyAlignment="1" applyProtection="1">
      <alignment horizontal="center" vertical="center" wrapText="1"/>
      <protection hidden="1"/>
    </xf>
    <xf numFmtId="0" fontId="14" fillId="9" borderId="8" xfId="1" applyFont="1" applyFill="1" applyBorder="1" applyAlignment="1" applyProtection="1">
      <alignment horizontal="center" vertical="center" wrapText="1"/>
      <protection hidden="1"/>
    </xf>
    <xf numFmtId="0" fontId="14" fillId="9" borderId="13" xfId="1" applyFont="1" applyFill="1" applyBorder="1" applyAlignment="1" applyProtection="1">
      <alignment horizontal="center" vertical="center" wrapText="1"/>
      <protection hidden="1"/>
    </xf>
    <xf numFmtId="0" fontId="14" fillId="9" borderId="9" xfId="1" applyFont="1" applyFill="1" applyBorder="1" applyAlignment="1" applyProtection="1">
      <alignment horizontal="center" vertical="center" wrapText="1"/>
      <protection hidden="1"/>
    </xf>
    <xf numFmtId="0" fontId="14" fillId="9" borderId="11" xfId="1" applyFont="1" applyFill="1" applyBorder="1" applyAlignment="1" applyProtection="1">
      <alignment horizontal="center" vertical="center" wrapText="1"/>
      <protection hidden="1"/>
    </xf>
    <xf numFmtId="0" fontId="20" fillId="0" borderId="25" xfId="0" applyFont="1" applyBorder="1" applyAlignment="1" applyProtection="1">
      <alignment vertical="center" wrapText="1"/>
      <protection hidden="1"/>
    </xf>
    <xf numFmtId="0" fontId="20" fillId="0" borderId="15" xfId="0" applyFont="1" applyBorder="1" applyAlignment="1" applyProtection="1">
      <alignment vertical="center" wrapText="1"/>
      <protection hidden="1"/>
    </xf>
    <xf numFmtId="0" fontId="20" fillId="0" borderId="13" xfId="0" applyFont="1" applyBorder="1" applyAlignment="1" applyProtection="1">
      <alignment vertical="center" wrapText="1"/>
      <protection hidden="1"/>
    </xf>
    <xf numFmtId="0" fontId="5" fillId="20" borderId="8" xfId="1" applyFont="1" applyFill="1" applyBorder="1" applyAlignment="1" applyProtection="1">
      <alignment horizontal="center" vertical="center" wrapText="1"/>
      <protection hidden="1"/>
    </xf>
    <xf numFmtId="0" fontId="5" fillId="20" borderId="43" xfId="1" applyFont="1" applyFill="1" applyBorder="1" applyAlignment="1" applyProtection="1">
      <alignment horizontal="center" vertical="center" wrapText="1"/>
      <protection hidden="1"/>
    </xf>
    <xf numFmtId="0" fontId="21" fillId="22" borderId="26" xfId="0" applyFont="1" applyFill="1" applyBorder="1" applyAlignment="1" applyProtection="1">
      <alignment horizontal="center" vertical="center" wrapText="1"/>
      <protection hidden="1"/>
    </xf>
    <xf numFmtId="0" fontId="21" fillId="22" borderId="30" xfId="0" applyFont="1" applyFill="1" applyBorder="1" applyAlignment="1" applyProtection="1">
      <alignment horizontal="center" vertical="center" wrapText="1"/>
      <protection hidden="1"/>
    </xf>
    <xf numFmtId="0" fontId="21" fillId="22" borderId="45" xfId="0" applyFont="1" applyFill="1" applyBorder="1" applyAlignment="1" applyProtection="1">
      <alignment horizontal="center" vertical="center" wrapText="1"/>
      <protection hidden="1"/>
    </xf>
    <xf numFmtId="0" fontId="20" fillId="0" borderId="12" xfId="0" applyFont="1" applyBorder="1" applyAlignment="1" applyProtection="1">
      <alignment vertical="center" wrapText="1"/>
      <protection hidden="1"/>
    </xf>
    <xf numFmtId="0" fontId="20" fillId="0" borderId="24" xfId="0" applyFont="1" applyBorder="1" applyAlignment="1" applyProtection="1">
      <alignment vertical="center" wrapText="1"/>
      <protection hidden="1"/>
    </xf>
    <xf numFmtId="0" fontId="9" fillId="0" borderId="5" xfId="0" applyFont="1" applyFill="1" applyBorder="1" applyAlignment="1" applyProtection="1">
      <alignment horizontal="center" vertical="top" wrapText="1"/>
      <protection hidden="1"/>
    </xf>
    <xf numFmtId="0" fontId="9" fillId="0" borderId="42" xfId="0" applyFont="1" applyFill="1" applyBorder="1" applyAlignment="1" applyProtection="1">
      <alignment horizontal="center" vertical="top" wrapText="1"/>
      <protection hidden="1"/>
    </xf>
    <xf numFmtId="0" fontId="9" fillId="0" borderId="5" xfId="1" applyFont="1" applyFill="1" applyBorder="1" applyAlignment="1" applyProtection="1">
      <alignment horizontal="center" vertical="center" wrapText="1"/>
      <protection hidden="1"/>
    </xf>
    <xf numFmtId="0" fontId="9" fillId="0" borderId="42" xfId="1" applyFont="1" applyFill="1" applyBorder="1" applyAlignment="1" applyProtection="1">
      <alignment horizontal="center" vertical="center" wrapText="1"/>
      <protection hidden="1"/>
    </xf>
    <xf numFmtId="0" fontId="9" fillId="0" borderId="9" xfId="1" applyFont="1" applyFill="1" applyBorder="1" applyAlignment="1" applyProtection="1">
      <alignment horizontal="center" vertical="center" wrapText="1"/>
      <protection hidden="1"/>
    </xf>
    <xf numFmtId="0" fontId="9" fillId="0" borderId="47" xfId="1" applyFont="1" applyFill="1" applyBorder="1" applyAlignment="1" applyProtection="1">
      <alignment horizontal="center" vertical="center" wrapText="1"/>
      <protection hidden="1"/>
    </xf>
    <xf numFmtId="0" fontId="9" fillId="0" borderId="38" xfId="1" applyFont="1" applyFill="1" applyBorder="1" applyAlignment="1" applyProtection="1">
      <alignment horizontal="center" vertical="center" wrapText="1"/>
      <protection hidden="1"/>
    </xf>
    <xf numFmtId="0" fontId="9" fillId="0" borderId="46" xfId="1" applyFont="1" applyFill="1" applyBorder="1" applyAlignment="1" applyProtection="1">
      <alignment horizontal="center" vertical="center" wrapText="1"/>
      <protection hidden="1"/>
    </xf>
    <xf numFmtId="0" fontId="20" fillId="22" borderId="29" xfId="0" applyFont="1" applyFill="1" applyBorder="1" applyAlignment="1" applyProtection="1">
      <alignment horizontal="center" vertical="center" wrapText="1"/>
      <protection hidden="1"/>
    </xf>
    <xf numFmtId="0" fontId="20" fillId="22" borderId="30" xfId="0" applyFont="1" applyFill="1" applyBorder="1" applyAlignment="1" applyProtection="1">
      <alignment horizontal="center" vertical="center" wrapText="1"/>
      <protection hidden="1"/>
    </xf>
    <xf numFmtId="0" fontId="20" fillId="22" borderId="45" xfId="0" applyFont="1" applyFill="1" applyBorder="1" applyAlignment="1" applyProtection="1">
      <alignment horizontal="center" vertical="center" wrapText="1"/>
      <protection hidden="1"/>
    </xf>
    <xf numFmtId="0" fontId="9" fillId="0" borderId="38" xfId="0" applyFont="1" applyFill="1" applyBorder="1" applyAlignment="1" applyProtection="1">
      <alignment horizontal="center" vertical="top" wrapText="1"/>
      <protection hidden="1"/>
    </xf>
    <xf numFmtId="0" fontId="9" fillId="0" borderId="46" xfId="0" applyFont="1" applyFill="1" applyBorder="1" applyAlignment="1" applyProtection="1">
      <alignment horizontal="center" vertical="top" wrapText="1"/>
      <protection hidden="1"/>
    </xf>
    <xf numFmtId="0" fontId="24" fillId="0" borderId="33" xfId="0" applyFont="1" applyFill="1" applyBorder="1" applyAlignment="1" applyProtection="1">
      <alignment horizontal="center" vertical="top" wrapText="1"/>
      <protection hidden="1"/>
    </xf>
    <xf numFmtId="0" fontId="20" fillId="0" borderId="44" xfId="0" applyFont="1" applyFill="1" applyBorder="1" applyAlignment="1" applyProtection="1">
      <alignment horizontal="center" vertical="top" wrapText="1"/>
      <protection hidden="1"/>
    </xf>
    <xf numFmtId="0" fontId="9" fillId="0" borderId="49" xfId="1" applyFont="1" applyFill="1" applyBorder="1" applyAlignment="1" applyProtection="1">
      <alignment horizontal="center" vertical="top" wrapText="1"/>
      <protection hidden="1"/>
    </xf>
    <xf numFmtId="0" fontId="9" fillId="0" borderId="44" xfId="1" applyFont="1" applyFill="1" applyBorder="1" applyAlignment="1" applyProtection="1">
      <alignment horizontal="center" vertical="top" wrapText="1"/>
      <protection hidden="1"/>
    </xf>
    <xf numFmtId="0" fontId="9" fillId="0" borderId="26" xfId="1" applyFont="1" applyFill="1" applyBorder="1" applyAlignment="1" applyProtection="1">
      <alignment horizontal="center" vertical="top" wrapText="1"/>
      <protection hidden="1"/>
    </xf>
    <xf numFmtId="0" fontId="9" fillId="0" borderId="45" xfId="1" applyFont="1" applyFill="1" applyBorder="1" applyAlignment="1" applyProtection="1">
      <alignment horizontal="center" vertical="top" wrapText="1"/>
      <protection hidden="1"/>
    </xf>
    <xf numFmtId="0" fontId="9" fillId="0" borderId="5" xfId="1" applyFont="1" applyFill="1" applyBorder="1" applyAlignment="1" applyProtection="1">
      <alignment horizontal="center" vertical="top" wrapText="1"/>
      <protection hidden="1"/>
    </xf>
    <xf numFmtId="0" fontId="9" fillId="0" borderId="42" xfId="1" applyFont="1" applyFill="1" applyBorder="1" applyAlignment="1" applyProtection="1">
      <alignment horizontal="center" vertical="top" wrapText="1"/>
      <protection hidden="1"/>
    </xf>
    <xf numFmtId="0" fontId="9" fillId="0" borderId="11" xfId="0" applyFont="1" applyFill="1" applyBorder="1" applyAlignment="1" applyProtection="1">
      <alignment horizontal="center" vertical="top" wrapText="1"/>
      <protection hidden="1"/>
    </xf>
    <xf numFmtId="0" fontId="9" fillId="0" borderId="43" xfId="0" applyFont="1" applyFill="1" applyBorder="1" applyAlignment="1" applyProtection="1">
      <alignment horizontal="center" vertical="top" wrapText="1"/>
      <protection hidden="1"/>
    </xf>
    <xf numFmtId="0" fontId="9" fillId="0" borderId="9" xfId="0" applyFont="1" applyFill="1" applyBorder="1" applyAlignment="1" applyProtection="1">
      <alignment horizontal="center" vertical="top" wrapText="1"/>
      <protection hidden="1"/>
    </xf>
    <xf numFmtId="0" fontId="9" fillId="0" borderId="47" xfId="0" applyFont="1" applyFill="1" applyBorder="1" applyAlignment="1" applyProtection="1">
      <alignment horizontal="center" vertical="top" wrapText="1"/>
      <protection hidden="1"/>
    </xf>
    <xf numFmtId="0" fontId="6" fillId="0" borderId="0" xfId="1" applyFont="1" applyBorder="1" applyAlignment="1">
      <alignment horizontal="center"/>
    </xf>
    <xf numFmtId="0" fontId="6" fillId="0" borderId="15" xfId="1" applyFont="1" applyBorder="1" applyAlignment="1">
      <alignment horizontal="center"/>
    </xf>
    <xf numFmtId="0" fontId="19" fillId="10" borderId="40" xfId="1" applyFont="1" applyFill="1" applyBorder="1" applyAlignment="1">
      <alignment horizontal="center" vertical="center" wrapText="1"/>
    </xf>
    <xf numFmtId="0" fontId="19" fillId="10" borderId="41" xfId="1" applyFont="1" applyFill="1" applyBorder="1" applyAlignment="1">
      <alignment horizontal="center" vertical="center" wrapText="1"/>
    </xf>
    <xf numFmtId="0" fontId="2" fillId="0" borderId="0" xfId="1" applyFont="1" applyBorder="1" applyAlignment="1">
      <alignment horizontal="center" vertical="center" textRotation="90" wrapText="1"/>
    </xf>
    <xf numFmtId="0" fontId="2" fillId="0" borderId="15" xfId="1" applyFont="1" applyBorder="1" applyAlignment="1">
      <alignment horizontal="center" vertical="center" textRotation="90" wrapText="1"/>
    </xf>
    <xf numFmtId="0" fontId="3" fillId="20" borderId="0" xfId="1" applyFont="1" applyFill="1" applyBorder="1" applyAlignment="1" applyProtection="1">
      <alignment horizontal="center" vertical="center" wrapText="1"/>
    </xf>
    <xf numFmtId="0" fontId="3" fillId="20" borderId="20" xfId="1" applyFont="1" applyFill="1" applyBorder="1" applyAlignment="1" applyProtection="1">
      <alignment horizontal="center" vertical="center" wrapText="1"/>
    </xf>
    <xf numFmtId="0" fontId="9" fillId="0" borderId="9" xfId="1" applyFont="1" applyFill="1" applyBorder="1" applyAlignment="1" applyProtection="1">
      <alignment horizontal="center" vertical="top" wrapText="1"/>
      <protection hidden="1"/>
    </xf>
    <xf numFmtId="0" fontId="9" fillId="0" borderId="47" xfId="1" applyFont="1" applyFill="1" applyBorder="1" applyAlignment="1" applyProtection="1">
      <alignment horizontal="center" vertical="top" wrapText="1"/>
      <protection hidden="1"/>
    </xf>
    <xf numFmtId="0" fontId="21" fillId="22" borderId="51" xfId="0" applyFont="1" applyFill="1" applyBorder="1" applyAlignment="1" applyProtection="1">
      <alignment horizontal="center" vertical="center" wrapText="1"/>
      <protection hidden="1"/>
    </xf>
    <xf numFmtId="0" fontId="21" fillId="22" borderId="50" xfId="0" applyFont="1" applyFill="1" applyBorder="1" applyAlignment="1" applyProtection="1">
      <alignment horizontal="center" vertical="center" wrapText="1"/>
      <protection hidden="1"/>
    </xf>
    <xf numFmtId="0" fontId="0" fillId="0" borderId="15" xfId="0" applyBorder="1" applyAlignment="1">
      <alignment horizontal="center" vertical="center" textRotation="90"/>
    </xf>
    <xf numFmtId="0" fontId="11" fillId="20" borderId="5" xfId="1" applyFont="1" applyFill="1" applyBorder="1" applyAlignment="1" applyProtection="1">
      <alignment horizontal="center" vertical="center" wrapText="1"/>
      <protection hidden="1"/>
    </xf>
    <xf numFmtId="0" fontId="11" fillId="20" borderId="7" xfId="1" applyFont="1" applyFill="1" applyBorder="1" applyAlignment="1" applyProtection="1">
      <alignment horizontal="center" vertical="center" wrapText="1"/>
      <protection hidden="1"/>
    </xf>
    <xf numFmtId="0" fontId="19" fillId="10" borderId="0" xfId="1" applyFont="1" applyFill="1" applyAlignment="1" applyProtection="1">
      <alignment horizontal="center" vertical="center" wrapText="1"/>
      <protection hidden="1"/>
    </xf>
    <xf numFmtId="0" fontId="19" fillId="10" borderId="8" xfId="1" applyFont="1" applyFill="1" applyBorder="1" applyAlignment="1" applyProtection="1">
      <alignment horizontal="center" vertical="center" wrapText="1"/>
      <protection hidden="1"/>
    </xf>
    <xf numFmtId="0" fontId="8" fillId="0" borderId="9" xfId="0" applyFont="1" applyFill="1" applyBorder="1" applyAlignment="1" applyProtection="1">
      <alignment horizontal="center" vertical="center" wrapText="1"/>
      <protection hidden="1"/>
    </xf>
    <xf numFmtId="0" fontId="5" fillId="10" borderId="14" xfId="1" applyFont="1" applyFill="1" applyBorder="1" applyAlignment="1" applyProtection="1">
      <alignment horizontal="center" vertical="center" wrapText="1"/>
      <protection hidden="1"/>
    </xf>
    <xf numFmtId="0" fontId="19" fillId="10" borderId="11" xfId="1" applyFont="1" applyFill="1" applyBorder="1" applyAlignment="1" applyProtection="1">
      <alignment horizontal="center" vertical="center" wrapText="1"/>
      <protection hidden="1"/>
    </xf>
    <xf numFmtId="0" fontId="2" fillId="21" borderId="10" xfId="1" applyFont="1" applyFill="1" applyBorder="1" applyAlignment="1" applyProtection="1">
      <alignment horizontal="center" vertical="center" textRotation="90" wrapText="1"/>
      <protection hidden="1"/>
    </xf>
    <xf numFmtId="0" fontId="2" fillId="21" borderId="0" xfId="1" applyFont="1" applyFill="1" applyBorder="1" applyAlignment="1" applyProtection="1">
      <alignment horizontal="center" vertical="center" textRotation="90" wrapText="1"/>
      <protection hidden="1"/>
    </xf>
    <xf numFmtId="0" fontId="10" fillId="21" borderId="12" xfId="1" applyFont="1" applyFill="1" applyBorder="1" applyAlignment="1" applyProtection="1">
      <alignment horizontal="center" vertical="center" textRotation="90" wrapText="1"/>
      <protection hidden="1"/>
    </xf>
    <xf numFmtId="0" fontId="10" fillId="21" borderId="15" xfId="1" applyFont="1" applyFill="1" applyBorder="1" applyAlignment="1" applyProtection="1">
      <alignment horizontal="center" vertical="center" textRotation="90" wrapText="1"/>
      <protection hidden="1"/>
    </xf>
    <xf numFmtId="0" fontId="10" fillId="23" borderId="2" xfId="1" applyFont="1" applyFill="1" applyBorder="1" applyAlignment="1" applyProtection="1">
      <alignment horizontal="center" vertical="center" textRotation="90" wrapText="1"/>
      <protection hidden="1"/>
    </xf>
    <xf numFmtId="0" fontId="10" fillId="23" borderId="3" xfId="1" applyFont="1" applyFill="1" applyBorder="1" applyAlignment="1" applyProtection="1">
      <alignment horizontal="center" vertical="center" textRotation="90" wrapText="1"/>
      <protection hidden="1"/>
    </xf>
    <xf numFmtId="0" fontId="4" fillId="23" borderId="9" xfId="1" applyFont="1" applyFill="1" applyBorder="1" applyAlignment="1" applyProtection="1">
      <alignment horizontal="center" vertical="center" textRotation="90" wrapText="1"/>
      <protection hidden="1"/>
    </xf>
    <xf numFmtId="0" fontId="4" fillId="23" borderId="14" xfId="1" applyFont="1" applyFill="1" applyBorder="1" applyAlignment="1" applyProtection="1">
      <alignment horizontal="center" vertical="center" textRotation="90" wrapText="1"/>
      <protection hidden="1"/>
    </xf>
    <xf numFmtId="0" fontId="7" fillId="23" borderId="14" xfId="0" applyFont="1" applyFill="1" applyBorder="1" applyProtection="1">
      <protection hidden="1"/>
    </xf>
    <xf numFmtId="0" fontId="10" fillId="20" borderId="2" xfId="1" applyFont="1" applyFill="1" applyBorder="1" applyAlignment="1" applyProtection="1">
      <alignment horizontal="center" vertical="center" textRotation="90" wrapText="1"/>
      <protection hidden="1"/>
    </xf>
    <xf numFmtId="0" fontId="10" fillId="20" borderId="3" xfId="1" applyFont="1" applyFill="1" applyBorder="1" applyAlignment="1" applyProtection="1">
      <alignment horizontal="center" vertical="center" textRotation="90" wrapText="1"/>
      <protection hidden="1"/>
    </xf>
    <xf numFmtId="10" fontId="14" fillId="29" borderId="6" xfId="1" applyNumberFormat="1" applyFont="1" applyFill="1" applyBorder="1" applyAlignment="1" applyProtection="1">
      <alignment horizontal="center" vertical="center" wrapText="1"/>
      <protection hidden="1"/>
    </xf>
    <xf numFmtId="10" fontId="11" fillId="20" borderId="7" xfId="1" applyNumberFormat="1" applyFont="1" applyFill="1" applyBorder="1" applyAlignment="1" applyProtection="1">
      <alignment horizontal="center" vertical="center" wrapText="1"/>
      <protection hidden="1"/>
    </xf>
    <xf numFmtId="10" fontId="40" fillId="28" borderId="6" xfId="0" applyNumberFormat="1" applyFont="1" applyFill="1" applyBorder="1" applyAlignment="1" applyProtection="1">
      <alignment horizontal="center" vertical="center" wrapText="1"/>
      <protection hidden="1"/>
    </xf>
    <xf numFmtId="0" fontId="0" fillId="0" borderId="15" xfId="0" applyBorder="1" applyAlignment="1">
      <alignment horizontal="center" vertical="center" textRotation="90" wrapText="1"/>
    </xf>
    <xf numFmtId="11" fontId="0" fillId="0" borderId="15" xfId="0" applyNumberFormat="1" applyBorder="1" applyAlignment="1">
      <alignment horizontal="center" vertical="center" textRotation="90" wrapText="1" readingOrder="1"/>
    </xf>
    <xf numFmtId="10" fontId="30" fillId="7" borderId="1" xfId="1" applyNumberFormat="1" applyFont="1" applyFill="1" applyBorder="1" applyAlignment="1" applyProtection="1">
      <alignment horizontal="center" vertical="center"/>
      <protection hidden="1"/>
    </xf>
    <xf numFmtId="10" fontId="30" fillId="20" borderId="7" xfId="1" applyNumberFormat="1" applyFont="1" applyFill="1" applyBorder="1" applyAlignment="1" applyProtection="1">
      <alignment vertical="center" wrapText="1"/>
      <protection hidden="1"/>
    </xf>
    <xf numFmtId="10" fontId="20" fillId="28" borderId="1" xfId="0" applyNumberFormat="1" applyFont="1" applyFill="1" applyBorder="1" applyAlignment="1" applyProtection="1">
      <alignment horizontal="center" vertical="center"/>
      <protection hidden="1"/>
    </xf>
    <xf numFmtId="0" fontId="43" fillId="0" borderId="0" xfId="0" applyFont="1" applyAlignment="1" applyProtection="1">
      <alignment horizontal="center" vertical="top" wrapText="1"/>
      <protection hidden="1"/>
    </xf>
    <xf numFmtId="0" fontId="1" fillId="25" borderId="2" xfId="1" applyFill="1" applyBorder="1" applyAlignment="1" applyProtection="1">
      <alignment horizontal="left" vertical="top" wrapText="1" shrinkToFit="1"/>
    </xf>
    <xf numFmtId="0" fontId="1" fillId="25" borderId="3" xfId="1" applyFill="1" applyBorder="1" applyAlignment="1" applyProtection="1">
      <alignment horizontal="left" vertical="top" wrapText="1" shrinkToFit="1"/>
    </xf>
    <xf numFmtId="0" fontId="1" fillId="25" borderId="4" xfId="1" applyFill="1" applyBorder="1" applyAlignment="1" applyProtection="1">
      <alignment horizontal="left" vertical="top" wrapText="1" shrinkToFit="1"/>
    </xf>
  </cellXfs>
  <cellStyles count="3">
    <cellStyle name="Normal" xfId="0" builtinId="0"/>
    <cellStyle name="Normal 2" xfId="2"/>
    <cellStyle name="Normal 3" xfId="1"/>
  </cellStyles>
  <dxfs count="228">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92D050"/>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2DE024"/>
        </patternFill>
      </fill>
    </dxf>
    <dxf>
      <fill>
        <patternFill>
          <bgColor rgb="FFFF0000"/>
        </patternFill>
      </fill>
    </dxf>
    <dxf>
      <fill>
        <patternFill>
          <bgColor rgb="FFFFC000"/>
        </patternFill>
      </fill>
    </dxf>
    <dxf>
      <fill>
        <patternFill>
          <bgColor rgb="FF00B0F0"/>
        </patternFill>
      </fill>
    </dxf>
    <dxf>
      <fill>
        <patternFill>
          <bgColor rgb="FF33CC33"/>
        </patternFill>
      </fill>
    </dxf>
    <dxf>
      <fill>
        <patternFill>
          <bgColor rgb="FFFF0000"/>
        </patternFill>
      </fill>
    </dxf>
    <dxf>
      <fill>
        <patternFill>
          <bgColor rgb="FFFFC000"/>
        </patternFill>
      </fill>
    </dxf>
    <dxf>
      <fill>
        <patternFill>
          <bgColor rgb="FF00B0F0"/>
        </patternFill>
      </fill>
    </dxf>
    <dxf>
      <fill>
        <patternFill>
          <bgColor rgb="FF2DE024"/>
        </patternFill>
      </fill>
    </dxf>
  </dxfs>
  <tableStyles count="0" defaultTableStyle="TableStyleMedium2" defaultPivotStyle="PivotStyleLight16"/>
  <colors>
    <mruColors>
      <color rgb="FF2DE024"/>
      <color rgb="FF9900CC"/>
      <color rgb="FFCC66FF"/>
      <color rgb="FF0000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762000</xdr:colOff>
      <xdr:row>5</xdr:row>
      <xdr:rowOff>47625</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543174" cy="1000124"/>
        </a:xfrm>
        <a:prstGeom prst="rect">
          <a:avLst/>
        </a:prstGeom>
      </xdr:spPr>
    </xdr:pic>
    <xdr:clientData/>
  </xdr:twoCellAnchor>
  <xdr:twoCellAnchor editAs="oneCell">
    <xdr:from>
      <xdr:col>0</xdr:col>
      <xdr:colOff>1</xdr:colOff>
      <xdr:row>0</xdr:row>
      <xdr:rowOff>1</xdr:rowOff>
    </xdr:from>
    <xdr:to>
      <xdr:col>2</xdr:col>
      <xdr:colOff>762000</xdr:colOff>
      <xdr:row>5</xdr:row>
      <xdr:rowOff>47625</xdr:rowOff>
    </xdr:to>
    <xdr:pic>
      <xdr:nvPicPr>
        <xdr:cNvPr id="3" name="Imag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0829"/>
        <a:stretch/>
      </xdr:blipFill>
      <xdr:spPr>
        <a:xfrm>
          <a:off x="1" y="1"/>
          <a:ext cx="2543174" cy="10001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32"/>
  <sheetViews>
    <sheetView tabSelected="1" workbookViewId="0">
      <selection activeCell="A7" sqref="A7:G17"/>
    </sheetView>
  </sheetViews>
  <sheetFormatPr baseColWidth="10" defaultColWidth="11.42578125" defaultRowHeight="15" x14ac:dyDescent="0.25"/>
  <cols>
    <col min="1" max="2" width="11.42578125" style="13"/>
    <col min="3" max="3" width="15.85546875" style="13" customWidth="1"/>
    <col min="4" max="16384" width="11.42578125" style="13"/>
  </cols>
  <sheetData>
    <row r="1" spans="1:7" x14ac:dyDescent="0.25">
      <c r="A1" s="152"/>
      <c r="B1" s="153"/>
      <c r="C1" s="153"/>
      <c r="D1" s="156" t="s">
        <v>80</v>
      </c>
      <c r="E1" s="157"/>
      <c r="F1" s="157"/>
      <c r="G1" s="158"/>
    </row>
    <row r="2" spans="1:7" x14ac:dyDescent="0.25">
      <c r="A2" s="154"/>
      <c r="B2" s="155"/>
      <c r="C2" s="155"/>
      <c r="D2" s="159"/>
      <c r="E2" s="159"/>
      <c r="F2" s="159"/>
      <c r="G2" s="160"/>
    </row>
    <row r="3" spans="1:7" x14ac:dyDescent="0.25">
      <c r="A3" s="154"/>
      <c r="B3" s="155"/>
      <c r="C3" s="155"/>
      <c r="D3" s="159"/>
      <c r="E3" s="159"/>
      <c r="F3" s="159"/>
      <c r="G3" s="160"/>
    </row>
    <row r="4" spans="1:7" x14ac:dyDescent="0.25">
      <c r="A4" s="154"/>
      <c r="B4" s="155"/>
      <c r="C4" s="155"/>
      <c r="D4" s="159"/>
      <c r="E4" s="159"/>
      <c r="F4" s="159"/>
      <c r="G4" s="160"/>
    </row>
    <row r="5" spans="1:7" x14ac:dyDescent="0.25">
      <c r="A5" s="154"/>
      <c r="B5" s="155"/>
      <c r="C5" s="155"/>
      <c r="D5" s="159"/>
      <c r="E5" s="159"/>
      <c r="F5" s="159"/>
      <c r="G5" s="160"/>
    </row>
    <row r="6" spans="1:7" x14ac:dyDescent="0.25">
      <c r="A6" s="154"/>
      <c r="B6" s="155"/>
      <c r="C6" s="155"/>
      <c r="D6" s="159"/>
      <c r="E6" s="159"/>
      <c r="F6" s="159"/>
      <c r="G6" s="160"/>
    </row>
    <row r="7" spans="1:7" x14ac:dyDescent="0.25">
      <c r="A7" s="163" t="s">
        <v>137</v>
      </c>
      <c r="B7" s="164"/>
      <c r="C7" s="164"/>
      <c r="D7" s="164"/>
      <c r="E7" s="164"/>
      <c r="F7" s="164"/>
      <c r="G7" s="165"/>
    </row>
    <row r="8" spans="1:7" ht="15" customHeight="1" x14ac:dyDescent="0.25">
      <c r="A8" s="163"/>
      <c r="B8" s="164"/>
      <c r="C8" s="164"/>
      <c r="D8" s="164"/>
      <c r="E8" s="164"/>
      <c r="F8" s="164"/>
      <c r="G8" s="165"/>
    </row>
    <row r="9" spans="1:7" x14ac:dyDescent="0.25">
      <c r="A9" s="163"/>
      <c r="B9" s="164"/>
      <c r="C9" s="164"/>
      <c r="D9" s="164"/>
      <c r="E9" s="164"/>
      <c r="F9" s="164"/>
      <c r="G9" s="165"/>
    </row>
    <row r="10" spans="1:7" ht="15" customHeight="1" x14ac:dyDescent="0.25">
      <c r="A10" s="163"/>
      <c r="B10" s="164"/>
      <c r="C10" s="164"/>
      <c r="D10" s="164"/>
      <c r="E10" s="164"/>
      <c r="F10" s="164"/>
      <c r="G10" s="165"/>
    </row>
    <row r="11" spans="1:7" x14ac:dyDescent="0.25">
      <c r="A11" s="163"/>
      <c r="B11" s="164"/>
      <c r="C11" s="164"/>
      <c r="D11" s="164"/>
      <c r="E11" s="164"/>
      <c r="F11" s="164"/>
      <c r="G11" s="165"/>
    </row>
    <row r="12" spans="1:7" x14ac:dyDescent="0.25">
      <c r="A12" s="163"/>
      <c r="B12" s="164"/>
      <c r="C12" s="164"/>
      <c r="D12" s="164"/>
      <c r="E12" s="164"/>
      <c r="F12" s="164"/>
      <c r="G12" s="165"/>
    </row>
    <row r="13" spans="1:7" x14ac:dyDescent="0.25">
      <c r="A13" s="163"/>
      <c r="B13" s="164"/>
      <c r="C13" s="164"/>
      <c r="D13" s="164"/>
      <c r="E13" s="164"/>
      <c r="F13" s="164"/>
      <c r="G13" s="165"/>
    </row>
    <row r="14" spans="1:7" x14ac:dyDescent="0.25">
      <c r="A14" s="163"/>
      <c r="B14" s="164"/>
      <c r="C14" s="164"/>
      <c r="D14" s="164"/>
      <c r="E14" s="164"/>
      <c r="F14" s="164"/>
      <c r="G14" s="165"/>
    </row>
    <row r="15" spans="1:7" x14ac:dyDescent="0.25">
      <c r="A15" s="163"/>
      <c r="B15" s="164"/>
      <c r="C15" s="164"/>
      <c r="D15" s="164"/>
      <c r="E15" s="164"/>
      <c r="F15" s="164"/>
      <c r="G15" s="165"/>
    </row>
    <row r="16" spans="1:7" x14ac:dyDescent="0.25">
      <c r="A16" s="163"/>
      <c r="B16" s="164"/>
      <c r="C16" s="164"/>
      <c r="D16" s="164"/>
      <c r="E16" s="164"/>
      <c r="F16" s="164"/>
      <c r="G16" s="165"/>
    </row>
    <row r="17" spans="1:7" ht="15" customHeight="1" thickBot="1" x14ac:dyDescent="0.3">
      <c r="A17" s="166"/>
      <c r="B17" s="167"/>
      <c r="C17" s="167"/>
      <c r="D17" s="167"/>
      <c r="E17" s="167"/>
      <c r="F17" s="167"/>
      <c r="G17" s="168"/>
    </row>
    <row r="20" spans="1:7" x14ac:dyDescent="0.25">
      <c r="A20" s="161" t="s">
        <v>127</v>
      </c>
      <c r="B20" s="161"/>
      <c r="C20" s="161"/>
      <c r="D20" s="161"/>
      <c r="E20" s="161"/>
      <c r="F20" s="161"/>
      <c r="G20" s="161"/>
    </row>
    <row r="21" spans="1:7" x14ac:dyDescent="0.25">
      <c r="A21" s="161"/>
      <c r="B21" s="161"/>
      <c r="C21" s="161"/>
      <c r="D21" s="161"/>
      <c r="E21" s="161"/>
      <c r="F21" s="161"/>
      <c r="G21" s="161"/>
    </row>
    <row r="22" spans="1:7" ht="15.75" customHeight="1" thickBot="1" x14ac:dyDescent="0.3">
      <c r="A22" s="162" t="s">
        <v>157</v>
      </c>
      <c r="B22" s="162"/>
      <c r="C22" s="162"/>
      <c r="D22" s="162"/>
      <c r="E22" s="116"/>
      <c r="F22" s="116"/>
      <c r="G22" s="116"/>
    </row>
    <row r="23" spans="1:7" ht="14.45" customHeight="1" x14ac:dyDescent="0.25">
      <c r="A23" s="143" t="s">
        <v>136</v>
      </c>
      <c r="B23" s="144"/>
      <c r="C23" s="144"/>
      <c r="D23" s="144"/>
      <c r="E23" s="144"/>
      <c r="F23" s="144"/>
      <c r="G23" s="145"/>
    </row>
    <row r="24" spans="1:7" x14ac:dyDescent="0.25">
      <c r="A24" s="146"/>
      <c r="B24" s="147"/>
      <c r="C24" s="147"/>
      <c r="D24" s="147"/>
      <c r="E24" s="147"/>
      <c r="F24" s="147"/>
      <c r="G24" s="148"/>
    </row>
    <row r="25" spans="1:7" x14ac:dyDescent="0.25">
      <c r="A25" s="146"/>
      <c r="B25" s="147"/>
      <c r="C25" s="147"/>
      <c r="D25" s="147"/>
      <c r="E25" s="147"/>
      <c r="F25" s="147"/>
      <c r="G25" s="148"/>
    </row>
    <row r="26" spans="1:7" x14ac:dyDescent="0.25">
      <c r="A26" s="146"/>
      <c r="B26" s="147"/>
      <c r="C26" s="147"/>
      <c r="D26" s="147"/>
      <c r="E26" s="147"/>
      <c r="F26" s="147"/>
      <c r="G26" s="148"/>
    </row>
    <row r="27" spans="1:7" x14ac:dyDescent="0.25">
      <c r="A27" s="146"/>
      <c r="B27" s="147"/>
      <c r="C27" s="147"/>
      <c r="D27" s="147"/>
      <c r="E27" s="147"/>
      <c r="F27" s="147"/>
      <c r="G27" s="148"/>
    </row>
    <row r="28" spans="1:7" ht="15.75" thickBot="1" x14ac:dyDescent="0.3">
      <c r="A28" s="149"/>
      <c r="B28" s="150"/>
      <c r="C28" s="150"/>
      <c r="D28" s="150"/>
      <c r="E28" s="150"/>
      <c r="F28" s="150"/>
      <c r="G28" s="151"/>
    </row>
    <row r="30" spans="1:7" x14ac:dyDescent="0.25">
      <c r="A30" s="311" t="s">
        <v>158</v>
      </c>
      <c r="B30" s="311"/>
      <c r="C30" s="311"/>
      <c r="D30" s="311"/>
      <c r="E30" s="311"/>
      <c r="F30" s="311"/>
      <c r="G30" s="311"/>
    </row>
    <row r="31" spans="1:7" x14ac:dyDescent="0.25">
      <c r="A31" s="311"/>
      <c r="B31" s="311"/>
      <c r="C31" s="311"/>
      <c r="D31" s="311"/>
      <c r="E31" s="311"/>
      <c r="F31" s="311"/>
      <c r="G31" s="311"/>
    </row>
    <row r="32" spans="1:7" x14ac:dyDescent="0.25">
      <c r="A32" s="311"/>
      <c r="B32" s="311"/>
      <c r="C32" s="311"/>
      <c r="D32" s="311"/>
      <c r="E32" s="311"/>
      <c r="F32" s="311"/>
      <c r="G32" s="311"/>
    </row>
  </sheetData>
  <sheetProtection password="C82B" sheet="1" objects="1" scenarios="1"/>
  <mergeCells count="7">
    <mergeCell ref="A30:G32"/>
    <mergeCell ref="A23:G28"/>
    <mergeCell ref="A1:C6"/>
    <mergeCell ref="D1:G6"/>
    <mergeCell ref="A20:G21"/>
    <mergeCell ref="A22:D22"/>
    <mergeCell ref="A7:G17"/>
  </mergeCells>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F29"/>
  <sheetViews>
    <sheetView workbookViewId="0">
      <selection activeCell="B1" sqref="B1:B2"/>
    </sheetView>
  </sheetViews>
  <sheetFormatPr baseColWidth="10" defaultColWidth="11.42578125" defaultRowHeight="14.25" x14ac:dyDescent="0.2"/>
  <cols>
    <col min="1" max="1" width="11.42578125" style="47"/>
    <col min="2" max="2" width="56.85546875" style="62" customWidth="1"/>
    <col min="3" max="13" width="7.85546875" style="47" customWidth="1"/>
    <col min="14" max="14" width="8.85546875" style="47" customWidth="1"/>
    <col min="15" max="32" width="7.85546875" style="47" customWidth="1"/>
    <col min="33" max="16384" width="11.42578125" style="47"/>
  </cols>
  <sheetData>
    <row r="1" spans="1:32" ht="15" x14ac:dyDescent="0.25">
      <c r="A1" s="65" t="s">
        <v>32</v>
      </c>
      <c r="B1" s="287" t="s">
        <v>121</v>
      </c>
      <c r="C1" s="66">
        <v>1</v>
      </c>
      <c r="D1" s="66">
        <v>2</v>
      </c>
      <c r="E1" s="66">
        <v>3</v>
      </c>
      <c r="F1" s="66">
        <v>4</v>
      </c>
      <c r="G1" s="66">
        <v>5</v>
      </c>
      <c r="H1" s="66">
        <v>6</v>
      </c>
      <c r="I1" s="66">
        <v>7</v>
      </c>
      <c r="J1" s="66">
        <v>8</v>
      </c>
      <c r="K1" s="66">
        <v>9</v>
      </c>
      <c r="L1" s="66">
        <v>10</v>
      </c>
      <c r="M1" s="66">
        <v>11</v>
      </c>
      <c r="N1" s="66">
        <v>12</v>
      </c>
      <c r="O1" s="66">
        <v>13</v>
      </c>
      <c r="P1" s="66">
        <v>14</v>
      </c>
      <c r="Q1" s="66">
        <v>15</v>
      </c>
      <c r="R1" s="66">
        <v>16</v>
      </c>
      <c r="S1" s="66">
        <v>17</v>
      </c>
      <c r="T1" s="66">
        <v>18</v>
      </c>
      <c r="U1" s="66">
        <v>19</v>
      </c>
      <c r="V1" s="66">
        <v>20</v>
      </c>
      <c r="W1" s="66">
        <v>21</v>
      </c>
      <c r="X1" s="66">
        <v>22</v>
      </c>
      <c r="Y1" s="66">
        <v>23</v>
      </c>
      <c r="Z1" s="66">
        <v>24</v>
      </c>
      <c r="AA1" s="66">
        <v>25</v>
      </c>
      <c r="AB1" s="66">
        <v>26</v>
      </c>
      <c r="AC1" s="66">
        <v>27</v>
      </c>
      <c r="AD1" s="66">
        <v>28</v>
      </c>
      <c r="AE1" s="66">
        <v>29</v>
      </c>
      <c r="AF1" s="66">
        <v>30</v>
      </c>
    </row>
    <row r="2" spans="1:32" s="69" customFormat="1" ht="94.5" customHeight="1" x14ac:dyDescent="0.2">
      <c r="A2" s="67" t="s">
        <v>48</v>
      </c>
      <c r="B2" s="288"/>
      <c r="C2" s="68" t="str">
        <f>'Résultats test rentrée Français'!C2</f>
        <v>Elève 1</v>
      </c>
      <c r="D2" s="68" t="str">
        <f>'Résultats test rentrée Français'!D2</f>
        <v>Elève 2</v>
      </c>
      <c r="E2" s="68" t="str">
        <f>'Résultats test rentrée Français'!E2</f>
        <v>Elève 3</v>
      </c>
      <c r="F2" s="68" t="str">
        <f>'Résultats test rentrée Français'!F2</f>
        <v>Elève 4</v>
      </c>
      <c r="G2" s="68" t="str">
        <f>'Résultats test rentrée Français'!G2</f>
        <v>Elève 5</v>
      </c>
      <c r="H2" s="68" t="str">
        <f>'Résultats test rentrée Français'!H2</f>
        <v>Elève 6</v>
      </c>
      <c r="I2" s="68" t="str">
        <f>'Résultats test rentrée Français'!I2</f>
        <v>Elève 7</v>
      </c>
      <c r="J2" s="68" t="str">
        <f>'Résultats test rentrée Français'!J2</f>
        <v>Elève 8</v>
      </c>
      <c r="K2" s="68" t="str">
        <f>'Résultats test rentrée Français'!K2</f>
        <v>Elève 9</v>
      </c>
      <c r="L2" s="68" t="str">
        <f>'Résultats test rentrée Français'!L2</f>
        <v>Elève 10</v>
      </c>
      <c r="M2" s="68" t="str">
        <f>'Résultats test rentrée Français'!M2</f>
        <v>Elève 11</v>
      </c>
      <c r="N2" s="68" t="str">
        <f>'Résultats test rentrée Français'!N2</f>
        <v>Elève 12</v>
      </c>
      <c r="O2" s="68" t="str">
        <f>'Résultats test rentrée Français'!O2</f>
        <v>Elève 13</v>
      </c>
      <c r="P2" s="68" t="str">
        <f>'Résultats test rentrée Français'!P2</f>
        <v>Elève 14</v>
      </c>
      <c r="Q2" s="68" t="str">
        <f>'Résultats test rentrée Français'!Q2</f>
        <v>Elève 15</v>
      </c>
      <c r="R2" s="68" t="str">
        <f>'Résultats test rentrée Français'!R2</f>
        <v>Elève 16</v>
      </c>
      <c r="S2" s="68" t="str">
        <f>'Résultats test rentrée Français'!S2</f>
        <v>Elève 17</v>
      </c>
      <c r="T2" s="68" t="str">
        <f>'Résultats test rentrée Français'!T2</f>
        <v>Elève 18</v>
      </c>
      <c r="U2" s="68" t="str">
        <f>'Résultats test rentrée Français'!U2</f>
        <v>Elève 19</v>
      </c>
      <c r="V2" s="68" t="str">
        <f>'Résultats test rentrée Français'!V2</f>
        <v>Elève 20</v>
      </c>
      <c r="W2" s="68" t="str">
        <f>'Résultats test rentrée Français'!W2</f>
        <v>Elève 21</v>
      </c>
      <c r="X2" s="68" t="str">
        <f>'Résultats test rentrée Français'!X2</f>
        <v>Elève 22</v>
      </c>
      <c r="Y2" s="68" t="str">
        <f>'Résultats test rentrée Français'!Y2</f>
        <v>Elève 23</v>
      </c>
      <c r="Z2" s="68" t="str">
        <f>'Résultats test rentrée Français'!Z2</f>
        <v>Elève 24</v>
      </c>
      <c r="AA2" s="68" t="str">
        <f>'Résultats test rentrée Français'!AA2</f>
        <v>Elève 25</v>
      </c>
      <c r="AB2" s="68" t="str">
        <f>'Résultats test rentrée Français'!AB2</f>
        <v>Elève 26</v>
      </c>
      <c r="AC2" s="68" t="str">
        <f>'Résultats test rentrée Français'!AC2</f>
        <v>Elève 27</v>
      </c>
      <c r="AD2" s="68" t="str">
        <f>'Résultats test rentrée Français'!AD2</f>
        <v>Elève 28</v>
      </c>
      <c r="AE2" s="68" t="str">
        <f>'Résultats test rentrée Français'!AE2</f>
        <v>Elève 29</v>
      </c>
      <c r="AF2" s="68" t="str">
        <f>'Résultats test rentrée Français'!AF2</f>
        <v>Elève 30</v>
      </c>
    </row>
    <row r="3" spans="1:32" s="72" customFormat="1" x14ac:dyDescent="0.2">
      <c r="A3" s="285" t="s">
        <v>81</v>
      </c>
      <c r="B3" s="286"/>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1"/>
    </row>
    <row r="4" spans="1:32" s="72" customFormat="1" ht="13.9" x14ac:dyDescent="0.25">
      <c r="A4" s="285" t="s">
        <v>117</v>
      </c>
      <c r="B4" s="286"/>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1"/>
    </row>
    <row r="5" spans="1:32" ht="27.95" customHeight="1" x14ac:dyDescent="0.2">
      <c r="A5" s="193" t="s">
        <v>88</v>
      </c>
      <c r="B5" s="194"/>
      <c r="C5" s="73" t="str">
        <f>IF((COUNTA('Résultats test rentrée Maths'!D5:D6))&lt;&gt;2,"⌛",(ROUND(AVERAGE('Résultats test rentrée Maths'!D5:D6),0)))</f>
        <v>⌛</v>
      </c>
      <c r="D5" s="73" t="str">
        <f>IF((COUNTA('Résultats test rentrée Maths'!E5:E6))&lt;&gt;2,"⌛",(ROUND(AVERAGE('Résultats test rentrée Maths'!E5:E6),0)))</f>
        <v>⌛</v>
      </c>
      <c r="E5" s="73" t="str">
        <f>IF((COUNTA('Résultats test rentrée Maths'!F5:F6))&lt;&gt;2,"⌛",(ROUND(AVERAGE('Résultats test rentrée Maths'!F5:F6),0)))</f>
        <v>⌛</v>
      </c>
      <c r="F5" s="73" t="str">
        <f>IF((COUNTA('Résultats test rentrée Maths'!G5:G6))&lt;&gt;2,"⌛",(ROUND(AVERAGE('Résultats test rentrée Maths'!G5:G6),0)))</f>
        <v>⌛</v>
      </c>
      <c r="G5" s="73" t="str">
        <f>IF((COUNTA('Résultats test rentrée Maths'!H5:H6))&lt;&gt;2,"⌛",(ROUND(AVERAGE('Résultats test rentrée Maths'!H5:H6),0)))</f>
        <v>⌛</v>
      </c>
      <c r="H5" s="73" t="str">
        <f>IF((COUNTA('Résultats test rentrée Maths'!I5:I6))&lt;&gt;2,"⌛",(ROUND(AVERAGE('Résultats test rentrée Maths'!I5:I6),0)))</f>
        <v>⌛</v>
      </c>
      <c r="I5" s="73" t="str">
        <f>IF((COUNTA('Résultats test rentrée Maths'!J5:J6))&lt;&gt;2,"⌛",(ROUND(AVERAGE('Résultats test rentrée Maths'!J5:J6),0)))</f>
        <v>⌛</v>
      </c>
      <c r="J5" s="73" t="str">
        <f>IF((COUNTA('Résultats test rentrée Maths'!K5:K6))&lt;&gt;2,"⌛",(ROUND(AVERAGE('Résultats test rentrée Maths'!K5:K6),0)))</f>
        <v>⌛</v>
      </c>
      <c r="K5" s="73" t="str">
        <f>IF((COUNTA('Résultats test rentrée Maths'!L5:L6))&lt;&gt;2,"⌛",(ROUND(AVERAGE('Résultats test rentrée Maths'!L5:L6),0)))</f>
        <v>⌛</v>
      </c>
      <c r="L5" s="73" t="str">
        <f>IF((COUNTA('Résultats test rentrée Maths'!M5:M6))&lt;&gt;2,"⌛",(ROUND(AVERAGE('Résultats test rentrée Maths'!M5:M6),0)))</f>
        <v>⌛</v>
      </c>
      <c r="M5" s="73" t="str">
        <f>IF((COUNTA('Résultats test rentrée Maths'!N5:N6))&lt;&gt;2,"⌛",(ROUND(AVERAGE('Résultats test rentrée Maths'!N5:N6),0)))</f>
        <v>⌛</v>
      </c>
      <c r="N5" s="73" t="str">
        <f>IF((COUNTA('Résultats test rentrée Maths'!O5:O6))&lt;&gt;2,"⌛",(ROUND(AVERAGE('Résultats test rentrée Maths'!O5:O6),0)))</f>
        <v>⌛</v>
      </c>
      <c r="O5" s="73" t="str">
        <f>IF((COUNTA('Résultats test rentrée Maths'!P5:P6))&lt;&gt;2,"⌛",(ROUND(AVERAGE('Résultats test rentrée Maths'!P5:P6),0)))</f>
        <v>⌛</v>
      </c>
      <c r="P5" s="73" t="str">
        <f>IF((COUNTA('Résultats test rentrée Maths'!Q5:Q6))&lt;&gt;2,"⌛",(ROUND(AVERAGE('Résultats test rentrée Maths'!Q5:Q6),0)))</f>
        <v>⌛</v>
      </c>
      <c r="Q5" s="73" t="str">
        <f>IF((COUNTA('Résultats test rentrée Maths'!R5:R6))&lt;&gt;2,"⌛",(ROUND(AVERAGE('Résultats test rentrée Maths'!R5:R6),0)))</f>
        <v>⌛</v>
      </c>
      <c r="R5" s="73" t="str">
        <f>IF((COUNTA('Résultats test rentrée Maths'!S5:S6))&lt;&gt;2,"⌛",(ROUND(AVERAGE('Résultats test rentrée Maths'!S5:S6),0)))</f>
        <v>⌛</v>
      </c>
      <c r="S5" s="73" t="str">
        <f>IF((COUNTA('Résultats test rentrée Maths'!T5:T6))&lt;&gt;2,"⌛",(ROUND(AVERAGE('Résultats test rentrée Maths'!T5:T6),0)))</f>
        <v>⌛</v>
      </c>
      <c r="T5" s="73" t="str">
        <f>IF((COUNTA('Résultats test rentrée Maths'!U5:U6))&lt;&gt;2,"⌛",(ROUND(AVERAGE('Résultats test rentrée Maths'!U5:U6),0)))</f>
        <v>⌛</v>
      </c>
      <c r="U5" s="73" t="str">
        <f>IF((COUNTA('Résultats test rentrée Maths'!V5:V6))&lt;&gt;2,"⌛",(ROUND(AVERAGE('Résultats test rentrée Maths'!V5:V6),0)))</f>
        <v>⌛</v>
      </c>
      <c r="V5" s="73" t="str">
        <f>IF((COUNTA('Résultats test rentrée Maths'!W5:W6))&lt;&gt;2,"⌛",(ROUND(AVERAGE('Résultats test rentrée Maths'!W5:W6),0)))</f>
        <v>⌛</v>
      </c>
      <c r="W5" s="73" t="str">
        <f>IF((COUNTA('Résultats test rentrée Maths'!X5:X6))&lt;&gt;2,"⌛",(ROUND(AVERAGE('Résultats test rentrée Maths'!X5:X6),0)))</f>
        <v>⌛</v>
      </c>
      <c r="X5" s="73" t="str">
        <f>IF((COUNTA('Résultats test rentrée Maths'!Y5:Y6))&lt;&gt;2,"⌛",(ROUND(AVERAGE('Résultats test rentrée Maths'!Y5:Y6),0)))</f>
        <v>⌛</v>
      </c>
      <c r="Y5" s="73" t="str">
        <f>IF((COUNTA('Résultats test rentrée Maths'!Z5:Z6))&lt;&gt;2,"⌛",(ROUND(AVERAGE('Résultats test rentrée Maths'!Z5:Z6),0)))</f>
        <v>⌛</v>
      </c>
      <c r="Z5" s="73" t="str">
        <f>IF((COUNTA('Résultats test rentrée Maths'!AA5:AA6))&lt;&gt;2,"⌛",(ROUND(AVERAGE('Résultats test rentrée Maths'!AA5:AA6),0)))</f>
        <v>⌛</v>
      </c>
      <c r="AA5" s="73" t="str">
        <f>IF((COUNTA('Résultats test rentrée Maths'!AB5:AB6))&lt;&gt;2,"⌛",(ROUND(AVERAGE('Résultats test rentrée Maths'!AB5:AB6),0)))</f>
        <v>⌛</v>
      </c>
      <c r="AB5" s="73" t="str">
        <f>IF((COUNTA('Résultats test rentrée Maths'!AC5:AC6))&lt;&gt;2,"⌛",(ROUND(AVERAGE('Résultats test rentrée Maths'!AC5:AC6),0)))</f>
        <v>⌛</v>
      </c>
      <c r="AC5" s="73" t="str">
        <f>IF((COUNTA('Résultats test rentrée Maths'!AD5:AD6))&lt;&gt;2,"⌛",(ROUND(AVERAGE('Résultats test rentrée Maths'!AD5:AD6),0)))</f>
        <v>⌛</v>
      </c>
      <c r="AD5" s="73" t="str">
        <f>IF((COUNTA('Résultats test rentrée Maths'!AE5:AE6))&lt;&gt;2,"⌛",(ROUND(AVERAGE('Résultats test rentrée Maths'!AE5:AE6),0)))</f>
        <v>⌛</v>
      </c>
      <c r="AE5" s="73" t="str">
        <f>IF((COUNTA('Résultats test rentrée Maths'!AF5:AF6))&lt;&gt;2,"⌛",(ROUND(AVERAGE('Résultats test rentrée Maths'!AF5:AF6),0)))</f>
        <v>⌛</v>
      </c>
      <c r="AF5" s="73" t="str">
        <f>IF((COUNTA('Résultats test rentrée Maths'!AG5:AG6))&lt;&gt;2,"⌛",(ROUND(AVERAGE('Résultats test rentrée Maths'!AG5:AG6),0)))</f>
        <v>⌛</v>
      </c>
    </row>
    <row r="6" spans="1:32" ht="18" customHeight="1" x14ac:dyDescent="0.2">
      <c r="A6" s="193" t="s">
        <v>87</v>
      </c>
      <c r="B6" s="194"/>
      <c r="C6" s="73" t="str">
        <f>IF((COUNTA('Résultats test rentrée Maths'!D7:D11))&lt;&gt;5,"⌛",(ROUND(AVERAGE('Résultats test rentrée Maths'!D7:D11),0)))</f>
        <v>⌛</v>
      </c>
      <c r="D6" s="73" t="str">
        <f>IF((COUNTA('Résultats test rentrée Maths'!E7:E11))&lt;&gt;5,"⌛",(ROUND(AVERAGE('Résultats test rentrée Maths'!E7:E11),0)))</f>
        <v>⌛</v>
      </c>
      <c r="E6" s="73" t="str">
        <f>IF((COUNTA('Résultats test rentrée Maths'!F7:F11))&lt;&gt;5,"⌛",(ROUND(AVERAGE('Résultats test rentrée Maths'!F7:F11),0)))</f>
        <v>⌛</v>
      </c>
      <c r="F6" s="73" t="str">
        <f>IF((COUNTA('Résultats test rentrée Maths'!G7:G11))&lt;&gt;5,"⌛",(ROUND(AVERAGE('Résultats test rentrée Maths'!G7:G11),0)))</f>
        <v>⌛</v>
      </c>
      <c r="G6" s="73" t="str">
        <f>IF((COUNTA('Résultats test rentrée Maths'!H7:H11))&lt;&gt;5,"⌛",(ROUND(AVERAGE('Résultats test rentrée Maths'!H7:H11),0)))</f>
        <v>⌛</v>
      </c>
      <c r="H6" s="73" t="str">
        <f>IF((COUNTA('Résultats test rentrée Maths'!I7:I11))&lt;&gt;5,"⌛",(ROUND(AVERAGE('Résultats test rentrée Maths'!I7:I11),0)))</f>
        <v>⌛</v>
      </c>
      <c r="I6" s="73" t="str">
        <f>IF((COUNTA('Résultats test rentrée Maths'!J7:J11))&lt;&gt;5,"⌛",(ROUND(AVERAGE('Résultats test rentrée Maths'!J7:J11),0)))</f>
        <v>⌛</v>
      </c>
      <c r="J6" s="73" t="str">
        <f>IF((COUNTA('Résultats test rentrée Maths'!K7:K11))&lt;&gt;5,"⌛",(ROUND(AVERAGE('Résultats test rentrée Maths'!K7:K11),0)))</f>
        <v>⌛</v>
      </c>
      <c r="K6" s="73" t="str">
        <f>IF((COUNTA('Résultats test rentrée Maths'!L7:L11))&lt;&gt;5,"⌛",(ROUND(AVERAGE('Résultats test rentrée Maths'!L7:L11),0)))</f>
        <v>⌛</v>
      </c>
      <c r="L6" s="73" t="str">
        <f>IF((COUNTA('Résultats test rentrée Maths'!M7:M11))&lt;&gt;5,"⌛",(ROUND(AVERAGE('Résultats test rentrée Maths'!M7:M11),0)))</f>
        <v>⌛</v>
      </c>
      <c r="M6" s="73" t="str">
        <f>IF((COUNTA('Résultats test rentrée Maths'!N7:N11))&lt;&gt;5,"⌛",(ROUND(AVERAGE('Résultats test rentrée Maths'!N7:N11),0)))</f>
        <v>⌛</v>
      </c>
      <c r="N6" s="73" t="str">
        <f>IF((COUNTA('Résultats test rentrée Maths'!O7:O11))&lt;&gt;5,"⌛",(ROUND(AVERAGE('Résultats test rentrée Maths'!O7:O11),0)))</f>
        <v>⌛</v>
      </c>
      <c r="O6" s="73" t="str">
        <f>IF((COUNTA('Résultats test rentrée Maths'!P7:P11))&lt;&gt;5,"⌛",(ROUND(AVERAGE('Résultats test rentrée Maths'!P7:P11),0)))</f>
        <v>⌛</v>
      </c>
      <c r="P6" s="73" t="str">
        <f>IF((COUNTA('Résultats test rentrée Maths'!Q7:Q11))&lt;&gt;5,"⌛",(ROUND(AVERAGE('Résultats test rentrée Maths'!Q7:Q11),0)))</f>
        <v>⌛</v>
      </c>
      <c r="Q6" s="73" t="str">
        <f>IF((COUNTA('Résultats test rentrée Maths'!R7:R11))&lt;&gt;5,"⌛",(ROUND(AVERAGE('Résultats test rentrée Maths'!R7:R11),0)))</f>
        <v>⌛</v>
      </c>
      <c r="R6" s="73" t="str">
        <f>IF((COUNTA('Résultats test rentrée Maths'!S7:S11))&lt;&gt;5,"⌛",(ROUND(AVERAGE('Résultats test rentrée Maths'!S7:S11),0)))</f>
        <v>⌛</v>
      </c>
      <c r="S6" s="73" t="str">
        <f>IF((COUNTA('Résultats test rentrée Maths'!T7:T11))&lt;&gt;5,"⌛",(ROUND(AVERAGE('Résultats test rentrée Maths'!T7:T11),0)))</f>
        <v>⌛</v>
      </c>
      <c r="T6" s="73" t="str">
        <f>IF((COUNTA('Résultats test rentrée Maths'!U7:U11))&lt;&gt;5,"⌛",(ROUND(AVERAGE('Résultats test rentrée Maths'!U7:U11),0)))</f>
        <v>⌛</v>
      </c>
      <c r="U6" s="73" t="str">
        <f>IF((COUNTA('Résultats test rentrée Maths'!V7:V11))&lt;&gt;5,"⌛",(ROUND(AVERAGE('Résultats test rentrée Maths'!V7:V11),0)))</f>
        <v>⌛</v>
      </c>
      <c r="V6" s="73" t="str">
        <f>IF((COUNTA('Résultats test rentrée Maths'!W7:W11))&lt;&gt;5,"⌛",(ROUND(AVERAGE('Résultats test rentrée Maths'!W7:W11),0)))</f>
        <v>⌛</v>
      </c>
      <c r="W6" s="73" t="str">
        <f>IF((COUNTA('Résultats test rentrée Maths'!X7:X11))&lt;&gt;5,"⌛",(ROUND(AVERAGE('Résultats test rentrée Maths'!X7:X11),0)))</f>
        <v>⌛</v>
      </c>
      <c r="X6" s="73" t="str">
        <f>IF((COUNTA('Résultats test rentrée Maths'!Y7:Y11))&lt;&gt;5,"⌛",(ROUND(AVERAGE('Résultats test rentrée Maths'!Y7:Y11),0)))</f>
        <v>⌛</v>
      </c>
      <c r="Y6" s="73" t="str">
        <f>IF((COUNTA('Résultats test rentrée Maths'!Z7:Z11))&lt;&gt;5,"⌛",(ROUND(AVERAGE('Résultats test rentrée Maths'!Z7:Z11),0)))</f>
        <v>⌛</v>
      </c>
      <c r="Z6" s="73" t="str">
        <f>IF((COUNTA('Résultats test rentrée Maths'!AA7:AA11))&lt;&gt;5,"⌛",(ROUND(AVERAGE('Résultats test rentrée Maths'!AA7:AA11),0)))</f>
        <v>⌛</v>
      </c>
      <c r="AA6" s="73" t="str">
        <f>IF((COUNTA('Résultats test rentrée Maths'!AB7:AB11))&lt;&gt;5,"⌛",(ROUND(AVERAGE('Résultats test rentrée Maths'!AB7:AB11),0)))</f>
        <v>⌛</v>
      </c>
      <c r="AB6" s="73" t="str">
        <f>IF((COUNTA('Résultats test rentrée Maths'!AC7:AC11))&lt;&gt;5,"⌛",(ROUND(AVERAGE('Résultats test rentrée Maths'!AC7:AC11),0)))</f>
        <v>⌛</v>
      </c>
      <c r="AC6" s="73" t="str">
        <f>IF((COUNTA('Résultats test rentrée Maths'!AD7:AD11))&lt;&gt;5,"⌛",(ROUND(AVERAGE('Résultats test rentrée Maths'!AD7:AD11),0)))</f>
        <v>⌛</v>
      </c>
      <c r="AD6" s="73" t="str">
        <f>IF((COUNTA('Résultats test rentrée Maths'!AE7:AE11))&lt;&gt;5,"⌛",(ROUND(AVERAGE('Résultats test rentrée Maths'!AE7:AE11),0)))</f>
        <v>⌛</v>
      </c>
      <c r="AE6" s="73" t="str">
        <f>IF((COUNTA('Résultats test rentrée Maths'!AF7:AF11))&lt;&gt;5,"⌛",(ROUND(AVERAGE('Résultats test rentrée Maths'!AF7:AF11),0)))</f>
        <v>⌛</v>
      </c>
      <c r="AF6" s="73" t="str">
        <f>IF((COUNTA('Résultats test rentrée Maths'!AG7:AG11))&lt;&gt;5,"⌛",(ROUND(AVERAGE('Résultats test rentrée Maths'!AG7:AG11),0)))</f>
        <v>⌛</v>
      </c>
    </row>
    <row r="7" spans="1:32" ht="18" customHeight="1" x14ac:dyDescent="0.2">
      <c r="A7" s="193" t="s">
        <v>82</v>
      </c>
      <c r="B7" s="194"/>
      <c r="C7" s="73" t="str">
        <f>IF((COUNTA('Résultats test rentrée Maths'!D13:D15))&lt;&gt;3,"⌛",(ROUND(AVERAGE('Résultats test rentrée Maths'!D13:D15),0)))</f>
        <v>⌛</v>
      </c>
      <c r="D7" s="73" t="str">
        <f>IF((COUNTA('Résultats test rentrée Maths'!E13:E15))&lt;&gt;3,"⌛",(ROUND(AVERAGE('Résultats test rentrée Maths'!E13:E15),0)))</f>
        <v>⌛</v>
      </c>
      <c r="E7" s="73" t="str">
        <f>IF((COUNTA('Résultats test rentrée Maths'!F13:F15))&lt;&gt;3,"⌛",(ROUND(AVERAGE('Résultats test rentrée Maths'!F13:F15),0)))</f>
        <v>⌛</v>
      </c>
      <c r="F7" s="73" t="str">
        <f>IF((COUNTA('Résultats test rentrée Maths'!G13:G15))&lt;&gt;3,"⌛",(ROUND(AVERAGE('Résultats test rentrée Maths'!G13:G15),0)))</f>
        <v>⌛</v>
      </c>
      <c r="G7" s="73" t="str">
        <f>IF((COUNTA('Résultats test rentrée Maths'!H13:H15))&lt;&gt;3,"⌛",(ROUND(AVERAGE('Résultats test rentrée Maths'!H13:H15),0)))</f>
        <v>⌛</v>
      </c>
      <c r="H7" s="73" t="str">
        <f>IF((COUNTA('Résultats test rentrée Maths'!I13:I15))&lt;&gt;3,"⌛",(ROUND(AVERAGE('Résultats test rentrée Maths'!I13:I15),0)))</f>
        <v>⌛</v>
      </c>
      <c r="I7" s="73" t="str">
        <f>IF((COUNTA('Résultats test rentrée Maths'!J13:J15))&lt;&gt;3,"⌛",(ROUND(AVERAGE('Résultats test rentrée Maths'!J13:J15),0)))</f>
        <v>⌛</v>
      </c>
      <c r="J7" s="73" t="str">
        <f>IF((COUNTA('Résultats test rentrée Maths'!K13:K15))&lt;&gt;3,"⌛",(ROUND(AVERAGE('Résultats test rentrée Maths'!K13:K15),0)))</f>
        <v>⌛</v>
      </c>
      <c r="K7" s="73" t="str">
        <f>IF((COUNTA('Résultats test rentrée Maths'!L13:L15))&lt;&gt;3,"⌛",(ROUND(AVERAGE('Résultats test rentrée Maths'!L13:L15),0)))</f>
        <v>⌛</v>
      </c>
      <c r="L7" s="73" t="str">
        <f>IF((COUNTA('Résultats test rentrée Maths'!M13:M15))&lt;&gt;3,"⌛",(ROUND(AVERAGE('Résultats test rentrée Maths'!M13:M15),0)))</f>
        <v>⌛</v>
      </c>
      <c r="M7" s="73" t="str">
        <f>IF((COUNTA('Résultats test rentrée Maths'!N13:N15))&lt;&gt;3,"⌛",(ROUND(AVERAGE('Résultats test rentrée Maths'!N13:N15),0)))</f>
        <v>⌛</v>
      </c>
      <c r="N7" s="73" t="str">
        <f>IF((COUNTA('Résultats test rentrée Maths'!O13:O15))&lt;&gt;3,"⌛",(ROUND(AVERAGE('Résultats test rentrée Maths'!O13:O15),0)))</f>
        <v>⌛</v>
      </c>
      <c r="O7" s="73" t="str">
        <f>IF((COUNTA('Résultats test rentrée Maths'!P13:P15))&lt;&gt;3,"⌛",(ROUND(AVERAGE('Résultats test rentrée Maths'!P13:P15),0)))</f>
        <v>⌛</v>
      </c>
      <c r="P7" s="73" t="str">
        <f>IF((COUNTA('Résultats test rentrée Maths'!Q13:Q15))&lt;&gt;3,"⌛",(ROUND(AVERAGE('Résultats test rentrée Maths'!Q13:Q15),0)))</f>
        <v>⌛</v>
      </c>
      <c r="Q7" s="73" t="str">
        <f>IF((COUNTA('Résultats test rentrée Maths'!R13:R15))&lt;&gt;3,"⌛",(ROUND(AVERAGE('Résultats test rentrée Maths'!R13:R15),0)))</f>
        <v>⌛</v>
      </c>
      <c r="R7" s="73" t="str">
        <f>IF((COUNTA('Résultats test rentrée Maths'!S13:S15))&lt;&gt;3,"⌛",(ROUND(AVERAGE('Résultats test rentrée Maths'!S13:S15),0)))</f>
        <v>⌛</v>
      </c>
      <c r="S7" s="73" t="str">
        <f>IF((COUNTA('Résultats test rentrée Maths'!T13:T15))&lt;&gt;3,"⌛",(ROUND(AVERAGE('Résultats test rentrée Maths'!T13:T15),0)))</f>
        <v>⌛</v>
      </c>
      <c r="T7" s="73" t="str">
        <f>IF((COUNTA('Résultats test rentrée Maths'!U13:U15))&lt;&gt;3,"⌛",(ROUND(AVERAGE('Résultats test rentrée Maths'!U13:U15),0)))</f>
        <v>⌛</v>
      </c>
      <c r="U7" s="73" t="str">
        <f>IF((COUNTA('Résultats test rentrée Maths'!V13:V15))&lt;&gt;3,"⌛",(ROUND(AVERAGE('Résultats test rentrée Maths'!V13:V15),0)))</f>
        <v>⌛</v>
      </c>
      <c r="V7" s="73" t="str">
        <f>IF((COUNTA('Résultats test rentrée Maths'!W13:W15))&lt;&gt;3,"⌛",(ROUND(AVERAGE('Résultats test rentrée Maths'!W13:W15),0)))</f>
        <v>⌛</v>
      </c>
      <c r="W7" s="73" t="str">
        <f>IF((COUNTA('Résultats test rentrée Maths'!X13:X15))&lt;&gt;3,"⌛",(ROUND(AVERAGE('Résultats test rentrée Maths'!X13:X15),0)))</f>
        <v>⌛</v>
      </c>
      <c r="X7" s="73" t="str">
        <f>IF((COUNTA('Résultats test rentrée Maths'!Y13:Y15))&lt;&gt;3,"⌛",(ROUND(AVERAGE('Résultats test rentrée Maths'!Y13:Y15),0)))</f>
        <v>⌛</v>
      </c>
      <c r="Y7" s="73" t="str">
        <f>IF((COUNTA('Résultats test rentrée Maths'!Z13:Z15))&lt;&gt;3,"⌛",(ROUND(AVERAGE('Résultats test rentrée Maths'!Z13:Z15),0)))</f>
        <v>⌛</v>
      </c>
      <c r="Z7" s="73" t="str">
        <f>IF((COUNTA('Résultats test rentrée Maths'!AA13:AA15))&lt;&gt;3,"⌛",(ROUND(AVERAGE('Résultats test rentrée Maths'!AA13:AA15),0)))</f>
        <v>⌛</v>
      </c>
      <c r="AA7" s="73" t="str">
        <f>IF((COUNTA('Résultats test rentrée Maths'!AB13:AB15))&lt;&gt;3,"⌛",(ROUND(AVERAGE('Résultats test rentrée Maths'!AB13:AB15),0)))</f>
        <v>⌛</v>
      </c>
      <c r="AB7" s="73" t="str">
        <f>IF((COUNTA('Résultats test rentrée Maths'!AC13:AC15))&lt;&gt;3,"⌛",(ROUND(AVERAGE('Résultats test rentrée Maths'!AC13:AC15),0)))</f>
        <v>⌛</v>
      </c>
      <c r="AC7" s="73" t="str">
        <f>IF((COUNTA('Résultats test rentrée Maths'!AD13:AD15))&lt;&gt;3,"⌛",(ROUND(AVERAGE('Résultats test rentrée Maths'!AD13:AD15),0)))</f>
        <v>⌛</v>
      </c>
      <c r="AD7" s="73" t="str">
        <f>IF((COUNTA('Résultats test rentrée Maths'!AE13:AE15))&lt;&gt;3,"⌛",(ROUND(AVERAGE('Résultats test rentrée Maths'!AE13:AE15),0)))</f>
        <v>⌛</v>
      </c>
      <c r="AE7" s="73" t="str">
        <f>IF((COUNTA('Résultats test rentrée Maths'!AF13:AF15))&lt;&gt;3,"⌛",(ROUND(AVERAGE('Résultats test rentrée Maths'!AF13:AF15),0)))</f>
        <v>⌛</v>
      </c>
      <c r="AF7" s="73" t="str">
        <f>IF((COUNTA('Résultats test rentrée Maths'!AG13:AG15))&lt;&gt;3,"⌛",(ROUND(AVERAGE('Résultats test rentrée Maths'!AG13:AG15),0)))</f>
        <v>⌛</v>
      </c>
    </row>
    <row r="8" spans="1:32" ht="18" customHeight="1" x14ac:dyDescent="0.25">
      <c r="A8" s="193" t="s">
        <v>91</v>
      </c>
      <c r="B8" s="194"/>
      <c r="C8" s="73" t="str">
        <f>IF((COUNTA('Résultats test rentrée Maths'!D17:D19))&lt;&gt;3,"⌛",(ROUND(AVERAGE('Résultats test rentrée Maths'!D17:D19),0)))</f>
        <v>⌛</v>
      </c>
      <c r="D8" s="73" t="str">
        <f>IF((COUNTA('Résultats test rentrée Maths'!E17:E19))&lt;&gt;3,"⌛",(ROUND(AVERAGE('Résultats test rentrée Maths'!E17:E19),0)))</f>
        <v>⌛</v>
      </c>
      <c r="E8" s="73" t="str">
        <f>IF((COUNTA('Résultats test rentrée Maths'!F17:F19))&lt;&gt;3,"⌛",(ROUND(AVERAGE('Résultats test rentrée Maths'!F17:F19),0)))</f>
        <v>⌛</v>
      </c>
      <c r="F8" s="73" t="str">
        <f>IF((COUNTA('Résultats test rentrée Maths'!G17:G19))&lt;&gt;3,"⌛",(ROUND(AVERAGE('Résultats test rentrée Maths'!G17:G19),0)))</f>
        <v>⌛</v>
      </c>
      <c r="G8" s="73" t="str">
        <f>IF((COUNTA('Résultats test rentrée Maths'!H17:H19))&lt;&gt;3,"⌛",(ROUND(AVERAGE('Résultats test rentrée Maths'!H17:H19),0)))</f>
        <v>⌛</v>
      </c>
      <c r="H8" s="73" t="str">
        <f>IF((COUNTA('Résultats test rentrée Maths'!I17:I19))&lt;&gt;3,"⌛",(ROUND(AVERAGE('Résultats test rentrée Maths'!I17:I19),0)))</f>
        <v>⌛</v>
      </c>
      <c r="I8" s="73" t="str">
        <f>IF((COUNTA('Résultats test rentrée Maths'!J17:J19))&lt;&gt;3,"⌛",(ROUND(AVERAGE('Résultats test rentrée Maths'!J17:J19),0)))</f>
        <v>⌛</v>
      </c>
      <c r="J8" s="73" t="str">
        <f>IF((COUNTA('Résultats test rentrée Maths'!K17:K19))&lt;&gt;3,"⌛",(ROUND(AVERAGE('Résultats test rentrée Maths'!K17:K19),0)))</f>
        <v>⌛</v>
      </c>
      <c r="K8" s="73" t="str">
        <f>IF((COUNTA('Résultats test rentrée Maths'!L17:L19))&lt;&gt;3,"⌛",(ROUND(AVERAGE('Résultats test rentrée Maths'!L17:L19),0)))</f>
        <v>⌛</v>
      </c>
      <c r="L8" s="73" t="str">
        <f>IF((COUNTA('Résultats test rentrée Maths'!M17:M19))&lt;&gt;3,"⌛",(ROUND(AVERAGE('Résultats test rentrée Maths'!M17:M19),0)))</f>
        <v>⌛</v>
      </c>
      <c r="M8" s="73" t="str">
        <f>IF((COUNTA('Résultats test rentrée Maths'!N17:N19))&lt;&gt;3,"⌛",(ROUND(AVERAGE('Résultats test rentrée Maths'!N17:N19),0)))</f>
        <v>⌛</v>
      </c>
      <c r="N8" s="73" t="str">
        <f>IF((COUNTA('Résultats test rentrée Maths'!O17:O19))&lt;&gt;3,"⌛",(ROUND(AVERAGE('Résultats test rentrée Maths'!O17:O19),0)))</f>
        <v>⌛</v>
      </c>
      <c r="O8" s="73" t="str">
        <f>IF((COUNTA('Résultats test rentrée Maths'!P17:P19))&lt;&gt;3,"⌛",(ROUND(AVERAGE('Résultats test rentrée Maths'!P17:P19),0)))</f>
        <v>⌛</v>
      </c>
      <c r="P8" s="73" t="str">
        <f>IF((COUNTA('Résultats test rentrée Maths'!Q17:Q19))&lt;&gt;3,"⌛",(ROUND(AVERAGE('Résultats test rentrée Maths'!Q17:Q19),0)))</f>
        <v>⌛</v>
      </c>
      <c r="Q8" s="73" t="str">
        <f>IF((COUNTA('Résultats test rentrée Maths'!R17:R19))&lt;&gt;3,"⌛",(ROUND(AVERAGE('Résultats test rentrée Maths'!R17:R19),0)))</f>
        <v>⌛</v>
      </c>
      <c r="R8" s="73" t="str">
        <f>IF((COUNTA('Résultats test rentrée Maths'!S17:S19))&lt;&gt;3,"⌛",(ROUND(AVERAGE('Résultats test rentrée Maths'!S17:S19),0)))</f>
        <v>⌛</v>
      </c>
      <c r="S8" s="73" t="str">
        <f>IF((COUNTA('Résultats test rentrée Maths'!T17:T19))&lt;&gt;3,"⌛",(ROUND(AVERAGE('Résultats test rentrée Maths'!T17:T19),0)))</f>
        <v>⌛</v>
      </c>
      <c r="T8" s="73" t="str">
        <f>IF((COUNTA('Résultats test rentrée Maths'!U17:U19))&lt;&gt;3,"⌛",(ROUND(AVERAGE('Résultats test rentrée Maths'!U17:U19),0)))</f>
        <v>⌛</v>
      </c>
      <c r="U8" s="73" t="str">
        <f>IF((COUNTA('Résultats test rentrée Maths'!V17:V19))&lt;&gt;3,"⌛",(ROUND(AVERAGE('Résultats test rentrée Maths'!V17:V19),0)))</f>
        <v>⌛</v>
      </c>
      <c r="V8" s="73" t="str">
        <f>IF((COUNTA('Résultats test rentrée Maths'!W17:W19))&lt;&gt;3,"⌛",(ROUND(AVERAGE('Résultats test rentrée Maths'!W17:W19),0)))</f>
        <v>⌛</v>
      </c>
      <c r="W8" s="73" t="str">
        <f>IF((COUNTA('Résultats test rentrée Maths'!X17:X19))&lt;&gt;3,"⌛",(ROUND(AVERAGE('Résultats test rentrée Maths'!X17:X19),0)))</f>
        <v>⌛</v>
      </c>
      <c r="X8" s="73" t="str">
        <f>IF((COUNTA('Résultats test rentrée Maths'!Y17:Y19))&lt;&gt;3,"⌛",(ROUND(AVERAGE('Résultats test rentrée Maths'!Y17:Y19),0)))</f>
        <v>⌛</v>
      </c>
      <c r="Y8" s="73" t="str">
        <f>IF((COUNTA('Résultats test rentrée Maths'!Z17:Z19))&lt;&gt;3,"⌛",(ROUND(AVERAGE('Résultats test rentrée Maths'!Z17:Z19),0)))</f>
        <v>⌛</v>
      </c>
      <c r="Z8" s="73" t="str">
        <f>IF((COUNTA('Résultats test rentrée Maths'!AA17:AA19))&lt;&gt;3,"⌛",(ROUND(AVERAGE('Résultats test rentrée Maths'!AA17:AA19),0)))</f>
        <v>⌛</v>
      </c>
      <c r="AA8" s="73" t="str">
        <f>IF((COUNTA('Résultats test rentrée Maths'!AB17:AB19))&lt;&gt;3,"⌛",(ROUND(AVERAGE('Résultats test rentrée Maths'!AB17:AB19),0)))</f>
        <v>⌛</v>
      </c>
      <c r="AB8" s="73" t="str">
        <f>IF((COUNTA('Résultats test rentrée Maths'!AC17:AC19))&lt;&gt;3,"⌛",(ROUND(AVERAGE('Résultats test rentrée Maths'!AC17:AC19),0)))</f>
        <v>⌛</v>
      </c>
      <c r="AC8" s="73" t="str">
        <f>IF((COUNTA('Résultats test rentrée Maths'!AD17:AD19))&lt;&gt;3,"⌛",(ROUND(AVERAGE('Résultats test rentrée Maths'!AD17:AD19),0)))</f>
        <v>⌛</v>
      </c>
      <c r="AD8" s="73" t="str">
        <f>IF((COUNTA('Résultats test rentrée Maths'!AE17:AE19))&lt;&gt;3,"⌛",(ROUND(AVERAGE('Résultats test rentrée Maths'!AE17:AE19),0)))</f>
        <v>⌛</v>
      </c>
      <c r="AE8" s="73" t="str">
        <f>IF((COUNTA('Résultats test rentrée Maths'!AF17:AF19))&lt;&gt;3,"⌛",(ROUND(AVERAGE('Résultats test rentrée Maths'!AF17:AF19),0)))</f>
        <v>⌛</v>
      </c>
      <c r="AF8" s="73" t="str">
        <f>IF((COUNTA('Résultats test rentrée Maths'!AG17:AG19))&lt;&gt;3,"⌛",(ROUND(AVERAGE('Résultats test rentrée Maths'!AG17:AG19),0)))</f>
        <v>⌛</v>
      </c>
    </row>
    <row r="9" spans="1:32" s="72" customFormat="1" ht="15" customHeight="1" x14ac:dyDescent="0.25">
      <c r="A9" s="285" t="s">
        <v>83</v>
      </c>
      <c r="B9" s="286"/>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row>
    <row r="10" spans="1:32" ht="38.1" customHeight="1" x14ac:dyDescent="0.2">
      <c r="A10" s="193" t="s">
        <v>93</v>
      </c>
      <c r="B10" s="194"/>
      <c r="C10" s="73" t="str">
        <f>IF((COUNTA('Résultats test rentrée Maths'!D22:D24))&lt;&gt;3,"⌛",(ROUND(AVERAGE('Résultats test rentrée Maths'!D22:D24),0)))</f>
        <v>⌛</v>
      </c>
      <c r="D10" s="73" t="str">
        <f>IF((COUNTA('Résultats test rentrée Maths'!E22:E24))&lt;&gt;3,"⌛",(ROUND(AVERAGE('Résultats test rentrée Maths'!E22:E24),0)))</f>
        <v>⌛</v>
      </c>
      <c r="E10" s="73" t="str">
        <f>IF((COUNTA('Résultats test rentrée Maths'!F22:F24))&lt;&gt;3,"⌛",(ROUND(AVERAGE('Résultats test rentrée Maths'!F22:F24),0)))</f>
        <v>⌛</v>
      </c>
      <c r="F10" s="73" t="str">
        <f>IF((COUNTA('Résultats test rentrée Maths'!G22:G24))&lt;&gt;3,"⌛",(ROUND(AVERAGE('Résultats test rentrée Maths'!G22:G24),0)))</f>
        <v>⌛</v>
      </c>
      <c r="G10" s="73" t="str">
        <f>IF((COUNTA('Résultats test rentrée Maths'!H22:H24))&lt;&gt;3,"⌛",(ROUND(AVERAGE('Résultats test rentrée Maths'!H22:H24),0)))</f>
        <v>⌛</v>
      </c>
      <c r="H10" s="73" t="str">
        <f>IF((COUNTA('Résultats test rentrée Maths'!I22:I24))&lt;&gt;3,"⌛",(ROUND(AVERAGE('Résultats test rentrée Maths'!I22:I24),0)))</f>
        <v>⌛</v>
      </c>
      <c r="I10" s="73" t="str">
        <f>IF((COUNTA('Résultats test rentrée Maths'!J22:J24))&lt;&gt;3,"⌛",(ROUND(AVERAGE('Résultats test rentrée Maths'!J22:J24),0)))</f>
        <v>⌛</v>
      </c>
      <c r="J10" s="73" t="str">
        <f>IF((COUNTA('Résultats test rentrée Maths'!K22:K24))&lt;&gt;3,"⌛",(ROUND(AVERAGE('Résultats test rentrée Maths'!K22:K24),0)))</f>
        <v>⌛</v>
      </c>
      <c r="K10" s="73" t="str">
        <f>IF((COUNTA('Résultats test rentrée Maths'!L22:L24))&lt;&gt;3,"⌛",(ROUND(AVERAGE('Résultats test rentrée Maths'!L22:L24),0)))</f>
        <v>⌛</v>
      </c>
      <c r="L10" s="73" t="str">
        <f>IF((COUNTA('Résultats test rentrée Maths'!M22:M24))&lt;&gt;3,"⌛",(ROUND(AVERAGE('Résultats test rentrée Maths'!M22:M24),0)))</f>
        <v>⌛</v>
      </c>
      <c r="M10" s="73" t="str">
        <f>IF((COUNTA('Résultats test rentrée Maths'!N22:N24))&lt;&gt;3,"⌛",(ROUND(AVERAGE('Résultats test rentrée Maths'!N22:N24),0)))</f>
        <v>⌛</v>
      </c>
      <c r="N10" s="73" t="str">
        <f>IF((COUNTA('Résultats test rentrée Maths'!O22:O24))&lt;&gt;3,"⌛",(ROUND(AVERAGE('Résultats test rentrée Maths'!O22:O24),0)))</f>
        <v>⌛</v>
      </c>
      <c r="O10" s="73" t="str">
        <f>IF((COUNTA('Résultats test rentrée Maths'!P22:P24))&lt;&gt;3,"⌛",(ROUND(AVERAGE('Résultats test rentrée Maths'!P22:P24),0)))</f>
        <v>⌛</v>
      </c>
      <c r="P10" s="73" t="str">
        <f>IF((COUNTA('Résultats test rentrée Maths'!Q22:Q24))&lt;&gt;3,"⌛",(ROUND(AVERAGE('Résultats test rentrée Maths'!Q22:Q24),0)))</f>
        <v>⌛</v>
      </c>
      <c r="Q10" s="73" t="str">
        <f>IF((COUNTA('Résultats test rentrée Maths'!R22:R24))&lt;&gt;3,"⌛",(ROUND(AVERAGE('Résultats test rentrée Maths'!R22:R24),0)))</f>
        <v>⌛</v>
      </c>
      <c r="R10" s="73" t="str">
        <f>IF((COUNTA('Résultats test rentrée Maths'!S22:S24))&lt;&gt;3,"⌛",(ROUND(AVERAGE('Résultats test rentrée Maths'!S22:S24),0)))</f>
        <v>⌛</v>
      </c>
      <c r="S10" s="73" t="str">
        <f>IF((COUNTA('Résultats test rentrée Maths'!T22:T24))&lt;&gt;3,"⌛",(ROUND(AVERAGE('Résultats test rentrée Maths'!T22:T24),0)))</f>
        <v>⌛</v>
      </c>
      <c r="T10" s="73" t="str">
        <f>IF((COUNTA('Résultats test rentrée Maths'!U22:U24))&lt;&gt;3,"⌛",(ROUND(AVERAGE('Résultats test rentrée Maths'!U22:U24),0)))</f>
        <v>⌛</v>
      </c>
      <c r="U10" s="73" t="str">
        <f>IF((COUNTA('Résultats test rentrée Maths'!V22:V24))&lt;&gt;3,"⌛",(ROUND(AVERAGE('Résultats test rentrée Maths'!V22:V24),0)))</f>
        <v>⌛</v>
      </c>
      <c r="V10" s="73" t="str">
        <f>IF((COUNTA('Résultats test rentrée Maths'!W22:W24))&lt;&gt;3,"⌛",(ROUND(AVERAGE('Résultats test rentrée Maths'!W22:W24),0)))</f>
        <v>⌛</v>
      </c>
      <c r="W10" s="73" t="str">
        <f>IF((COUNTA('Résultats test rentrée Maths'!X22:X24))&lt;&gt;3,"⌛",(ROUND(AVERAGE('Résultats test rentrée Maths'!X22:X24),0)))</f>
        <v>⌛</v>
      </c>
      <c r="X10" s="73" t="str">
        <f>IF((COUNTA('Résultats test rentrée Maths'!Y22:Y24))&lt;&gt;3,"⌛",(ROUND(AVERAGE('Résultats test rentrée Maths'!Y22:Y24),0)))</f>
        <v>⌛</v>
      </c>
      <c r="Y10" s="73" t="str">
        <f>IF((COUNTA('Résultats test rentrée Maths'!Z22:Z24))&lt;&gt;3,"⌛",(ROUND(AVERAGE('Résultats test rentrée Maths'!Z22:Z24),0)))</f>
        <v>⌛</v>
      </c>
      <c r="Z10" s="73" t="str">
        <f>IF((COUNTA('Résultats test rentrée Maths'!AA22:AA24))&lt;&gt;3,"⌛",(ROUND(AVERAGE('Résultats test rentrée Maths'!AA22:AA24),0)))</f>
        <v>⌛</v>
      </c>
      <c r="AA10" s="73" t="str">
        <f>IF((COUNTA('Résultats test rentrée Maths'!AB22:AB24))&lt;&gt;3,"⌛",(ROUND(AVERAGE('Résultats test rentrée Maths'!AB22:AB24),0)))</f>
        <v>⌛</v>
      </c>
      <c r="AB10" s="73" t="str">
        <f>IF((COUNTA('Résultats test rentrée Maths'!AC22:AC24))&lt;&gt;3,"⌛",(ROUND(AVERAGE('Résultats test rentrée Maths'!AC22:AC24),0)))</f>
        <v>⌛</v>
      </c>
      <c r="AC10" s="73" t="str">
        <f>IF((COUNTA('Résultats test rentrée Maths'!AD22:AD24))&lt;&gt;3,"⌛",(ROUND(AVERAGE('Résultats test rentrée Maths'!AD22:AD24),0)))</f>
        <v>⌛</v>
      </c>
      <c r="AD10" s="73" t="str">
        <f>IF((COUNTA('Résultats test rentrée Maths'!AE22:AE24))&lt;&gt;3,"⌛",(ROUND(AVERAGE('Résultats test rentrée Maths'!AE22:AE24),0)))</f>
        <v>⌛</v>
      </c>
      <c r="AE10" s="73" t="str">
        <f>IF((COUNTA('Résultats test rentrée Maths'!AF22:AF24))&lt;&gt;3,"⌛",(ROUND(AVERAGE('Résultats test rentrée Maths'!AF22:AF24),0)))</f>
        <v>⌛</v>
      </c>
      <c r="AF10" s="73" t="str">
        <f>IF((COUNTA('Résultats test rentrée Maths'!AG22:AG24))&lt;&gt;3,"⌛",(ROUND(AVERAGE('Résultats test rentrée Maths'!AG22:AG24),0)))</f>
        <v>⌛</v>
      </c>
    </row>
    <row r="11" spans="1:32" ht="27.95" customHeight="1" x14ac:dyDescent="0.2">
      <c r="A11" s="193" t="s">
        <v>84</v>
      </c>
      <c r="B11" s="194"/>
      <c r="C11" s="73" t="str">
        <f>IF((COUNTA('Résultats test rentrée Maths'!D26:D29))&lt;&gt;4,"⌛",(ROUND(AVERAGE('Résultats test rentrée Maths'!D26:D29),0)))</f>
        <v>⌛</v>
      </c>
      <c r="D11" s="73" t="str">
        <f>IF((COUNTA('Résultats test rentrée Maths'!E26:E29))&lt;&gt;4,"⌛",(ROUND(AVERAGE('Résultats test rentrée Maths'!E26:E29),0)))</f>
        <v>⌛</v>
      </c>
      <c r="E11" s="73" t="str">
        <f>IF((COUNTA('Résultats test rentrée Maths'!F26:F29))&lt;&gt;4,"⌛",(ROUND(AVERAGE('Résultats test rentrée Maths'!F26:F29),0)))</f>
        <v>⌛</v>
      </c>
      <c r="F11" s="73" t="str">
        <f>IF((COUNTA('Résultats test rentrée Maths'!G26:G29))&lt;&gt;4,"⌛",(ROUND(AVERAGE('Résultats test rentrée Maths'!G26:G29),0)))</f>
        <v>⌛</v>
      </c>
      <c r="G11" s="73" t="str">
        <f>IF((COUNTA('Résultats test rentrée Maths'!H26:H29))&lt;&gt;4,"⌛",(ROUND(AVERAGE('Résultats test rentrée Maths'!H26:H29),0)))</f>
        <v>⌛</v>
      </c>
      <c r="H11" s="73" t="str">
        <f>IF((COUNTA('Résultats test rentrée Maths'!I26:I29))&lt;&gt;4,"⌛",(ROUND(AVERAGE('Résultats test rentrée Maths'!I26:I29),0)))</f>
        <v>⌛</v>
      </c>
      <c r="I11" s="73" t="str">
        <f>IF((COUNTA('Résultats test rentrée Maths'!J26:J29))&lt;&gt;4,"⌛",(ROUND(AVERAGE('Résultats test rentrée Maths'!J26:J29),0)))</f>
        <v>⌛</v>
      </c>
      <c r="J11" s="73" t="str">
        <f>IF((COUNTA('Résultats test rentrée Maths'!K26:K29))&lt;&gt;4,"⌛",(ROUND(AVERAGE('Résultats test rentrée Maths'!K26:K29),0)))</f>
        <v>⌛</v>
      </c>
      <c r="K11" s="73" t="str">
        <f>IF((COUNTA('Résultats test rentrée Maths'!L26:L29))&lt;&gt;4,"⌛",(ROUND(AVERAGE('Résultats test rentrée Maths'!L26:L29),0)))</f>
        <v>⌛</v>
      </c>
      <c r="L11" s="73" t="str">
        <f>IF((COUNTA('Résultats test rentrée Maths'!M26:M29))&lt;&gt;4,"⌛",(ROUND(AVERAGE('Résultats test rentrée Maths'!M26:M29),0)))</f>
        <v>⌛</v>
      </c>
      <c r="M11" s="73" t="str">
        <f>IF((COUNTA('Résultats test rentrée Maths'!N26:N29))&lt;&gt;4,"⌛",(ROUND(AVERAGE('Résultats test rentrée Maths'!N26:N29),0)))</f>
        <v>⌛</v>
      </c>
      <c r="N11" s="73" t="str">
        <f>IF((COUNTA('Résultats test rentrée Maths'!O26:O29))&lt;&gt;4,"⌛",(ROUND(AVERAGE('Résultats test rentrée Maths'!O26:O29),0)))</f>
        <v>⌛</v>
      </c>
      <c r="O11" s="73" t="str">
        <f>IF((COUNTA('Résultats test rentrée Maths'!P26:P29))&lt;&gt;4,"⌛",(ROUND(AVERAGE('Résultats test rentrée Maths'!P26:P29),0)))</f>
        <v>⌛</v>
      </c>
      <c r="P11" s="73" t="str">
        <f>IF((COUNTA('Résultats test rentrée Maths'!Q26:Q29))&lt;&gt;4,"⌛",(ROUND(AVERAGE('Résultats test rentrée Maths'!Q26:Q29),0)))</f>
        <v>⌛</v>
      </c>
      <c r="Q11" s="73" t="str">
        <f>IF((COUNTA('Résultats test rentrée Maths'!R26:R29))&lt;&gt;4,"⌛",(ROUND(AVERAGE('Résultats test rentrée Maths'!R26:R29),0)))</f>
        <v>⌛</v>
      </c>
      <c r="R11" s="73" t="str">
        <f>IF((COUNTA('Résultats test rentrée Maths'!S26:S29))&lt;&gt;4,"⌛",(ROUND(AVERAGE('Résultats test rentrée Maths'!S26:S29),0)))</f>
        <v>⌛</v>
      </c>
      <c r="S11" s="73" t="str">
        <f>IF((COUNTA('Résultats test rentrée Maths'!T26:T29))&lt;&gt;4,"⌛",(ROUND(AVERAGE('Résultats test rentrée Maths'!T26:T29),0)))</f>
        <v>⌛</v>
      </c>
      <c r="T11" s="73" t="str">
        <f>IF((COUNTA('Résultats test rentrée Maths'!U26:U29))&lt;&gt;4,"⌛",(ROUND(AVERAGE('Résultats test rentrée Maths'!U26:U29),0)))</f>
        <v>⌛</v>
      </c>
      <c r="U11" s="73" t="str">
        <f>IF((COUNTA('Résultats test rentrée Maths'!V26:V29))&lt;&gt;4,"⌛",(ROUND(AVERAGE('Résultats test rentrée Maths'!V26:V29),0)))</f>
        <v>⌛</v>
      </c>
      <c r="V11" s="73" t="str">
        <f>IF((COUNTA('Résultats test rentrée Maths'!W26:W29))&lt;&gt;4,"⌛",(ROUND(AVERAGE('Résultats test rentrée Maths'!W26:W29),0)))</f>
        <v>⌛</v>
      </c>
      <c r="W11" s="73" t="str">
        <f>IF((COUNTA('Résultats test rentrée Maths'!X26:X29))&lt;&gt;4,"⌛",(ROUND(AVERAGE('Résultats test rentrée Maths'!X26:X29),0)))</f>
        <v>⌛</v>
      </c>
      <c r="X11" s="73" t="str">
        <f>IF((COUNTA('Résultats test rentrée Maths'!Y26:Y29))&lt;&gt;4,"⌛",(ROUND(AVERAGE('Résultats test rentrée Maths'!Y26:Y29),0)))</f>
        <v>⌛</v>
      </c>
      <c r="Y11" s="73" t="str">
        <f>IF((COUNTA('Résultats test rentrée Maths'!Z26:Z29))&lt;&gt;4,"⌛",(ROUND(AVERAGE('Résultats test rentrée Maths'!Z26:Z29),0)))</f>
        <v>⌛</v>
      </c>
      <c r="Z11" s="73" t="str">
        <f>IF((COUNTA('Résultats test rentrée Maths'!AA26:AA29))&lt;&gt;4,"⌛",(ROUND(AVERAGE('Résultats test rentrée Maths'!AA26:AA29),0)))</f>
        <v>⌛</v>
      </c>
      <c r="AA11" s="73" t="str">
        <f>IF((COUNTA('Résultats test rentrée Maths'!AB26:AB29))&lt;&gt;4,"⌛",(ROUND(AVERAGE('Résultats test rentrée Maths'!AB26:AB29),0)))</f>
        <v>⌛</v>
      </c>
      <c r="AB11" s="73" t="str">
        <f>IF((COUNTA('Résultats test rentrée Maths'!AC26:AC29))&lt;&gt;4,"⌛",(ROUND(AVERAGE('Résultats test rentrée Maths'!AC26:AC29),0)))</f>
        <v>⌛</v>
      </c>
      <c r="AC11" s="73" t="str">
        <f>IF((COUNTA('Résultats test rentrée Maths'!AD26:AD29))&lt;&gt;4,"⌛",(ROUND(AVERAGE('Résultats test rentrée Maths'!AD26:AD29),0)))</f>
        <v>⌛</v>
      </c>
      <c r="AD11" s="73" t="str">
        <f>IF((COUNTA('Résultats test rentrée Maths'!AE26:AE29))&lt;&gt;4,"⌛",(ROUND(AVERAGE('Résultats test rentrée Maths'!AE26:AE29),0)))</f>
        <v>⌛</v>
      </c>
      <c r="AE11" s="73" t="str">
        <f>IF((COUNTA('Résultats test rentrée Maths'!AF26:AF29))&lt;&gt;4,"⌛",(ROUND(AVERAGE('Résultats test rentrée Maths'!AF26:AF29),0)))</f>
        <v>⌛</v>
      </c>
      <c r="AF11" s="73" t="str">
        <f>IF((COUNTA('Résultats test rentrée Maths'!AG26:AG29))&lt;&gt;4,"⌛",(ROUND(AVERAGE('Résultats test rentrée Maths'!AG26:AG29),0)))</f>
        <v>⌛</v>
      </c>
    </row>
    <row r="12" spans="1:32" s="72" customFormat="1" ht="13.9" x14ac:dyDescent="0.25">
      <c r="A12" s="285" t="s">
        <v>85</v>
      </c>
      <c r="B12" s="286"/>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row>
    <row r="13" spans="1:32" ht="27.95" customHeight="1" x14ac:dyDescent="0.2">
      <c r="A13" s="203" t="s">
        <v>94</v>
      </c>
      <c r="B13" s="204"/>
      <c r="C13" s="73" t="str">
        <f>IF((COUNTA('Résultats test rentrée Maths'!D31))&lt;&gt;1,"⌛",(ROUND(AVERAGE('Résultats test rentrée Maths'!D31),0)))</f>
        <v>⌛</v>
      </c>
      <c r="D13" s="73" t="str">
        <f>IF((COUNTA('Résultats test rentrée Maths'!E31))&lt;&gt;1,"⌛",(ROUND(AVERAGE('Résultats test rentrée Maths'!E31),0)))</f>
        <v>⌛</v>
      </c>
      <c r="E13" s="73" t="str">
        <f>IF((COUNTA('Résultats test rentrée Maths'!F31))&lt;&gt;1,"⌛",(ROUND(AVERAGE('Résultats test rentrée Maths'!F31),0)))</f>
        <v>⌛</v>
      </c>
      <c r="F13" s="73" t="str">
        <f>IF((COUNTA('Résultats test rentrée Maths'!G31))&lt;&gt;1,"⌛",(ROUND(AVERAGE('Résultats test rentrée Maths'!G31),0)))</f>
        <v>⌛</v>
      </c>
      <c r="G13" s="73" t="str">
        <f>IF((COUNTA('Résultats test rentrée Maths'!H31))&lt;&gt;1,"⌛",(ROUND(AVERAGE('Résultats test rentrée Maths'!H31),0)))</f>
        <v>⌛</v>
      </c>
      <c r="H13" s="73" t="str">
        <f>IF((COUNTA('Résultats test rentrée Maths'!I31))&lt;&gt;1,"⌛",(ROUND(AVERAGE('Résultats test rentrée Maths'!I31),0)))</f>
        <v>⌛</v>
      </c>
      <c r="I13" s="73" t="str">
        <f>IF((COUNTA('Résultats test rentrée Maths'!J31))&lt;&gt;1,"⌛",(ROUND(AVERAGE('Résultats test rentrée Maths'!J31),0)))</f>
        <v>⌛</v>
      </c>
      <c r="J13" s="73" t="str">
        <f>IF((COUNTA('Résultats test rentrée Maths'!K31))&lt;&gt;1,"⌛",(ROUND(AVERAGE('Résultats test rentrée Maths'!K31),0)))</f>
        <v>⌛</v>
      </c>
      <c r="K13" s="73" t="str">
        <f>IF((COUNTA('Résultats test rentrée Maths'!L31))&lt;&gt;1,"⌛",(ROUND(AVERAGE('Résultats test rentrée Maths'!L31),0)))</f>
        <v>⌛</v>
      </c>
      <c r="L13" s="73" t="str">
        <f>IF((COUNTA('Résultats test rentrée Maths'!M31))&lt;&gt;1,"⌛",(ROUND(AVERAGE('Résultats test rentrée Maths'!M31),0)))</f>
        <v>⌛</v>
      </c>
      <c r="M13" s="73" t="str">
        <f>IF((COUNTA('Résultats test rentrée Maths'!N31))&lt;&gt;1,"⌛",(ROUND(AVERAGE('Résultats test rentrée Maths'!N31),0)))</f>
        <v>⌛</v>
      </c>
      <c r="N13" s="73" t="str">
        <f>IF((COUNTA('Résultats test rentrée Maths'!O31))&lt;&gt;1,"⌛",(ROUND(AVERAGE('Résultats test rentrée Maths'!O31),0)))</f>
        <v>⌛</v>
      </c>
      <c r="O13" s="73" t="str">
        <f>IF((COUNTA('Résultats test rentrée Maths'!P31))&lt;&gt;1,"⌛",(ROUND(AVERAGE('Résultats test rentrée Maths'!P31),0)))</f>
        <v>⌛</v>
      </c>
      <c r="P13" s="73" t="str">
        <f>IF((COUNTA('Résultats test rentrée Maths'!Q31))&lt;&gt;1,"⌛",(ROUND(AVERAGE('Résultats test rentrée Maths'!Q31),0)))</f>
        <v>⌛</v>
      </c>
      <c r="Q13" s="73" t="str">
        <f>IF((COUNTA('Résultats test rentrée Maths'!R31))&lt;&gt;1,"⌛",(ROUND(AVERAGE('Résultats test rentrée Maths'!R31),0)))</f>
        <v>⌛</v>
      </c>
      <c r="R13" s="73" t="str">
        <f>IF((COUNTA('Résultats test rentrée Maths'!S31))&lt;&gt;1,"⌛",(ROUND(AVERAGE('Résultats test rentrée Maths'!S31),0)))</f>
        <v>⌛</v>
      </c>
      <c r="S13" s="73" t="str">
        <f>IF((COUNTA('Résultats test rentrée Maths'!T31))&lt;&gt;1,"⌛",(ROUND(AVERAGE('Résultats test rentrée Maths'!T31),0)))</f>
        <v>⌛</v>
      </c>
      <c r="T13" s="73" t="str">
        <f>IF((COUNTA('Résultats test rentrée Maths'!U31))&lt;&gt;1,"⌛",(ROUND(AVERAGE('Résultats test rentrée Maths'!U31),0)))</f>
        <v>⌛</v>
      </c>
      <c r="U13" s="73" t="str">
        <f>IF((COUNTA('Résultats test rentrée Maths'!V31))&lt;&gt;1,"⌛",(ROUND(AVERAGE('Résultats test rentrée Maths'!V31),0)))</f>
        <v>⌛</v>
      </c>
      <c r="V13" s="73" t="str">
        <f>IF((COUNTA('Résultats test rentrée Maths'!W31))&lt;&gt;1,"⌛",(ROUND(AVERAGE('Résultats test rentrée Maths'!W31),0)))</f>
        <v>⌛</v>
      </c>
      <c r="W13" s="73" t="str">
        <f>IF((COUNTA('Résultats test rentrée Maths'!X31))&lt;&gt;1,"⌛",(ROUND(AVERAGE('Résultats test rentrée Maths'!X31),0)))</f>
        <v>⌛</v>
      </c>
      <c r="X13" s="73" t="str">
        <f>IF((COUNTA('Résultats test rentrée Maths'!Y31))&lt;&gt;1,"⌛",(ROUND(AVERAGE('Résultats test rentrée Maths'!Y31),0)))</f>
        <v>⌛</v>
      </c>
      <c r="Y13" s="73" t="str">
        <f>IF((COUNTA('Résultats test rentrée Maths'!Z31))&lt;&gt;1,"⌛",(ROUND(AVERAGE('Résultats test rentrée Maths'!Z31),0)))</f>
        <v>⌛</v>
      </c>
      <c r="Z13" s="73" t="str">
        <f>IF((COUNTA('Résultats test rentrée Maths'!AA31))&lt;&gt;1,"⌛",(ROUND(AVERAGE('Résultats test rentrée Maths'!AA31),0)))</f>
        <v>⌛</v>
      </c>
      <c r="AA13" s="73" t="str">
        <f>IF((COUNTA('Résultats test rentrée Maths'!AB31))&lt;&gt;1,"⌛",(ROUND(AVERAGE('Résultats test rentrée Maths'!AB31),0)))</f>
        <v>⌛</v>
      </c>
      <c r="AB13" s="73" t="str">
        <f>IF((COUNTA('Résultats test rentrée Maths'!AC31))&lt;&gt;1,"⌛",(ROUND(AVERAGE('Résultats test rentrée Maths'!AC31),0)))</f>
        <v>⌛</v>
      </c>
      <c r="AC13" s="73" t="str">
        <f>IF((COUNTA('Résultats test rentrée Maths'!AD31))&lt;&gt;1,"⌛",(ROUND(AVERAGE('Résultats test rentrée Maths'!AD31),0)))</f>
        <v>⌛</v>
      </c>
      <c r="AD13" s="73" t="str">
        <f>IF((COUNTA('Résultats test rentrée Maths'!AE31))&lt;&gt;1,"⌛",(ROUND(AVERAGE('Résultats test rentrée Maths'!AE31),0)))</f>
        <v>⌛</v>
      </c>
      <c r="AE13" s="73" t="str">
        <f>IF((COUNTA('Résultats test rentrée Maths'!AF31))&lt;&gt;1,"⌛",(ROUND(AVERAGE('Résultats test rentrée Maths'!AF31),0)))</f>
        <v>⌛</v>
      </c>
      <c r="AF13" s="73" t="str">
        <f>IF((COUNTA('Résultats test rentrée Maths'!AG31))&lt;&gt;1,"⌛",(ROUND(AVERAGE('Résultats test rentrée Maths'!AG31),0)))</f>
        <v>⌛</v>
      </c>
    </row>
    <row r="14" spans="1:32" ht="18" customHeight="1" x14ac:dyDescent="0.2">
      <c r="A14" s="203" t="s">
        <v>95</v>
      </c>
      <c r="B14" s="204"/>
      <c r="C14" s="73" t="str">
        <f>IF((COUNTA('Résultats test rentrée Maths'!D32))&lt;&gt;1,"⌛",(ROUND(AVERAGE('Résultats test rentrée Maths'!D32),0)))</f>
        <v>⌛</v>
      </c>
      <c r="D14" s="73" t="str">
        <f>IF((COUNTA('Résultats test rentrée Maths'!E32))&lt;&gt;1,"⌛",(ROUND(AVERAGE('Résultats test rentrée Maths'!E32),0)))</f>
        <v>⌛</v>
      </c>
      <c r="E14" s="73" t="str">
        <f>IF((COUNTA('Résultats test rentrée Maths'!F32))&lt;&gt;1,"⌛",(ROUND(AVERAGE('Résultats test rentrée Maths'!F32),0)))</f>
        <v>⌛</v>
      </c>
      <c r="F14" s="73" t="str">
        <f>IF((COUNTA('Résultats test rentrée Maths'!G32))&lt;&gt;1,"⌛",(ROUND(AVERAGE('Résultats test rentrée Maths'!G32),0)))</f>
        <v>⌛</v>
      </c>
      <c r="G14" s="73" t="str">
        <f>IF((COUNTA('Résultats test rentrée Maths'!H32))&lt;&gt;1,"⌛",(ROUND(AVERAGE('Résultats test rentrée Maths'!H32),0)))</f>
        <v>⌛</v>
      </c>
      <c r="H14" s="73" t="str">
        <f>IF((COUNTA('Résultats test rentrée Maths'!I32))&lt;&gt;1,"⌛",(ROUND(AVERAGE('Résultats test rentrée Maths'!I32),0)))</f>
        <v>⌛</v>
      </c>
      <c r="I14" s="73" t="str">
        <f>IF((COUNTA('Résultats test rentrée Maths'!J32))&lt;&gt;1,"⌛",(ROUND(AVERAGE('Résultats test rentrée Maths'!J32),0)))</f>
        <v>⌛</v>
      </c>
      <c r="J14" s="73" t="str">
        <f>IF((COUNTA('Résultats test rentrée Maths'!K32))&lt;&gt;1,"⌛",(ROUND(AVERAGE('Résultats test rentrée Maths'!K32),0)))</f>
        <v>⌛</v>
      </c>
      <c r="K14" s="73" t="str">
        <f>IF((COUNTA('Résultats test rentrée Maths'!L32))&lt;&gt;1,"⌛",(ROUND(AVERAGE('Résultats test rentrée Maths'!L32),0)))</f>
        <v>⌛</v>
      </c>
      <c r="L14" s="73" t="str">
        <f>IF((COUNTA('Résultats test rentrée Maths'!M32))&lt;&gt;1,"⌛",(ROUND(AVERAGE('Résultats test rentrée Maths'!M32),0)))</f>
        <v>⌛</v>
      </c>
      <c r="M14" s="73" t="str">
        <f>IF((COUNTA('Résultats test rentrée Maths'!N32))&lt;&gt;1,"⌛",(ROUND(AVERAGE('Résultats test rentrée Maths'!N32),0)))</f>
        <v>⌛</v>
      </c>
      <c r="N14" s="73" t="str">
        <f>IF((COUNTA('Résultats test rentrée Maths'!O32))&lt;&gt;1,"⌛",(ROUND(AVERAGE('Résultats test rentrée Maths'!O32),0)))</f>
        <v>⌛</v>
      </c>
      <c r="O14" s="73" t="str">
        <f>IF((COUNTA('Résultats test rentrée Maths'!P32))&lt;&gt;1,"⌛",(ROUND(AVERAGE('Résultats test rentrée Maths'!P32),0)))</f>
        <v>⌛</v>
      </c>
      <c r="P14" s="73" t="str">
        <f>IF((COUNTA('Résultats test rentrée Maths'!Q32))&lt;&gt;1,"⌛",(ROUND(AVERAGE('Résultats test rentrée Maths'!Q32),0)))</f>
        <v>⌛</v>
      </c>
      <c r="Q14" s="73" t="str">
        <f>IF((COUNTA('Résultats test rentrée Maths'!R32))&lt;&gt;1,"⌛",(ROUND(AVERAGE('Résultats test rentrée Maths'!R32),0)))</f>
        <v>⌛</v>
      </c>
      <c r="R14" s="73" t="str">
        <f>IF((COUNTA('Résultats test rentrée Maths'!S32))&lt;&gt;1,"⌛",(ROUND(AVERAGE('Résultats test rentrée Maths'!S32),0)))</f>
        <v>⌛</v>
      </c>
      <c r="S14" s="73" t="str">
        <f>IF((COUNTA('Résultats test rentrée Maths'!T32))&lt;&gt;1,"⌛",(ROUND(AVERAGE('Résultats test rentrée Maths'!T32),0)))</f>
        <v>⌛</v>
      </c>
      <c r="T14" s="73" t="str">
        <f>IF((COUNTA('Résultats test rentrée Maths'!U32))&lt;&gt;1,"⌛",(ROUND(AVERAGE('Résultats test rentrée Maths'!U32),0)))</f>
        <v>⌛</v>
      </c>
      <c r="U14" s="73" t="str">
        <f>IF((COUNTA('Résultats test rentrée Maths'!V32))&lt;&gt;1,"⌛",(ROUND(AVERAGE('Résultats test rentrée Maths'!V32),0)))</f>
        <v>⌛</v>
      </c>
      <c r="V14" s="73" t="str">
        <f>IF((COUNTA('Résultats test rentrée Maths'!W32))&lt;&gt;1,"⌛",(ROUND(AVERAGE('Résultats test rentrée Maths'!W32),0)))</f>
        <v>⌛</v>
      </c>
      <c r="W14" s="73" t="str">
        <f>IF((COUNTA('Résultats test rentrée Maths'!X32))&lt;&gt;1,"⌛",(ROUND(AVERAGE('Résultats test rentrée Maths'!X32),0)))</f>
        <v>⌛</v>
      </c>
      <c r="X14" s="73" t="str">
        <f>IF((COUNTA('Résultats test rentrée Maths'!Y32))&lt;&gt;1,"⌛",(ROUND(AVERAGE('Résultats test rentrée Maths'!Y32),0)))</f>
        <v>⌛</v>
      </c>
      <c r="Y14" s="73" t="str">
        <f>IF((COUNTA('Résultats test rentrée Maths'!Z32))&lt;&gt;1,"⌛",(ROUND(AVERAGE('Résultats test rentrée Maths'!Z32),0)))</f>
        <v>⌛</v>
      </c>
      <c r="Z14" s="73" t="str">
        <f>IF((COUNTA('Résultats test rentrée Maths'!AA32))&lt;&gt;1,"⌛",(ROUND(AVERAGE('Résultats test rentrée Maths'!AA32),0)))</f>
        <v>⌛</v>
      </c>
      <c r="AA14" s="73" t="str">
        <f>IF((COUNTA('Résultats test rentrée Maths'!AB32))&lt;&gt;1,"⌛",(ROUND(AVERAGE('Résultats test rentrée Maths'!AB32),0)))</f>
        <v>⌛</v>
      </c>
      <c r="AB14" s="73" t="str">
        <f>IF((COUNTA('Résultats test rentrée Maths'!AC32))&lt;&gt;1,"⌛",(ROUND(AVERAGE('Résultats test rentrée Maths'!AC32),0)))</f>
        <v>⌛</v>
      </c>
      <c r="AC14" s="73" t="str">
        <f>IF((COUNTA('Résultats test rentrée Maths'!AD32))&lt;&gt;1,"⌛",(ROUND(AVERAGE('Résultats test rentrée Maths'!AD32),0)))</f>
        <v>⌛</v>
      </c>
      <c r="AD14" s="73" t="str">
        <f>IF((COUNTA('Résultats test rentrée Maths'!AE32))&lt;&gt;1,"⌛",(ROUND(AVERAGE('Résultats test rentrée Maths'!AE32),0)))</f>
        <v>⌛</v>
      </c>
      <c r="AE14" s="73" t="str">
        <f>IF((COUNTA('Résultats test rentrée Maths'!AF32))&lt;&gt;1,"⌛",(ROUND(AVERAGE('Résultats test rentrée Maths'!AF32),0)))</f>
        <v>⌛</v>
      </c>
      <c r="AF14" s="73" t="str">
        <f>IF((COUNTA('Résultats test rentrée Maths'!AG32))&lt;&gt;1,"⌛",(ROUND(AVERAGE('Résultats test rentrée Maths'!AG32),0)))</f>
        <v>⌛</v>
      </c>
    </row>
    <row r="15" spans="1:32" ht="18" customHeight="1" x14ac:dyDescent="0.2">
      <c r="A15" s="203" t="s">
        <v>96</v>
      </c>
      <c r="B15" s="204"/>
      <c r="C15" s="73" t="str">
        <f>IF((COUNTA('Résultats test rentrée Maths'!D33))&lt;&gt;1,"⌛",(ROUND(AVERAGE('Résultats test rentrée Maths'!D33),0)))</f>
        <v>⌛</v>
      </c>
      <c r="D15" s="73" t="str">
        <f>IF((COUNTA('Résultats test rentrée Maths'!E33))&lt;&gt;1,"⌛",(ROUND(AVERAGE('Résultats test rentrée Maths'!E33),0)))</f>
        <v>⌛</v>
      </c>
      <c r="E15" s="73" t="str">
        <f>IF((COUNTA('Résultats test rentrée Maths'!F33))&lt;&gt;1,"⌛",(ROUND(AVERAGE('Résultats test rentrée Maths'!F33),0)))</f>
        <v>⌛</v>
      </c>
      <c r="F15" s="73" t="str">
        <f>IF((COUNTA('Résultats test rentrée Maths'!G33))&lt;&gt;1,"⌛",(ROUND(AVERAGE('Résultats test rentrée Maths'!G33),0)))</f>
        <v>⌛</v>
      </c>
      <c r="G15" s="73" t="str">
        <f>IF((COUNTA('Résultats test rentrée Maths'!H33))&lt;&gt;1,"⌛",(ROUND(AVERAGE('Résultats test rentrée Maths'!H33),0)))</f>
        <v>⌛</v>
      </c>
      <c r="H15" s="73" t="str">
        <f>IF((COUNTA('Résultats test rentrée Maths'!I33))&lt;&gt;1,"⌛",(ROUND(AVERAGE('Résultats test rentrée Maths'!I33),0)))</f>
        <v>⌛</v>
      </c>
      <c r="I15" s="73" t="str">
        <f>IF((COUNTA('Résultats test rentrée Maths'!J33))&lt;&gt;1,"⌛",(ROUND(AVERAGE('Résultats test rentrée Maths'!J33),0)))</f>
        <v>⌛</v>
      </c>
      <c r="J15" s="73" t="str">
        <f>IF((COUNTA('Résultats test rentrée Maths'!K33))&lt;&gt;1,"⌛",(ROUND(AVERAGE('Résultats test rentrée Maths'!K33),0)))</f>
        <v>⌛</v>
      </c>
      <c r="K15" s="73" t="str">
        <f>IF((COUNTA('Résultats test rentrée Maths'!L33))&lt;&gt;1,"⌛",(ROUND(AVERAGE('Résultats test rentrée Maths'!L33),0)))</f>
        <v>⌛</v>
      </c>
      <c r="L15" s="73" t="str">
        <f>IF((COUNTA('Résultats test rentrée Maths'!M33))&lt;&gt;1,"⌛",(ROUND(AVERAGE('Résultats test rentrée Maths'!M33),0)))</f>
        <v>⌛</v>
      </c>
      <c r="M15" s="73" t="str">
        <f>IF((COUNTA('Résultats test rentrée Maths'!N33))&lt;&gt;1,"⌛",(ROUND(AVERAGE('Résultats test rentrée Maths'!N33),0)))</f>
        <v>⌛</v>
      </c>
      <c r="N15" s="73" t="str">
        <f>IF((COUNTA('Résultats test rentrée Maths'!O33))&lt;&gt;1,"⌛",(ROUND(AVERAGE('Résultats test rentrée Maths'!O33),0)))</f>
        <v>⌛</v>
      </c>
      <c r="O15" s="73" t="str">
        <f>IF((COUNTA('Résultats test rentrée Maths'!P33))&lt;&gt;1,"⌛",(ROUND(AVERAGE('Résultats test rentrée Maths'!P33),0)))</f>
        <v>⌛</v>
      </c>
      <c r="P15" s="73" t="str">
        <f>IF((COUNTA('Résultats test rentrée Maths'!Q33))&lt;&gt;1,"⌛",(ROUND(AVERAGE('Résultats test rentrée Maths'!Q33),0)))</f>
        <v>⌛</v>
      </c>
      <c r="Q15" s="73" t="str">
        <f>IF((COUNTA('Résultats test rentrée Maths'!R33))&lt;&gt;1,"⌛",(ROUND(AVERAGE('Résultats test rentrée Maths'!R33),0)))</f>
        <v>⌛</v>
      </c>
      <c r="R15" s="73" t="str">
        <f>IF((COUNTA('Résultats test rentrée Maths'!S33))&lt;&gt;1,"⌛",(ROUND(AVERAGE('Résultats test rentrée Maths'!S33),0)))</f>
        <v>⌛</v>
      </c>
      <c r="S15" s="73" t="str">
        <f>IF((COUNTA('Résultats test rentrée Maths'!T33))&lt;&gt;1,"⌛",(ROUND(AVERAGE('Résultats test rentrée Maths'!T33),0)))</f>
        <v>⌛</v>
      </c>
      <c r="T15" s="73" t="str">
        <f>IF((COUNTA('Résultats test rentrée Maths'!U33))&lt;&gt;1,"⌛",(ROUND(AVERAGE('Résultats test rentrée Maths'!U33),0)))</f>
        <v>⌛</v>
      </c>
      <c r="U15" s="73" t="str">
        <f>IF((COUNTA('Résultats test rentrée Maths'!V33))&lt;&gt;1,"⌛",(ROUND(AVERAGE('Résultats test rentrée Maths'!V33),0)))</f>
        <v>⌛</v>
      </c>
      <c r="V15" s="73" t="str">
        <f>IF((COUNTA('Résultats test rentrée Maths'!W33))&lt;&gt;1,"⌛",(ROUND(AVERAGE('Résultats test rentrée Maths'!W33),0)))</f>
        <v>⌛</v>
      </c>
      <c r="W15" s="73" t="str">
        <f>IF((COUNTA('Résultats test rentrée Maths'!X33))&lt;&gt;1,"⌛",(ROUND(AVERAGE('Résultats test rentrée Maths'!X33),0)))</f>
        <v>⌛</v>
      </c>
      <c r="X15" s="73" t="str">
        <f>IF((COUNTA('Résultats test rentrée Maths'!Y33))&lt;&gt;1,"⌛",(ROUND(AVERAGE('Résultats test rentrée Maths'!Y33),0)))</f>
        <v>⌛</v>
      </c>
      <c r="Y15" s="73" t="str">
        <f>IF((COUNTA('Résultats test rentrée Maths'!Z33))&lt;&gt;1,"⌛",(ROUND(AVERAGE('Résultats test rentrée Maths'!Z33),0)))</f>
        <v>⌛</v>
      </c>
      <c r="Z15" s="73" t="str">
        <f>IF((COUNTA('Résultats test rentrée Maths'!AA33))&lt;&gt;1,"⌛",(ROUND(AVERAGE('Résultats test rentrée Maths'!AA33),0)))</f>
        <v>⌛</v>
      </c>
      <c r="AA15" s="73" t="str">
        <f>IF((COUNTA('Résultats test rentrée Maths'!AB33))&lt;&gt;1,"⌛",(ROUND(AVERAGE('Résultats test rentrée Maths'!AB33),0)))</f>
        <v>⌛</v>
      </c>
      <c r="AB15" s="73" t="str">
        <f>IF((COUNTA('Résultats test rentrée Maths'!AC33))&lt;&gt;1,"⌛",(ROUND(AVERAGE('Résultats test rentrée Maths'!AC33),0)))</f>
        <v>⌛</v>
      </c>
      <c r="AC15" s="73" t="str">
        <f>IF((COUNTA('Résultats test rentrée Maths'!AD33))&lt;&gt;1,"⌛",(ROUND(AVERAGE('Résultats test rentrée Maths'!AD33),0)))</f>
        <v>⌛</v>
      </c>
      <c r="AD15" s="73" t="str">
        <f>IF((COUNTA('Résultats test rentrée Maths'!AE33))&lt;&gt;1,"⌛",(ROUND(AVERAGE('Résultats test rentrée Maths'!AE33),0)))</f>
        <v>⌛</v>
      </c>
      <c r="AE15" s="73" t="str">
        <f>IF((COUNTA('Résultats test rentrée Maths'!AF33))&lt;&gt;1,"⌛",(ROUND(AVERAGE('Résultats test rentrée Maths'!AF33),0)))</f>
        <v>⌛</v>
      </c>
      <c r="AF15" s="73" t="str">
        <f>IF((COUNTA('Résultats test rentrée Maths'!AG33))&lt;&gt;1,"⌛",(ROUND(AVERAGE('Résultats test rentrée Maths'!AG33),0)))</f>
        <v>⌛</v>
      </c>
    </row>
    <row r="16" spans="1:32" s="72" customFormat="1" ht="27.95" customHeight="1" x14ac:dyDescent="0.2">
      <c r="A16" s="190" t="s">
        <v>97</v>
      </c>
      <c r="B16" s="191"/>
      <c r="C16" s="73" t="str">
        <f>IF((COUNTA('Résultats test rentrée Maths'!D34))&lt;&gt;1,"⌛",(ROUND(AVERAGE('Résultats test rentrée Maths'!D34),0)))</f>
        <v>⌛</v>
      </c>
      <c r="D16" s="73" t="str">
        <f>IF((COUNTA('Résultats test rentrée Maths'!E34))&lt;&gt;1,"⌛",(ROUND(AVERAGE('Résultats test rentrée Maths'!E34),0)))</f>
        <v>⌛</v>
      </c>
      <c r="E16" s="73" t="str">
        <f>IF((COUNTA('Résultats test rentrée Maths'!F34))&lt;&gt;1,"⌛",(ROUND(AVERAGE('Résultats test rentrée Maths'!F34),0)))</f>
        <v>⌛</v>
      </c>
      <c r="F16" s="73" t="str">
        <f>IF((COUNTA('Résultats test rentrée Maths'!G34))&lt;&gt;1,"⌛",(ROUND(AVERAGE('Résultats test rentrée Maths'!G34),0)))</f>
        <v>⌛</v>
      </c>
      <c r="G16" s="73" t="str">
        <f>IF((COUNTA('Résultats test rentrée Maths'!H34))&lt;&gt;1,"⌛",(ROUND(AVERAGE('Résultats test rentrée Maths'!H34),0)))</f>
        <v>⌛</v>
      </c>
      <c r="H16" s="73" t="str">
        <f>IF((COUNTA('Résultats test rentrée Maths'!I34))&lt;&gt;1,"⌛",(ROUND(AVERAGE('Résultats test rentrée Maths'!I34),0)))</f>
        <v>⌛</v>
      </c>
      <c r="I16" s="73" t="str">
        <f>IF((COUNTA('Résultats test rentrée Maths'!J34))&lt;&gt;1,"⌛",(ROUND(AVERAGE('Résultats test rentrée Maths'!J34),0)))</f>
        <v>⌛</v>
      </c>
      <c r="J16" s="73" t="str">
        <f>IF((COUNTA('Résultats test rentrée Maths'!K34))&lt;&gt;1,"⌛",(ROUND(AVERAGE('Résultats test rentrée Maths'!K34),0)))</f>
        <v>⌛</v>
      </c>
      <c r="K16" s="73" t="str">
        <f>IF((COUNTA('Résultats test rentrée Maths'!L34))&lt;&gt;1,"⌛",(ROUND(AVERAGE('Résultats test rentrée Maths'!L34),0)))</f>
        <v>⌛</v>
      </c>
      <c r="L16" s="73" t="str">
        <f>IF((COUNTA('Résultats test rentrée Maths'!M34))&lt;&gt;1,"⌛",(ROUND(AVERAGE('Résultats test rentrée Maths'!M34),0)))</f>
        <v>⌛</v>
      </c>
      <c r="M16" s="73" t="str">
        <f>IF((COUNTA('Résultats test rentrée Maths'!N34))&lt;&gt;1,"⌛",(ROUND(AVERAGE('Résultats test rentrée Maths'!N34),0)))</f>
        <v>⌛</v>
      </c>
      <c r="N16" s="73" t="str">
        <f>IF((COUNTA('Résultats test rentrée Maths'!O34))&lt;&gt;1,"⌛",(ROUND(AVERAGE('Résultats test rentrée Maths'!O34),0)))</f>
        <v>⌛</v>
      </c>
      <c r="O16" s="73" t="str">
        <f>IF((COUNTA('Résultats test rentrée Maths'!P34))&lt;&gt;1,"⌛",(ROUND(AVERAGE('Résultats test rentrée Maths'!P34),0)))</f>
        <v>⌛</v>
      </c>
      <c r="P16" s="73" t="str">
        <f>IF((COUNTA('Résultats test rentrée Maths'!Q34))&lt;&gt;1,"⌛",(ROUND(AVERAGE('Résultats test rentrée Maths'!Q34),0)))</f>
        <v>⌛</v>
      </c>
      <c r="Q16" s="73" t="str">
        <f>IF((COUNTA('Résultats test rentrée Maths'!R34))&lt;&gt;1,"⌛",(ROUND(AVERAGE('Résultats test rentrée Maths'!R34),0)))</f>
        <v>⌛</v>
      </c>
      <c r="R16" s="73" t="str">
        <f>IF((COUNTA('Résultats test rentrée Maths'!S34))&lt;&gt;1,"⌛",(ROUND(AVERAGE('Résultats test rentrée Maths'!S34),0)))</f>
        <v>⌛</v>
      </c>
      <c r="S16" s="73" t="str">
        <f>IF((COUNTA('Résultats test rentrée Maths'!T34))&lt;&gt;1,"⌛",(ROUND(AVERAGE('Résultats test rentrée Maths'!T34),0)))</f>
        <v>⌛</v>
      </c>
      <c r="T16" s="73" t="str">
        <f>IF((COUNTA('Résultats test rentrée Maths'!U34))&lt;&gt;1,"⌛",(ROUND(AVERAGE('Résultats test rentrée Maths'!U34),0)))</f>
        <v>⌛</v>
      </c>
      <c r="U16" s="73" t="str">
        <f>IF((COUNTA('Résultats test rentrée Maths'!V34))&lt;&gt;1,"⌛",(ROUND(AVERAGE('Résultats test rentrée Maths'!V34),0)))</f>
        <v>⌛</v>
      </c>
      <c r="V16" s="73" t="str">
        <f>IF((COUNTA('Résultats test rentrée Maths'!W34))&lt;&gt;1,"⌛",(ROUND(AVERAGE('Résultats test rentrée Maths'!W34),0)))</f>
        <v>⌛</v>
      </c>
      <c r="W16" s="73" t="str">
        <f>IF((COUNTA('Résultats test rentrée Maths'!X34))&lt;&gt;1,"⌛",(ROUND(AVERAGE('Résultats test rentrée Maths'!X34),0)))</f>
        <v>⌛</v>
      </c>
      <c r="X16" s="73" t="str">
        <f>IF((COUNTA('Résultats test rentrée Maths'!Y34))&lt;&gt;1,"⌛",(ROUND(AVERAGE('Résultats test rentrée Maths'!Y34),0)))</f>
        <v>⌛</v>
      </c>
      <c r="Y16" s="73" t="str">
        <f>IF((COUNTA('Résultats test rentrée Maths'!Z34))&lt;&gt;1,"⌛",(ROUND(AVERAGE('Résultats test rentrée Maths'!Z34),0)))</f>
        <v>⌛</v>
      </c>
      <c r="Z16" s="73" t="str">
        <f>IF((COUNTA('Résultats test rentrée Maths'!AA34))&lt;&gt;1,"⌛",(ROUND(AVERAGE('Résultats test rentrée Maths'!AA34),0)))</f>
        <v>⌛</v>
      </c>
      <c r="AA16" s="73" t="str">
        <f>IF((COUNTA('Résultats test rentrée Maths'!AB34))&lt;&gt;1,"⌛",(ROUND(AVERAGE('Résultats test rentrée Maths'!AB34),0)))</f>
        <v>⌛</v>
      </c>
      <c r="AB16" s="73" t="str">
        <f>IF((COUNTA('Résultats test rentrée Maths'!AC34))&lt;&gt;1,"⌛",(ROUND(AVERAGE('Résultats test rentrée Maths'!AC34),0)))</f>
        <v>⌛</v>
      </c>
      <c r="AC16" s="73" t="str">
        <f>IF((COUNTA('Résultats test rentrée Maths'!AD34))&lt;&gt;1,"⌛",(ROUND(AVERAGE('Résultats test rentrée Maths'!AD34),0)))</f>
        <v>⌛</v>
      </c>
      <c r="AD16" s="73" t="str">
        <f>IF((COUNTA('Résultats test rentrée Maths'!AE34))&lt;&gt;1,"⌛",(ROUND(AVERAGE('Résultats test rentrée Maths'!AE34),0)))</f>
        <v>⌛</v>
      </c>
      <c r="AE16" s="73" t="str">
        <f>IF((COUNTA('Résultats test rentrée Maths'!AF34))&lt;&gt;1,"⌛",(ROUND(AVERAGE('Résultats test rentrée Maths'!AF34),0)))</f>
        <v>⌛</v>
      </c>
      <c r="AF16" s="73" t="str">
        <f>IF((COUNTA('Résultats test rentrée Maths'!AG34))&lt;&gt;1,"⌛",(ROUND(AVERAGE('Résultats test rentrée Maths'!AG34),0)))</f>
        <v>⌛</v>
      </c>
    </row>
    <row r="18" spans="2:2" x14ac:dyDescent="0.2">
      <c r="B18" s="47"/>
    </row>
    <row r="19" spans="2:2" x14ac:dyDescent="0.2">
      <c r="B19" s="47"/>
    </row>
    <row r="20" spans="2:2" x14ac:dyDescent="0.2">
      <c r="B20" s="47"/>
    </row>
    <row r="21" spans="2:2" x14ac:dyDescent="0.2">
      <c r="B21" s="47"/>
    </row>
    <row r="22" spans="2:2" x14ac:dyDescent="0.2">
      <c r="B22" s="47"/>
    </row>
    <row r="23" spans="2:2" x14ac:dyDescent="0.2">
      <c r="B23" s="47"/>
    </row>
    <row r="24" spans="2:2" x14ac:dyDescent="0.2">
      <c r="B24" s="47"/>
    </row>
    <row r="25" spans="2:2" x14ac:dyDescent="0.2">
      <c r="B25" s="47"/>
    </row>
    <row r="26" spans="2:2" x14ac:dyDescent="0.2">
      <c r="B26" s="47"/>
    </row>
    <row r="27" spans="2:2" x14ac:dyDescent="0.2">
      <c r="B27" s="47"/>
    </row>
    <row r="28" spans="2:2" x14ac:dyDescent="0.2">
      <c r="B28" s="47"/>
    </row>
    <row r="29" spans="2:2" x14ac:dyDescent="0.2">
      <c r="B29" s="47"/>
    </row>
  </sheetData>
  <sheetProtection password="C82B" sheet="1" objects="1" scenarios="1"/>
  <mergeCells count="15">
    <mergeCell ref="A10:B10"/>
    <mergeCell ref="A11:B11"/>
    <mergeCell ref="A13:B13"/>
    <mergeCell ref="A16:B16"/>
    <mergeCell ref="A15:B15"/>
    <mergeCell ref="A14:B14"/>
    <mergeCell ref="A12:B12"/>
    <mergeCell ref="A7:B7"/>
    <mergeCell ref="A8:B8"/>
    <mergeCell ref="A9:B9"/>
    <mergeCell ref="A6:B6"/>
    <mergeCell ref="B1:B2"/>
    <mergeCell ref="A3:B3"/>
    <mergeCell ref="A4:B4"/>
    <mergeCell ref="A5:B5"/>
  </mergeCells>
  <conditionalFormatting sqref="C8:AF8 C11:AF11 C13:AF16">
    <cfRule type="cellIs" dxfId="19" priority="17" operator="equal">
      <formula>4</formula>
    </cfRule>
    <cfRule type="cellIs" dxfId="18" priority="18" operator="equal">
      <formula>3</formula>
    </cfRule>
    <cfRule type="cellIs" dxfId="17" priority="19" operator="equal">
      <formula>2</formula>
    </cfRule>
    <cfRule type="cellIs" dxfId="16" priority="20" operator="equal">
      <formula>1</formula>
    </cfRule>
  </conditionalFormatting>
  <conditionalFormatting sqref="C5:AF5">
    <cfRule type="cellIs" dxfId="15" priority="13" operator="equal">
      <formula>4</formula>
    </cfRule>
    <cfRule type="cellIs" dxfId="14" priority="14" operator="equal">
      <formula>3</formula>
    </cfRule>
    <cfRule type="cellIs" dxfId="13" priority="15" operator="equal">
      <formula>2</formula>
    </cfRule>
    <cfRule type="cellIs" dxfId="12" priority="16" operator="equal">
      <formula>1</formula>
    </cfRule>
  </conditionalFormatting>
  <conditionalFormatting sqref="C6:AF6">
    <cfRule type="cellIs" dxfId="11" priority="9" operator="equal">
      <formula>4</formula>
    </cfRule>
    <cfRule type="cellIs" dxfId="10" priority="10" operator="equal">
      <formula>3</formula>
    </cfRule>
    <cfRule type="cellIs" dxfId="9" priority="11" operator="equal">
      <formula>2</formula>
    </cfRule>
    <cfRule type="cellIs" dxfId="8" priority="12" operator="equal">
      <formula>1</formula>
    </cfRule>
  </conditionalFormatting>
  <conditionalFormatting sqref="C7:AF7">
    <cfRule type="cellIs" dxfId="7" priority="5" operator="equal">
      <formula>4</formula>
    </cfRule>
    <cfRule type="cellIs" dxfId="6" priority="6" operator="equal">
      <formula>3</formula>
    </cfRule>
    <cfRule type="cellIs" dxfId="5" priority="7" operator="equal">
      <formula>2</formula>
    </cfRule>
    <cfRule type="cellIs" dxfId="4" priority="8" operator="equal">
      <formula>1</formula>
    </cfRule>
  </conditionalFormatting>
  <conditionalFormatting sqref="C10:AF10">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25" right="0.25" top="0.75" bottom="0.75" header="0.3" footer="0.3"/>
  <pageSetup paperSize="8"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G29"/>
  <sheetViews>
    <sheetView zoomScale="110" zoomScaleNormal="110" workbookViewId="0">
      <pane xSplit="3" ySplit="2" topLeftCell="D3" activePane="bottomRight" state="frozen"/>
      <selection pane="topRight" activeCell="D1" sqref="D1"/>
      <selection pane="bottomLeft" activeCell="A3" sqref="A3"/>
      <selection pane="bottomRight" activeCell="B1" sqref="B1:B2"/>
    </sheetView>
  </sheetViews>
  <sheetFormatPr baseColWidth="10" defaultColWidth="11.42578125" defaultRowHeight="14.25" x14ac:dyDescent="0.2"/>
  <cols>
    <col min="1" max="1" width="11.42578125" style="47"/>
    <col min="2" max="2" width="45.140625" style="62" customWidth="1"/>
    <col min="3" max="3" width="13" style="62" customWidth="1"/>
    <col min="4" max="14" width="7.85546875" style="47" customWidth="1"/>
    <col min="15" max="15" width="8.85546875" style="47" customWidth="1"/>
    <col min="16" max="33" width="7.85546875" style="47" customWidth="1"/>
    <col min="34" max="16384" width="11.42578125" style="47"/>
  </cols>
  <sheetData>
    <row r="1" spans="1:33" ht="15" customHeight="1" x14ac:dyDescent="0.25">
      <c r="A1" s="65" t="s">
        <v>32</v>
      </c>
      <c r="B1" s="290" t="s">
        <v>153</v>
      </c>
      <c r="C1" s="137"/>
      <c r="D1" s="66">
        <v>1</v>
      </c>
      <c r="E1" s="66">
        <v>2</v>
      </c>
      <c r="F1" s="66">
        <v>3</v>
      </c>
      <c r="G1" s="66">
        <v>4</v>
      </c>
      <c r="H1" s="66">
        <v>5</v>
      </c>
      <c r="I1" s="66">
        <v>6</v>
      </c>
      <c r="J1" s="66">
        <v>7</v>
      </c>
      <c r="K1" s="66">
        <v>8</v>
      </c>
      <c r="L1" s="66">
        <v>9</v>
      </c>
      <c r="M1" s="66">
        <v>10</v>
      </c>
      <c r="N1" s="66">
        <v>11</v>
      </c>
      <c r="O1" s="66">
        <v>12</v>
      </c>
      <c r="P1" s="66">
        <v>13</v>
      </c>
      <c r="Q1" s="66">
        <v>14</v>
      </c>
      <c r="R1" s="66">
        <v>15</v>
      </c>
      <c r="S1" s="66">
        <v>16</v>
      </c>
      <c r="T1" s="66">
        <v>17</v>
      </c>
      <c r="U1" s="66">
        <v>18</v>
      </c>
      <c r="V1" s="66">
        <v>19</v>
      </c>
      <c r="W1" s="66">
        <v>20</v>
      </c>
      <c r="X1" s="66">
        <v>21</v>
      </c>
      <c r="Y1" s="66">
        <v>22</v>
      </c>
      <c r="Z1" s="66">
        <v>23</v>
      </c>
      <c r="AA1" s="66">
        <v>24</v>
      </c>
      <c r="AB1" s="66">
        <v>25</v>
      </c>
      <c r="AC1" s="66">
        <v>26</v>
      </c>
      <c r="AD1" s="66">
        <v>27</v>
      </c>
      <c r="AE1" s="66">
        <v>28</v>
      </c>
      <c r="AF1" s="66">
        <v>29</v>
      </c>
      <c r="AG1" s="66">
        <v>30</v>
      </c>
    </row>
    <row r="2" spans="1:33" s="69" customFormat="1" ht="94.5" customHeight="1" x14ac:dyDescent="0.2">
      <c r="A2" s="67" t="s">
        <v>48</v>
      </c>
      <c r="B2" s="291"/>
      <c r="C2" s="141" t="s">
        <v>142</v>
      </c>
      <c r="D2" s="68" t="str">
        <f>'Résultats test rentrée Français'!C2</f>
        <v>Elève 1</v>
      </c>
      <c r="E2" s="68" t="str">
        <f>'Résultats test rentrée Français'!D2</f>
        <v>Elève 2</v>
      </c>
      <c r="F2" s="68" t="str">
        <f>'Résultats test rentrée Français'!E2</f>
        <v>Elève 3</v>
      </c>
      <c r="G2" s="68" t="str">
        <f>'Résultats test rentrée Français'!F2</f>
        <v>Elève 4</v>
      </c>
      <c r="H2" s="68" t="str">
        <f>'Résultats test rentrée Français'!G2</f>
        <v>Elève 5</v>
      </c>
      <c r="I2" s="68" t="str">
        <f>'Résultats test rentrée Français'!H2</f>
        <v>Elève 6</v>
      </c>
      <c r="J2" s="68" t="str">
        <f>'Résultats test rentrée Français'!I2</f>
        <v>Elève 7</v>
      </c>
      <c r="K2" s="68" t="str">
        <f>'Résultats test rentrée Français'!J2</f>
        <v>Elève 8</v>
      </c>
      <c r="L2" s="68" t="str">
        <f>'Résultats test rentrée Français'!K2</f>
        <v>Elève 9</v>
      </c>
      <c r="M2" s="68" t="str">
        <f>'Résultats test rentrée Français'!L2</f>
        <v>Elève 10</v>
      </c>
      <c r="N2" s="68" t="str">
        <f>'Résultats test rentrée Français'!M2</f>
        <v>Elève 11</v>
      </c>
      <c r="O2" s="68" t="str">
        <f>'Résultats test rentrée Français'!N2</f>
        <v>Elève 12</v>
      </c>
      <c r="P2" s="68" t="str">
        <f>'Résultats test rentrée Français'!O2</f>
        <v>Elève 13</v>
      </c>
      <c r="Q2" s="68" t="str">
        <f>'Résultats test rentrée Français'!P2</f>
        <v>Elève 14</v>
      </c>
      <c r="R2" s="68" t="str">
        <f>'Résultats test rentrée Français'!Q2</f>
        <v>Elève 15</v>
      </c>
      <c r="S2" s="68" t="str">
        <f>'Résultats test rentrée Français'!R2</f>
        <v>Elève 16</v>
      </c>
      <c r="T2" s="68" t="str">
        <f>'Résultats test rentrée Français'!S2</f>
        <v>Elève 17</v>
      </c>
      <c r="U2" s="68" t="str">
        <f>'Résultats test rentrée Français'!T2</f>
        <v>Elève 18</v>
      </c>
      <c r="V2" s="68" t="str">
        <f>'Résultats test rentrée Français'!U2</f>
        <v>Elève 19</v>
      </c>
      <c r="W2" s="68" t="str">
        <f>'Résultats test rentrée Français'!V2</f>
        <v>Elève 20</v>
      </c>
      <c r="X2" s="68" t="str">
        <f>'Résultats test rentrée Français'!W2</f>
        <v>Elève 21</v>
      </c>
      <c r="Y2" s="68" t="str">
        <f>'Résultats test rentrée Français'!X2</f>
        <v>Elève 22</v>
      </c>
      <c r="Z2" s="68" t="str">
        <f>'Résultats test rentrée Français'!Y2</f>
        <v>Elève 23</v>
      </c>
      <c r="AA2" s="68" t="str">
        <f>'Résultats test rentrée Français'!Z2</f>
        <v>Elève 24</v>
      </c>
      <c r="AB2" s="68" t="str">
        <f>'Résultats test rentrée Français'!AA2</f>
        <v>Elève 25</v>
      </c>
      <c r="AC2" s="68" t="str">
        <f>'Résultats test rentrée Français'!AB2</f>
        <v>Elève 26</v>
      </c>
      <c r="AD2" s="68" t="str">
        <f>'Résultats test rentrée Français'!AC2</f>
        <v>Elève 27</v>
      </c>
      <c r="AE2" s="68" t="str">
        <f>'Résultats test rentrée Français'!AD2</f>
        <v>Elève 28</v>
      </c>
      <c r="AF2" s="68" t="str">
        <f>'Résultats test rentrée Français'!AE2</f>
        <v>Elève 29</v>
      </c>
      <c r="AG2" s="68" t="str">
        <f>'Résultats test rentrée Français'!AF2</f>
        <v>Elève 30</v>
      </c>
    </row>
    <row r="3" spans="1:33" s="72" customFormat="1" x14ac:dyDescent="0.2">
      <c r="A3" s="285" t="s">
        <v>81</v>
      </c>
      <c r="B3" s="286"/>
      <c r="C3" s="118"/>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1"/>
    </row>
    <row r="4" spans="1:33" s="72" customFormat="1" x14ac:dyDescent="0.2">
      <c r="A4" s="285" t="s">
        <v>117</v>
      </c>
      <c r="B4" s="286"/>
      <c r="C4" s="118"/>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1"/>
    </row>
    <row r="5" spans="1:33" ht="27.95" customHeight="1" x14ac:dyDescent="0.2">
      <c r="A5" s="193" t="s">
        <v>143</v>
      </c>
      <c r="B5" s="194"/>
      <c r="C5" s="303" t="str">
        <f>IFERROR(AVERAGE('% MATHS'!C2:AF3),"X")</f>
        <v>X</v>
      </c>
      <c r="D5" s="308" t="str">
        <f>IF((COUNTA('Résultats test rentrée Maths'!D5:D6))&lt;&gt;2,"X",(AVERAGE('Résultats test rentrée Maths'!D5:D6)-1)*1/3)</f>
        <v>X</v>
      </c>
      <c r="E5" s="308" t="str">
        <f>IF((COUNTA('Résultats test rentrée Maths'!E5:E6))&lt;&gt;2,"X",(AVERAGE('Résultats test rentrée Maths'!E5:E6)-1)*1/3)</f>
        <v>X</v>
      </c>
      <c r="F5" s="308" t="str">
        <f>IF((COUNTA('Résultats test rentrée Maths'!F5:F6))&lt;&gt;2,"X",(AVERAGE('Résultats test rentrée Maths'!F5:F6)-1)*1/3)</f>
        <v>X</v>
      </c>
      <c r="G5" s="308" t="str">
        <f>IF((COUNTA('Résultats test rentrée Maths'!G5:G6))&lt;&gt;2,"X",(AVERAGE('Résultats test rentrée Maths'!G5:G6)-1)*1/3)</f>
        <v>X</v>
      </c>
      <c r="H5" s="308" t="str">
        <f>IF((COUNTA('Résultats test rentrée Maths'!H5:H6))&lt;&gt;2,"X",(AVERAGE('Résultats test rentrée Maths'!H5:H6)-1)*1/3)</f>
        <v>X</v>
      </c>
      <c r="I5" s="308" t="str">
        <f>IF((COUNTA('Résultats test rentrée Maths'!I5:I6))&lt;&gt;2,"X",(AVERAGE('Résultats test rentrée Maths'!I5:I6)-1)*1/3)</f>
        <v>X</v>
      </c>
      <c r="J5" s="308" t="str">
        <f>IF((COUNTA('Résultats test rentrée Maths'!J5:J6))&lt;&gt;2,"X",(AVERAGE('Résultats test rentrée Maths'!J5:J6)-1)*1/3)</f>
        <v>X</v>
      </c>
      <c r="K5" s="308" t="str">
        <f>IF((COUNTA('Résultats test rentrée Maths'!K5:K6))&lt;&gt;2,"X",(AVERAGE('Résultats test rentrée Maths'!K5:K6)-1)*1/3)</f>
        <v>X</v>
      </c>
      <c r="L5" s="308" t="str">
        <f>IF((COUNTA('Résultats test rentrée Maths'!L5:L6))&lt;&gt;2,"X",(AVERAGE('Résultats test rentrée Maths'!L5:L6)-1)*1/3)</f>
        <v>X</v>
      </c>
      <c r="M5" s="308" t="str">
        <f>IF((COUNTA('Résultats test rentrée Maths'!M5:M6))&lt;&gt;2,"X",(AVERAGE('Résultats test rentrée Maths'!M5:M6)-1)*1/3)</f>
        <v>X</v>
      </c>
      <c r="N5" s="308" t="str">
        <f>IF((COUNTA('Résultats test rentrée Maths'!N5:N6))&lt;&gt;2,"X",(AVERAGE('Résultats test rentrée Maths'!N5:N6)-1)*1/3)</f>
        <v>X</v>
      </c>
      <c r="O5" s="308" t="str">
        <f>IF((COUNTA('Résultats test rentrée Maths'!O5:O6))&lt;&gt;2,"X",(AVERAGE('Résultats test rentrée Maths'!O5:O6)-1)*1/3)</f>
        <v>X</v>
      </c>
      <c r="P5" s="308" t="str">
        <f>IF((COUNTA('Résultats test rentrée Maths'!P5:P6))&lt;&gt;2,"X",(AVERAGE('Résultats test rentrée Maths'!P5:P6)-1)*1/3)</f>
        <v>X</v>
      </c>
      <c r="Q5" s="308" t="str">
        <f>IF((COUNTA('Résultats test rentrée Maths'!Q5:Q6))&lt;&gt;2,"X",(AVERAGE('Résultats test rentrée Maths'!Q5:Q6)-1)*1/3)</f>
        <v>X</v>
      </c>
      <c r="R5" s="308" t="str">
        <f>IF((COUNTA('Résultats test rentrée Maths'!R5:R6))&lt;&gt;2,"X",(AVERAGE('Résultats test rentrée Maths'!R5:R6)-1)*1/3)</f>
        <v>X</v>
      </c>
      <c r="S5" s="308" t="str">
        <f>IF((COUNTA('Résultats test rentrée Maths'!S5:S6))&lt;&gt;2,"X",(AVERAGE('Résultats test rentrée Maths'!S5:S6)-1)*1/3)</f>
        <v>X</v>
      </c>
      <c r="T5" s="308" t="str">
        <f>IF((COUNTA('Résultats test rentrée Maths'!T5:T6))&lt;&gt;2,"X",(AVERAGE('Résultats test rentrée Maths'!T5:T6)-1)*1/3)</f>
        <v>X</v>
      </c>
      <c r="U5" s="308" t="str">
        <f>IF((COUNTA('Résultats test rentrée Maths'!U5:U6))&lt;&gt;2,"X",(AVERAGE('Résultats test rentrée Maths'!U5:U6)-1)*1/3)</f>
        <v>X</v>
      </c>
      <c r="V5" s="308" t="str">
        <f>IF((COUNTA('Résultats test rentrée Maths'!V5:V6))&lt;&gt;2,"X",(AVERAGE('Résultats test rentrée Maths'!V5:V6)-1)*1/3)</f>
        <v>X</v>
      </c>
      <c r="W5" s="308" t="str">
        <f>IF((COUNTA('Résultats test rentrée Maths'!W5:W6))&lt;&gt;2,"X",(AVERAGE('Résultats test rentrée Maths'!W5:W6)-1)*1/3)</f>
        <v>X</v>
      </c>
      <c r="X5" s="308" t="str">
        <f>IF((COUNTA('Résultats test rentrée Maths'!X5:X6))&lt;&gt;2,"X",(AVERAGE('Résultats test rentrée Maths'!X5:X6)-1)*1/3)</f>
        <v>X</v>
      </c>
      <c r="Y5" s="308" t="str">
        <f>IF((COUNTA('Résultats test rentrée Maths'!Y5:Y6))&lt;&gt;2,"X",(AVERAGE('Résultats test rentrée Maths'!Y5:Y6)-1)*1/3)</f>
        <v>X</v>
      </c>
      <c r="Z5" s="308" t="str">
        <f>IF((COUNTA('Résultats test rentrée Maths'!Z5:Z6))&lt;&gt;2,"X",(AVERAGE('Résultats test rentrée Maths'!Z5:Z6)-1)*1/3)</f>
        <v>X</v>
      </c>
      <c r="AA5" s="308" t="str">
        <f>IF((COUNTA('Résultats test rentrée Maths'!AA5:AA6))&lt;&gt;2,"X",(AVERAGE('Résultats test rentrée Maths'!AA5:AA6)-1)*1/3)</f>
        <v>X</v>
      </c>
      <c r="AB5" s="308" t="str">
        <f>IF((COUNTA('Résultats test rentrée Maths'!AB5:AB6))&lt;&gt;2,"X",(AVERAGE('Résultats test rentrée Maths'!AB5:AB6)-1)*1/3)</f>
        <v>X</v>
      </c>
      <c r="AC5" s="308" t="str">
        <f>IF((COUNTA('Résultats test rentrée Maths'!AC5:AC6))&lt;&gt;2,"X",(AVERAGE('Résultats test rentrée Maths'!AC5:AC6)-1)*1/3)</f>
        <v>X</v>
      </c>
      <c r="AD5" s="308" t="str">
        <f>IF((COUNTA('Résultats test rentrée Maths'!AD5:AD6))&lt;&gt;2,"X",(AVERAGE('Résultats test rentrée Maths'!AD5:AD6)-1)*1/3)</f>
        <v>X</v>
      </c>
      <c r="AE5" s="308" t="str">
        <f>IF((COUNTA('Résultats test rentrée Maths'!AE5:AE6))&lt;&gt;2,"X",(AVERAGE('Résultats test rentrée Maths'!AE5:AE6)-1)*1/3)</f>
        <v>X</v>
      </c>
      <c r="AF5" s="308" t="str">
        <f>IF((COUNTA('Résultats test rentrée Maths'!AF5:AF6))&lt;&gt;2,"X",(AVERAGE('Résultats test rentrée Maths'!AF5:AF6)-1)*1/3)</f>
        <v>X</v>
      </c>
      <c r="AG5" s="308" t="str">
        <f>IF((COUNTA('Résultats test rentrée Maths'!AG5:AG6))&lt;&gt;2,"X",(AVERAGE('Résultats test rentrée Maths'!AG5:AG6)-1)*1/3)</f>
        <v>X</v>
      </c>
    </row>
    <row r="6" spans="1:33" ht="18" customHeight="1" x14ac:dyDescent="0.2">
      <c r="A6" s="193" t="s">
        <v>144</v>
      </c>
      <c r="B6" s="194"/>
      <c r="C6" s="303" t="str">
        <f>IFERROR(AVERAGE('% MATHS'!C4:AF8),"X")</f>
        <v>X</v>
      </c>
      <c r="D6" s="308" t="str">
        <f>IF((COUNTA('Résultats test rentrée Maths'!D7:D11))&lt;&gt;5,"X",(AVERAGE('Résultats test rentrée Maths'!D7:D11)-1)*1/3)</f>
        <v>X</v>
      </c>
      <c r="E6" s="308" t="str">
        <f>IF((COUNTA('Résultats test rentrée Maths'!E7:E11))&lt;&gt;5,"X",(AVERAGE('Résultats test rentrée Maths'!E7:E11)-1)*1/3)</f>
        <v>X</v>
      </c>
      <c r="F6" s="308" t="str">
        <f>IF((COUNTA('Résultats test rentrée Maths'!F7:F11))&lt;&gt;5,"X",(AVERAGE('Résultats test rentrée Maths'!F7:F11)-1)*1/3)</f>
        <v>X</v>
      </c>
      <c r="G6" s="308" t="str">
        <f>IF((COUNTA('Résultats test rentrée Maths'!G7:G11))&lt;&gt;5,"X",(AVERAGE('Résultats test rentrée Maths'!G7:G11)-1)*1/3)</f>
        <v>X</v>
      </c>
      <c r="H6" s="308" t="str">
        <f>IF((COUNTA('Résultats test rentrée Maths'!H7:H11))&lt;&gt;5,"X",(AVERAGE('Résultats test rentrée Maths'!H7:H11)-1)*1/3)</f>
        <v>X</v>
      </c>
      <c r="I6" s="308" t="str">
        <f>IF((COUNTA('Résultats test rentrée Maths'!I7:I11))&lt;&gt;5,"X",(AVERAGE('Résultats test rentrée Maths'!I7:I11)-1)*1/3)</f>
        <v>X</v>
      </c>
      <c r="J6" s="308" t="str">
        <f>IF((COUNTA('Résultats test rentrée Maths'!J7:J11))&lt;&gt;5,"X",(AVERAGE('Résultats test rentrée Maths'!J7:J11)-1)*1/3)</f>
        <v>X</v>
      </c>
      <c r="K6" s="308" t="str">
        <f>IF((COUNTA('Résultats test rentrée Maths'!K7:K11))&lt;&gt;5,"X",(AVERAGE('Résultats test rentrée Maths'!K7:K11)-1)*1/3)</f>
        <v>X</v>
      </c>
      <c r="L6" s="308" t="str">
        <f>IF((COUNTA('Résultats test rentrée Maths'!L7:L11))&lt;&gt;5,"X",(AVERAGE('Résultats test rentrée Maths'!L7:L11)-1)*1/3)</f>
        <v>X</v>
      </c>
      <c r="M6" s="308" t="str">
        <f>IF((COUNTA('Résultats test rentrée Maths'!M7:M11))&lt;&gt;5,"X",(AVERAGE('Résultats test rentrée Maths'!M7:M11)-1)*1/3)</f>
        <v>X</v>
      </c>
      <c r="N6" s="308" t="str">
        <f>IF((COUNTA('Résultats test rentrée Maths'!N7:N11))&lt;&gt;5,"X",(AVERAGE('Résultats test rentrée Maths'!N7:N11)-1)*1/3)</f>
        <v>X</v>
      </c>
      <c r="O6" s="308" t="str">
        <f>IF((COUNTA('Résultats test rentrée Maths'!O7:O11))&lt;&gt;5,"X",(AVERAGE('Résultats test rentrée Maths'!O7:O11)-1)*1/3)</f>
        <v>X</v>
      </c>
      <c r="P6" s="308" t="str">
        <f>IF((COUNTA('Résultats test rentrée Maths'!P7:P11))&lt;&gt;5,"X",(AVERAGE('Résultats test rentrée Maths'!P7:P11)-1)*1/3)</f>
        <v>X</v>
      </c>
      <c r="Q6" s="308" t="str">
        <f>IF((COUNTA('Résultats test rentrée Maths'!Q7:Q11))&lt;&gt;5,"X",(AVERAGE('Résultats test rentrée Maths'!Q7:Q11)-1)*1/3)</f>
        <v>X</v>
      </c>
      <c r="R6" s="308" t="str">
        <f>IF((COUNTA('Résultats test rentrée Maths'!R7:R11))&lt;&gt;5,"X",(AVERAGE('Résultats test rentrée Maths'!R7:R11)-1)*1/3)</f>
        <v>X</v>
      </c>
      <c r="S6" s="308" t="str">
        <f>IF((COUNTA('Résultats test rentrée Maths'!S7:S11))&lt;&gt;5,"X",(AVERAGE('Résultats test rentrée Maths'!S7:S11)-1)*1/3)</f>
        <v>X</v>
      </c>
      <c r="T6" s="308" t="str">
        <f>IF((COUNTA('Résultats test rentrée Maths'!T7:T11))&lt;&gt;5,"X",(AVERAGE('Résultats test rentrée Maths'!T7:T11)-1)*1/3)</f>
        <v>X</v>
      </c>
      <c r="U6" s="308" t="str">
        <f>IF((COUNTA('Résultats test rentrée Maths'!U7:U11))&lt;&gt;5,"X",(AVERAGE('Résultats test rentrée Maths'!U7:U11)-1)*1/3)</f>
        <v>X</v>
      </c>
      <c r="V6" s="308" t="str">
        <f>IF((COUNTA('Résultats test rentrée Maths'!V7:V11))&lt;&gt;5,"X",(AVERAGE('Résultats test rentrée Maths'!V7:V11)-1)*1/3)</f>
        <v>X</v>
      </c>
      <c r="W6" s="308" t="str">
        <f>IF((COUNTA('Résultats test rentrée Maths'!W7:W11))&lt;&gt;5,"X",(AVERAGE('Résultats test rentrée Maths'!W7:W11)-1)*1/3)</f>
        <v>X</v>
      </c>
      <c r="X6" s="308" t="str">
        <f>IF((COUNTA('Résultats test rentrée Maths'!X7:X11))&lt;&gt;5,"X",(AVERAGE('Résultats test rentrée Maths'!X7:X11)-1)*1/3)</f>
        <v>X</v>
      </c>
      <c r="Y6" s="308" t="str">
        <f>IF((COUNTA('Résultats test rentrée Maths'!Y7:Y11))&lt;&gt;5,"X",(AVERAGE('Résultats test rentrée Maths'!Y7:Y11)-1)*1/3)</f>
        <v>X</v>
      </c>
      <c r="Z6" s="308" t="str">
        <f>IF((COUNTA('Résultats test rentrée Maths'!Z7:Z11))&lt;&gt;5,"X",(AVERAGE('Résultats test rentrée Maths'!Z7:Z11)-1)*1/3)</f>
        <v>X</v>
      </c>
      <c r="AA6" s="308" t="str">
        <f>IF((COUNTA('Résultats test rentrée Maths'!AA7:AA11))&lt;&gt;5,"X",(AVERAGE('Résultats test rentrée Maths'!AA7:AA11)-1)*1/3)</f>
        <v>X</v>
      </c>
      <c r="AB6" s="308" t="str">
        <f>IF((COUNTA('Résultats test rentrée Maths'!AB7:AB11))&lt;&gt;5,"X",(AVERAGE('Résultats test rentrée Maths'!AB7:AB11)-1)*1/3)</f>
        <v>X</v>
      </c>
      <c r="AC6" s="308" t="str">
        <f>IF((COUNTA('Résultats test rentrée Maths'!AC7:AC11))&lt;&gt;5,"X",(AVERAGE('Résultats test rentrée Maths'!AC7:AC11)-1)*1/3)</f>
        <v>X</v>
      </c>
      <c r="AD6" s="308" t="str">
        <f>IF((COUNTA('Résultats test rentrée Maths'!AD7:AD11))&lt;&gt;5,"X",(AVERAGE('Résultats test rentrée Maths'!AD7:AD11)-1)*1/3)</f>
        <v>X</v>
      </c>
      <c r="AE6" s="308" t="str">
        <f>IF((COUNTA('Résultats test rentrée Maths'!AE7:AE11))&lt;&gt;5,"X",(AVERAGE('Résultats test rentrée Maths'!AE7:AE11)-1)*1/3)</f>
        <v>X</v>
      </c>
      <c r="AF6" s="308" t="str">
        <f>IF((COUNTA('Résultats test rentrée Maths'!AF7:AF11))&lt;&gt;5,"X",(AVERAGE('Résultats test rentrée Maths'!AF7:AF11)-1)*1/3)</f>
        <v>X</v>
      </c>
      <c r="AG6" s="308" t="str">
        <f>IF((COUNTA('Résultats test rentrée Maths'!AG7:AG11))&lt;&gt;5,"X",(AVERAGE('Résultats test rentrée Maths'!AG7:AG11)-1)*1/3)</f>
        <v>X</v>
      </c>
    </row>
    <row r="7" spans="1:33" ht="24.75" customHeight="1" x14ac:dyDescent="0.2">
      <c r="A7" s="193" t="s">
        <v>145</v>
      </c>
      <c r="B7" s="194"/>
      <c r="C7" s="303" t="str">
        <f>IFERROR(AVERAGE('% MATHS'!C9:AF11),"X")</f>
        <v>X</v>
      </c>
      <c r="D7" s="308" t="str">
        <f>IF((COUNTA('Résultats test rentrée Maths'!D13:D15))&lt;&gt;3,"X",(AVERAGE('Résultats test rentrée Maths'!D13:D15)-1)*1/3)</f>
        <v>X</v>
      </c>
      <c r="E7" s="308" t="str">
        <f>IF((COUNTA('Résultats test rentrée Maths'!E13:E15))&lt;&gt;3,"X",(AVERAGE('Résultats test rentrée Maths'!E13:E15)-1)*1/3)</f>
        <v>X</v>
      </c>
      <c r="F7" s="308" t="str">
        <f>IF((COUNTA('Résultats test rentrée Maths'!F13:F15))&lt;&gt;3,"X",(AVERAGE('Résultats test rentrée Maths'!F13:F15)-1)*1/3)</f>
        <v>X</v>
      </c>
      <c r="G7" s="308" t="str">
        <f>IF((COUNTA('Résultats test rentrée Maths'!G13:G15))&lt;&gt;3,"X",(AVERAGE('Résultats test rentrée Maths'!G13:G15)-1)*1/3)</f>
        <v>X</v>
      </c>
      <c r="H7" s="308" t="str">
        <f>IF((COUNTA('Résultats test rentrée Maths'!H13:H15))&lt;&gt;3,"X",(AVERAGE('Résultats test rentrée Maths'!H13:H15)-1)*1/3)</f>
        <v>X</v>
      </c>
      <c r="I7" s="308" t="str">
        <f>IF((COUNTA('Résultats test rentrée Maths'!I13:I15))&lt;&gt;3,"X",(AVERAGE('Résultats test rentrée Maths'!I13:I15)-1)*1/3)</f>
        <v>X</v>
      </c>
      <c r="J7" s="308" t="str">
        <f>IF((COUNTA('Résultats test rentrée Maths'!J13:J15))&lt;&gt;3,"X",(AVERAGE('Résultats test rentrée Maths'!J13:J15)-1)*1/3)</f>
        <v>X</v>
      </c>
      <c r="K7" s="308" t="str">
        <f>IF((COUNTA('Résultats test rentrée Maths'!K13:K15))&lt;&gt;3,"X",(AVERAGE('Résultats test rentrée Maths'!K13:K15)-1)*1/3)</f>
        <v>X</v>
      </c>
      <c r="L7" s="308" t="str">
        <f>IF((COUNTA('Résultats test rentrée Maths'!L13:L15))&lt;&gt;3,"X",(AVERAGE('Résultats test rentrée Maths'!L13:L15)-1)*1/3)</f>
        <v>X</v>
      </c>
      <c r="M7" s="308" t="str">
        <f>IF((COUNTA('Résultats test rentrée Maths'!M13:M15))&lt;&gt;3,"X",(AVERAGE('Résultats test rentrée Maths'!M13:M15)-1)*1/3)</f>
        <v>X</v>
      </c>
      <c r="N7" s="308" t="str">
        <f>IF((COUNTA('Résultats test rentrée Maths'!N13:N15))&lt;&gt;3,"X",(AVERAGE('Résultats test rentrée Maths'!N13:N15)-1)*1/3)</f>
        <v>X</v>
      </c>
      <c r="O7" s="308" t="str">
        <f>IF((COUNTA('Résultats test rentrée Maths'!O13:O15))&lt;&gt;3,"X",(AVERAGE('Résultats test rentrée Maths'!O13:O15)-1)*1/3)</f>
        <v>X</v>
      </c>
      <c r="P7" s="308" t="str">
        <f>IF((COUNTA('Résultats test rentrée Maths'!P13:P15))&lt;&gt;3,"X",(AVERAGE('Résultats test rentrée Maths'!P13:P15)-1)*1/3)</f>
        <v>X</v>
      </c>
      <c r="Q7" s="308" t="str">
        <f>IF((COUNTA('Résultats test rentrée Maths'!Q13:Q15))&lt;&gt;3,"X",(AVERAGE('Résultats test rentrée Maths'!Q13:Q15)-1)*1/3)</f>
        <v>X</v>
      </c>
      <c r="R7" s="308" t="str">
        <f>IF((COUNTA('Résultats test rentrée Maths'!R13:R15))&lt;&gt;3,"X",(AVERAGE('Résultats test rentrée Maths'!R13:R15)-1)*1/3)</f>
        <v>X</v>
      </c>
      <c r="S7" s="308" t="str">
        <f>IF((COUNTA('Résultats test rentrée Maths'!S13:S15))&lt;&gt;3,"X",(AVERAGE('Résultats test rentrée Maths'!S13:S15)-1)*1/3)</f>
        <v>X</v>
      </c>
      <c r="T7" s="308" t="str">
        <f>IF((COUNTA('Résultats test rentrée Maths'!T13:T15))&lt;&gt;3,"X",(AVERAGE('Résultats test rentrée Maths'!T13:T15)-1)*1/3)</f>
        <v>X</v>
      </c>
      <c r="U7" s="308" t="str">
        <f>IF((COUNTA('Résultats test rentrée Maths'!U13:U15))&lt;&gt;3,"X",(AVERAGE('Résultats test rentrée Maths'!U13:U15)-1)*1/3)</f>
        <v>X</v>
      </c>
      <c r="V7" s="308" t="str">
        <f>IF((COUNTA('Résultats test rentrée Maths'!V13:V15))&lt;&gt;3,"X",(AVERAGE('Résultats test rentrée Maths'!V13:V15)-1)*1/3)</f>
        <v>X</v>
      </c>
      <c r="W7" s="308" t="str">
        <f>IF((COUNTA('Résultats test rentrée Maths'!W13:W15))&lt;&gt;3,"X",(AVERAGE('Résultats test rentrée Maths'!W13:W15)-1)*1/3)</f>
        <v>X</v>
      </c>
      <c r="X7" s="308" t="str">
        <f>IF((COUNTA('Résultats test rentrée Maths'!X13:X15))&lt;&gt;3,"X",(AVERAGE('Résultats test rentrée Maths'!X13:X15)-1)*1/3)</f>
        <v>X</v>
      </c>
      <c r="Y7" s="308" t="str">
        <f>IF((COUNTA('Résultats test rentrée Maths'!Y13:Y15))&lt;&gt;3,"X",(AVERAGE('Résultats test rentrée Maths'!Y13:Y15)-1)*1/3)</f>
        <v>X</v>
      </c>
      <c r="Z7" s="308" t="str">
        <f>IF((COUNTA('Résultats test rentrée Maths'!Z13:Z15))&lt;&gt;3,"X",(AVERAGE('Résultats test rentrée Maths'!Z13:Z15)-1)*1/3)</f>
        <v>X</v>
      </c>
      <c r="AA7" s="308" t="str">
        <f>IF((COUNTA('Résultats test rentrée Maths'!AA13:AA15))&lt;&gt;3,"X",(AVERAGE('Résultats test rentrée Maths'!AA13:AA15)-1)*1/3)</f>
        <v>X</v>
      </c>
      <c r="AB7" s="308" t="str">
        <f>IF((COUNTA('Résultats test rentrée Maths'!AB13:AB15))&lt;&gt;3,"X",(AVERAGE('Résultats test rentrée Maths'!AB13:AB15)-1)*1/3)</f>
        <v>X</v>
      </c>
      <c r="AC7" s="308" t="str">
        <f>IF((COUNTA('Résultats test rentrée Maths'!AC13:AC15))&lt;&gt;3,"X",(AVERAGE('Résultats test rentrée Maths'!AC13:AC15)-1)*1/3)</f>
        <v>X</v>
      </c>
      <c r="AD7" s="308" t="str">
        <f>IF((COUNTA('Résultats test rentrée Maths'!AD13:AD15))&lt;&gt;3,"X",(AVERAGE('Résultats test rentrée Maths'!AD13:AD15)-1)*1/3)</f>
        <v>X</v>
      </c>
      <c r="AE7" s="308" t="str">
        <f>IF((COUNTA('Résultats test rentrée Maths'!AE13:AE15))&lt;&gt;3,"X",(AVERAGE('Résultats test rentrée Maths'!AE13:AE15)-1)*1/3)</f>
        <v>X</v>
      </c>
      <c r="AF7" s="308" t="str">
        <f>IF((COUNTA('Résultats test rentrée Maths'!AF13:AF15))&lt;&gt;3,"X",(AVERAGE('Résultats test rentrée Maths'!AF13:AF15)-1)*1/3)</f>
        <v>X</v>
      </c>
      <c r="AG7" s="308" t="str">
        <f>IF((COUNTA('Résultats test rentrée Maths'!AG13:AG15))&lt;&gt;3,"X",(AVERAGE('Résultats test rentrée Maths'!AG13:AG15)-1)*1/3)</f>
        <v>X</v>
      </c>
    </row>
    <row r="8" spans="1:33" ht="18" customHeight="1" x14ac:dyDescent="0.2">
      <c r="A8" s="193" t="s">
        <v>146</v>
      </c>
      <c r="B8" s="194"/>
      <c r="C8" s="303" t="str">
        <f>IFERROR(AVERAGE('% MATHS'!C12:AF14),"X")</f>
        <v>X</v>
      </c>
      <c r="D8" s="308" t="str">
        <f>IF((COUNTA('Résultats test rentrée Maths'!D17:D19))&lt;&gt;3,"X",(AVERAGE('Résultats test rentrée Maths'!D17:D19)-1)*1/3)</f>
        <v>X</v>
      </c>
      <c r="E8" s="308" t="str">
        <f>IF((COUNTA('Résultats test rentrée Maths'!E17:E19))&lt;&gt;3,"X",(AVERAGE('Résultats test rentrée Maths'!E17:E19)-1)*1/3)</f>
        <v>X</v>
      </c>
      <c r="F8" s="308" t="str">
        <f>IF((COUNTA('Résultats test rentrée Maths'!F17:F19))&lt;&gt;3,"X",(AVERAGE('Résultats test rentrée Maths'!F17:F19)-1)*1/3)</f>
        <v>X</v>
      </c>
      <c r="G8" s="308" t="str">
        <f>IF((COUNTA('Résultats test rentrée Maths'!G17:G19))&lt;&gt;3,"X",(AVERAGE('Résultats test rentrée Maths'!G17:G19)-1)*1/3)</f>
        <v>X</v>
      </c>
      <c r="H8" s="308" t="str">
        <f>IF((COUNTA('Résultats test rentrée Maths'!H17:H19))&lt;&gt;3,"X",(AVERAGE('Résultats test rentrée Maths'!H17:H19)-1)*1/3)</f>
        <v>X</v>
      </c>
      <c r="I8" s="308" t="str">
        <f>IF((COUNTA('Résultats test rentrée Maths'!I17:I19))&lt;&gt;3,"X",(AVERAGE('Résultats test rentrée Maths'!I17:I19)-1)*1/3)</f>
        <v>X</v>
      </c>
      <c r="J8" s="308" t="str">
        <f>IF((COUNTA('Résultats test rentrée Maths'!J17:J19))&lt;&gt;3,"X",(AVERAGE('Résultats test rentrée Maths'!J17:J19)-1)*1/3)</f>
        <v>X</v>
      </c>
      <c r="K8" s="308" t="str">
        <f>IF((COUNTA('Résultats test rentrée Maths'!K17:K19))&lt;&gt;3,"X",(AVERAGE('Résultats test rentrée Maths'!K17:K19)-1)*1/3)</f>
        <v>X</v>
      </c>
      <c r="L8" s="308" t="str">
        <f>IF((COUNTA('Résultats test rentrée Maths'!L17:L19))&lt;&gt;3,"X",(AVERAGE('Résultats test rentrée Maths'!L17:L19)-1)*1/3)</f>
        <v>X</v>
      </c>
      <c r="M8" s="308" t="str">
        <f>IF((COUNTA('Résultats test rentrée Maths'!M17:M19))&lt;&gt;3,"X",(AVERAGE('Résultats test rentrée Maths'!M17:M19)-1)*1/3)</f>
        <v>X</v>
      </c>
      <c r="N8" s="308" t="str">
        <f>IF((COUNTA('Résultats test rentrée Maths'!N17:N19))&lt;&gt;3,"X",(AVERAGE('Résultats test rentrée Maths'!N17:N19)-1)*1/3)</f>
        <v>X</v>
      </c>
      <c r="O8" s="308" t="str">
        <f>IF((COUNTA('Résultats test rentrée Maths'!O17:O19))&lt;&gt;3,"X",(AVERAGE('Résultats test rentrée Maths'!O17:O19)-1)*1/3)</f>
        <v>X</v>
      </c>
      <c r="P8" s="308" t="str">
        <f>IF((COUNTA('Résultats test rentrée Maths'!P17:P19))&lt;&gt;3,"X",(AVERAGE('Résultats test rentrée Maths'!P17:P19)-1)*1/3)</f>
        <v>X</v>
      </c>
      <c r="Q8" s="308" t="str">
        <f>IF((COUNTA('Résultats test rentrée Maths'!Q17:Q19))&lt;&gt;3,"X",(AVERAGE('Résultats test rentrée Maths'!Q17:Q19)-1)*1/3)</f>
        <v>X</v>
      </c>
      <c r="R8" s="308" t="str">
        <f>IF((COUNTA('Résultats test rentrée Maths'!R17:R19))&lt;&gt;3,"X",(AVERAGE('Résultats test rentrée Maths'!R17:R19)-1)*1/3)</f>
        <v>X</v>
      </c>
      <c r="S8" s="308" t="str">
        <f>IF((COUNTA('Résultats test rentrée Maths'!S17:S19))&lt;&gt;3,"X",(AVERAGE('Résultats test rentrée Maths'!S17:S19)-1)*1/3)</f>
        <v>X</v>
      </c>
      <c r="T8" s="308" t="str">
        <f>IF((COUNTA('Résultats test rentrée Maths'!T17:T19))&lt;&gt;3,"X",(AVERAGE('Résultats test rentrée Maths'!T17:T19)-1)*1/3)</f>
        <v>X</v>
      </c>
      <c r="U8" s="308" t="str">
        <f>IF((COUNTA('Résultats test rentrée Maths'!U17:U19))&lt;&gt;3,"X",(AVERAGE('Résultats test rentrée Maths'!U17:U19)-1)*1/3)</f>
        <v>X</v>
      </c>
      <c r="V8" s="308" t="str">
        <f>IF((COUNTA('Résultats test rentrée Maths'!V17:V19))&lt;&gt;3,"X",(AVERAGE('Résultats test rentrée Maths'!V17:V19)-1)*1/3)</f>
        <v>X</v>
      </c>
      <c r="W8" s="308" t="str">
        <f>IF((COUNTA('Résultats test rentrée Maths'!W17:W19))&lt;&gt;3,"X",(AVERAGE('Résultats test rentrée Maths'!W17:W19)-1)*1/3)</f>
        <v>X</v>
      </c>
      <c r="X8" s="308" t="str">
        <f>IF((COUNTA('Résultats test rentrée Maths'!X17:X19))&lt;&gt;3,"X",(AVERAGE('Résultats test rentrée Maths'!X17:X19)-1)*1/3)</f>
        <v>X</v>
      </c>
      <c r="Y8" s="308" t="str">
        <f>IF((COUNTA('Résultats test rentrée Maths'!Y17:Y19))&lt;&gt;3,"X",(AVERAGE('Résultats test rentrée Maths'!Y17:Y19)-1)*1/3)</f>
        <v>X</v>
      </c>
      <c r="Z8" s="308" t="str">
        <f>IF((COUNTA('Résultats test rentrée Maths'!Z17:Z19))&lt;&gt;3,"X",(AVERAGE('Résultats test rentrée Maths'!Z17:Z19)-1)*1/3)</f>
        <v>X</v>
      </c>
      <c r="AA8" s="308" t="str">
        <f>IF((COUNTA('Résultats test rentrée Maths'!AA17:AA19))&lt;&gt;3,"X",(AVERAGE('Résultats test rentrée Maths'!AA17:AA19)-1)*1/3)</f>
        <v>X</v>
      </c>
      <c r="AB8" s="308" t="str">
        <f>IF((COUNTA('Résultats test rentrée Maths'!AB17:AB19))&lt;&gt;3,"X",(AVERAGE('Résultats test rentrée Maths'!AB17:AB19)-1)*1/3)</f>
        <v>X</v>
      </c>
      <c r="AC8" s="308" t="str">
        <f>IF((COUNTA('Résultats test rentrée Maths'!AC17:AC19))&lt;&gt;3,"X",(AVERAGE('Résultats test rentrée Maths'!AC17:AC19)-1)*1/3)</f>
        <v>X</v>
      </c>
      <c r="AD8" s="308" t="str">
        <f>IF((COUNTA('Résultats test rentrée Maths'!AD17:AD19))&lt;&gt;3,"X",(AVERAGE('Résultats test rentrée Maths'!AD17:AD19)-1)*1/3)</f>
        <v>X</v>
      </c>
      <c r="AE8" s="308" t="str">
        <f>IF((COUNTA('Résultats test rentrée Maths'!AE17:AE19))&lt;&gt;3,"X",(AVERAGE('Résultats test rentrée Maths'!AE17:AE19)-1)*1/3)</f>
        <v>X</v>
      </c>
      <c r="AF8" s="308" t="str">
        <f>IF((COUNTA('Résultats test rentrée Maths'!AF17:AF19))&lt;&gt;3,"X",(AVERAGE('Résultats test rentrée Maths'!AF17:AF19)-1)*1/3)</f>
        <v>X</v>
      </c>
      <c r="AG8" s="308" t="str">
        <f>IF((COUNTA('Résultats test rentrée Maths'!AG17:AG19))&lt;&gt;3,"X",(AVERAGE('Résultats test rentrée Maths'!AG17:AG19)-1)*1/3)</f>
        <v>X</v>
      </c>
    </row>
    <row r="9" spans="1:33" s="72" customFormat="1" ht="15" customHeight="1" x14ac:dyDescent="0.2">
      <c r="A9" s="285" t="s">
        <v>83</v>
      </c>
      <c r="B9" s="286"/>
      <c r="C9" s="304"/>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row>
    <row r="10" spans="1:33" ht="38.1" customHeight="1" x14ac:dyDescent="0.2">
      <c r="A10" s="193" t="s">
        <v>147</v>
      </c>
      <c r="B10" s="194"/>
      <c r="C10" s="303" t="str">
        <f>IFERROR(AVERAGE('% MATHS'!C15:AF17),"X")</f>
        <v>X</v>
      </c>
      <c r="D10" s="308" t="str">
        <f>IF((COUNTA('Résultats test rentrée Maths'!D22:D24))&lt;&gt;3,"X",(AVERAGE('Résultats test rentrée Maths'!D22:D24)-1)*1/3)</f>
        <v>X</v>
      </c>
      <c r="E10" s="308" t="str">
        <f>IF((COUNTA('Résultats test rentrée Maths'!E22:E24))&lt;&gt;3,"X",(AVERAGE('Résultats test rentrée Maths'!E22:E24)-1)*1/3)</f>
        <v>X</v>
      </c>
      <c r="F10" s="308" t="str">
        <f>IF((COUNTA('Résultats test rentrée Maths'!F22:F24))&lt;&gt;3,"X",(AVERAGE('Résultats test rentrée Maths'!F22:F24)-1)*1/3)</f>
        <v>X</v>
      </c>
      <c r="G10" s="308" t="str">
        <f>IF((COUNTA('Résultats test rentrée Maths'!G22:G24))&lt;&gt;3,"X",(AVERAGE('Résultats test rentrée Maths'!G22:G24)-1)*1/3)</f>
        <v>X</v>
      </c>
      <c r="H10" s="308" t="str">
        <f>IF((COUNTA('Résultats test rentrée Maths'!H22:H24))&lt;&gt;3,"X",(AVERAGE('Résultats test rentrée Maths'!H22:H24)-1)*1/3)</f>
        <v>X</v>
      </c>
      <c r="I10" s="308" t="str">
        <f>IF((COUNTA('Résultats test rentrée Maths'!I22:I24))&lt;&gt;3,"X",(AVERAGE('Résultats test rentrée Maths'!I22:I24)-1)*1/3)</f>
        <v>X</v>
      </c>
      <c r="J10" s="308" t="str">
        <f>IF((COUNTA('Résultats test rentrée Maths'!J22:J24))&lt;&gt;3,"X",(AVERAGE('Résultats test rentrée Maths'!J22:J24)-1)*1/3)</f>
        <v>X</v>
      </c>
      <c r="K10" s="308" t="str">
        <f>IF((COUNTA('Résultats test rentrée Maths'!K22:K24))&lt;&gt;3,"X",(AVERAGE('Résultats test rentrée Maths'!K22:K24)-1)*1/3)</f>
        <v>X</v>
      </c>
      <c r="L10" s="308" t="str">
        <f>IF((COUNTA('Résultats test rentrée Maths'!L22:L24))&lt;&gt;3,"X",(AVERAGE('Résultats test rentrée Maths'!L22:L24)-1)*1/3)</f>
        <v>X</v>
      </c>
      <c r="M10" s="308" t="str">
        <f>IF((COUNTA('Résultats test rentrée Maths'!M22:M24))&lt;&gt;3,"X",(AVERAGE('Résultats test rentrée Maths'!M22:M24)-1)*1/3)</f>
        <v>X</v>
      </c>
      <c r="N10" s="308" t="str">
        <f>IF((COUNTA('Résultats test rentrée Maths'!N22:N24))&lt;&gt;3,"X",(AVERAGE('Résultats test rentrée Maths'!N22:N24)-1)*1/3)</f>
        <v>X</v>
      </c>
      <c r="O10" s="308" t="str">
        <f>IF((COUNTA('Résultats test rentrée Maths'!O22:O24))&lt;&gt;3,"X",(AVERAGE('Résultats test rentrée Maths'!O22:O24)-1)*1/3)</f>
        <v>X</v>
      </c>
      <c r="P10" s="308" t="str">
        <f>IF((COUNTA('Résultats test rentrée Maths'!P22:P24))&lt;&gt;3,"X",(AVERAGE('Résultats test rentrée Maths'!P22:P24)-1)*1/3)</f>
        <v>X</v>
      </c>
      <c r="Q10" s="308" t="str">
        <f>IF((COUNTA('Résultats test rentrée Maths'!Q22:Q24))&lt;&gt;3,"X",(AVERAGE('Résultats test rentrée Maths'!Q22:Q24)-1)*1/3)</f>
        <v>X</v>
      </c>
      <c r="R10" s="308" t="str">
        <f>IF((COUNTA('Résultats test rentrée Maths'!R22:R24))&lt;&gt;3,"X",(AVERAGE('Résultats test rentrée Maths'!R22:R24)-1)*1/3)</f>
        <v>X</v>
      </c>
      <c r="S10" s="308" t="str">
        <f>IF((COUNTA('Résultats test rentrée Maths'!S22:S24))&lt;&gt;3,"X",(AVERAGE('Résultats test rentrée Maths'!S22:S24)-1)*1/3)</f>
        <v>X</v>
      </c>
      <c r="T10" s="308" t="str">
        <f>IF((COUNTA('Résultats test rentrée Maths'!T22:T24))&lt;&gt;3,"X",(AVERAGE('Résultats test rentrée Maths'!T22:T24)-1)*1/3)</f>
        <v>X</v>
      </c>
      <c r="U10" s="308" t="str">
        <f>IF((COUNTA('Résultats test rentrée Maths'!U22:U24))&lt;&gt;3,"X",(AVERAGE('Résultats test rentrée Maths'!U22:U24)-1)*1/3)</f>
        <v>X</v>
      </c>
      <c r="V10" s="308" t="str">
        <f>IF((COUNTA('Résultats test rentrée Maths'!V22:V24))&lt;&gt;3,"X",(AVERAGE('Résultats test rentrée Maths'!V22:V24)-1)*1/3)</f>
        <v>X</v>
      </c>
      <c r="W10" s="308" t="str">
        <f>IF((COUNTA('Résultats test rentrée Maths'!W22:W24))&lt;&gt;3,"X",(AVERAGE('Résultats test rentrée Maths'!W22:W24)-1)*1/3)</f>
        <v>X</v>
      </c>
      <c r="X10" s="308" t="str">
        <f>IF((COUNTA('Résultats test rentrée Maths'!X22:X24))&lt;&gt;3,"X",(AVERAGE('Résultats test rentrée Maths'!X22:X24)-1)*1/3)</f>
        <v>X</v>
      </c>
      <c r="Y10" s="308" t="str">
        <f>IF((COUNTA('Résultats test rentrée Maths'!Y22:Y24))&lt;&gt;3,"X",(AVERAGE('Résultats test rentrée Maths'!Y22:Y24)-1)*1/3)</f>
        <v>X</v>
      </c>
      <c r="Z10" s="308" t="str">
        <f>IF((COUNTA('Résultats test rentrée Maths'!Z22:Z24))&lt;&gt;3,"X",(AVERAGE('Résultats test rentrée Maths'!Z22:Z24)-1)*1/3)</f>
        <v>X</v>
      </c>
      <c r="AA10" s="308" t="str">
        <f>IF((COUNTA('Résultats test rentrée Maths'!AA22:AA24))&lt;&gt;3,"X",(AVERAGE('Résultats test rentrée Maths'!AA22:AA24)-1)*1/3)</f>
        <v>X</v>
      </c>
      <c r="AB10" s="308" t="str">
        <f>IF((COUNTA('Résultats test rentrée Maths'!AB22:AB24))&lt;&gt;3,"X",(AVERAGE('Résultats test rentrée Maths'!AB22:AB24)-1)*1/3)</f>
        <v>X</v>
      </c>
      <c r="AC10" s="308" t="str">
        <f>IF((COUNTA('Résultats test rentrée Maths'!AC22:AC24))&lt;&gt;3,"X",(AVERAGE('Résultats test rentrée Maths'!AC22:AC24)-1)*1/3)</f>
        <v>X</v>
      </c>
      <c r="AD10" s="308" t="str">
        <f>IF((COUNTA('Résultats test rentrée Maths'!AD22:AD24))&lt;&gt;3,"X",(AVERAGE('Résultats test rentrée Maths'!AD22:AD24)-1)*1/3)</f>
        <v>X</v>
      </c>
      <c r="AE10" s="308" t="str">
        <f>IF((COUNTA('Résultats test rentrée Maths'!AE22:AE24))&lt;&gt;3,"X",(AVERAGE('Résultats test rentrée Maths'!AE22:AE24)-1)*1/3)</f>
        <v>X</v>
      </c>
      <c r="AF10" s="308" t="str">
        <f>IF((COUNTA('Résultats test rentrée Maths'!AF22:AF24))&lt;&gt;3,"X",(AVERAGE('Résultats test rentrée Maths'!AF22:AF24)-1)*1/3)</f>
        <v>X</v>
      </c>
      <c r="AG10" s="308" t="str">
        <f>IF((COUNTA('Résultats test rentrée Maths'!AG22:AG24))&lt;&gt;3,"X",(AVERAGE('Résultats test rentrée Maths'!AG22:AG24)-1)*1/3)</f>
        <v>X</v>
      </c>
    </row>
    <row r="11" spans="1:33" ht="27.95" customHeight="1" x14ac:dyDescent="0.2">
      <c r="A11" s="193" t="s">
        <v>148</v>
      </c>
      <c r="B11" s="194"/>
      <c r="C11" s="303" t="str">
        <f>IFERROR(AVERAGE('% MATHS'!C18:AF21),"X")</f>
        <v>X</v>
      </c>
      <c r="D11" s="308" t="str">
        <f>IF((COUNTA('Résultats test rentrée Maths'!D26:D29))&lt;&gt;4,"X",(AVERAGE('Résultats test rentrée Maths'!D26:D29)-1)*1/3)</f>
        <v>X</v>
      </c>
      <c r="E11" s="308" t="str">
        <f>IF((COUNTA('Résultats test rentrée Maths'!E26:E29))&lt;&gt;4,"X",(AVERAGE('Résultats test rentrée Maths'!E26:E29)-1)*1/3)</f>
        <v>X</v>
      </c>
      <c r="F11" s="308" t="str">
        <f>IF((COUNTA('Résultats test rentrée Maths'!F26:F29))&lt;&gt;4,"X",(AVERAGE('Résultats test rentrée Maths'!F26:F29)-1)*1/3)</f>
        <v>X</v>
      </c>
      <c r="G11" s="308" t="str">
        <f>IF((COUNTA('Résultats test rentrée Maths'!G26:G29))&lt;&gt;4,"X",(AVERAGE('Résultats test rentrée Maths'!G26:G29)-1)*1/3)</f>
        <v>X</v>
      </c>
      <c r="H11" s="308" t="str">
        <f>IF((COUNTA('Résultats test rentrée Maths'!H26:H29))&lt;&gt;4,"X",(AVERAGE('Résultats test rentrée Maths'!H26:H29)-1)*1/3)</f>
        <v>X</v>
      </c>
      <c r="I11" s="308" t="str">
        <f>IF((COUNTA('Résultats test rentrée Maths'!I26:I29))&lt;&gt;4,"X",(AVERAGE('Résultats test rentrée Maths'!I26:I29)-1)*1/3)</f>
        <v>X</v>
      </c>
      <c r="J11" s="308" t="str">
        <f>IF((COUNTA('Résultats test rentrée Maths'!J26:J29))&lt;&gt;4,"X",(AVERAGE('Résultats test rentrée Maths'!J26:J29)-1)*1/3)</f>
        <v>X</v>
      </c>
      <c r="K11" s="308" t="str">
        <f>IF((COUNTA('Résultats test rentrée Maths'!K26:K29))&lt;&gt;4,"X",(AVERAGE('Résultats test rentrée Maths'!K26:K29)-1)*1/3)</f>
        <v>X</v>
      </c>
      <c r="L11" s="308" t="str">
        <f>IF((COUNTA('Résultats test rentrée Maths'!L26:L29))&lt;&gt;4,"X",(AVERAGE('Résultats test rentrée Maths'!L26:L29)-1)*1/3)</f>
        <v>X</v>
      </c>
      <c r="M11" s="308" t="str">
        <f>IF((COUNTA('Résultats test rentrée Maths'!M26:M29))&lt;&gt;4,"X",(AVERAGE('Résultats test rentrée Maths'!M26:M29)-1)*1/3)</f>
        <v>X</v>
      </c>
      <c r="N11" s="308" t="str">
        <f>IF((COUNTA('Résultats test rentrée Maths'!N26:N29))&lt;&gt;4,"X",(AVERAGE('Résultats test rentrée Maths'!N26:N29)-1)*1/3)</f>
        <v>X</v>
      </c>
      <c r="O11" s="308" t="str">
        <f>IF((COUNTA('Résultats test rentrée Maths'!O26:O29))&lt;&gt;4,"X",(AVERAGE('Résultats test rentrée Maths'!O26:O29)-1)*1/3)</f>
        <v>X</v>
      </c>
      <c r="P11" s="308" t="str">
        <f>IF((COUNTA('Résultats test rentrée Maths'!P26:P29))&lt;&gt;4,"X",(AVERAGE('Résultats test rentrée Maths'!P26:P29)-1)*1/3)</f>
        <v>X</v>
      </c>
      <c r="Q11" s="308" t="str">
        <f>IF((COUNTA('Résultats test rentrée Maths'!Q26:Q29))&lt;&gt;4,"X",(AVERAGE('Résultats test rentrée Maths'!Q26:Q29)-1)*1/3)</f>
        <v>X</v>
      </c>
      <c r="R11" s="308" t="str">
        <f>IF((COUNTA('Résultats test rentrée Maths'!R26:R29))&lt;&gt;4,"X",(AVERAGE('Résultats test rentrée Maths'!R26:R29)-1)*1/3)</f>
        <v>X</v>
      </c>
      <c r="S11" s="308" t="str">
        <f>IF((COUNTA('Résultats test rentrée Maths'!S26:S29))&lt;&gt;4,"X",(AVERAGE('Résultats test rentrée Maths'!S26:S29)-1)*1/3)</f>
        <v>X</v>
      </c>
      <c r="T11" s="308" t="str">
        <f>IF((COUNTA('Résultats test rentrée Maths'!T26:T29))&lt;&gt;4,"X",(AVERAGE('Résultats test rentrée Maths'!T26:T29)-1)*1/3)</f>
        <v>X</v>
      </c>
      <c r="U11" s="308" t="str">
        <f>IF((COUNTA('Résultats test rentrée Maths'!U26:U29))&lt;&gt;4,"X",(AVERAGE('Résultats test rentrée Maths'!U26:U29)-1)*1/3)</f>
        <v>X</v>
      </c>
      <c r="V11" s="308" t="str">
        <f>IF((COUNTA('Résultats test rentrée Maths'!V26:V29))&lt;&gt;4,"X",(AVERAGE('Résultats test rentrée Maths'!V26:V29)-1)*1/3)</f>
        <v>X</v>
      </c>
      <c r="W11" s="308" t="str">
        <f>IF((COUNTA('Résultats test rentrée Maths'!W26:W29))&lt;&gt;4,"X",(AVERAGE('Résultats test rentrée Maths'!W26:W29)-1)*1/3)</f>
        <v>X</v>
      </c>
      <c r="X11" s="308" t="str">
        <f>IF((COUNTA('Résultats test rentrée Maths'!X26:X29))&lt;&gt;4,"X",(AVERAGE('Résultats test rentrée Maths'!X26:X29)-1)*1/3)</f>
        <v>X</v>
      </c>
      <c r="Y11" s="308" t="str">
        <f>IF((COUNTA('Résultats test rentrée Maths'!Y26:Y29))&lt;&gt;4,"X",(AVERAGE('Résultats test rentrée Maths'!Y26:Y29)-1)*1/3)</f>
        <v>X</v>
      </c>
      <c r="Z11" s="308" t="str">
        <f>IF((COUNTA('Résultats test rentrée Maths'!Z26:Z29))&lt;&gt;4,"X",(AVERAGE('Résultats test rentrée Maths'!Z26:Z29)-1)*1/3)</f>
        <v>X</v>
      </c>
      <c r="AA11" s="308" t="str">
        <f>IF((COUNTA('Résultats test rentrée Maths'!AA26:AA29))&lt;&gt;4,"X",(AVERAGE('Résultats test rentrée Maths'!AA26:AA29)-1)*1/3)</f>
        <v>X</v>
      </c>
      <c r="AB11" s="308" t="str">
        <f>IF((COUNTA('Résultats test rentrée Maths'!AB26:AB29))&lt;&gt;4,"X",(AVERAGE('Résultats test rentrée Maths'!AB26:AB29)-1)*1/3)</f>
        <v>X</v>
      </c>
      <c r="AC11" s="308" t="str">
        <f>IF((COUNTA('Résultats test rentrée Maths'!AC26:AC29))&lt;&gt;4,"X",(AVERAGE('Résultats test rentrée Maths'!AC26:AC29)-1)*1/3)</f>
        <v>X</v>
      </c>
      <c r="AD11" s="308" t="str">
        <f>IF((COUNTA('Résultats test rentrée Maths'!AD26:AD29))&lt;&gt;4,"X",(AVERAGE('Résultats test rentrée Maths'!AD26:AD29)-1)*1/3)</f>
        <v>X</v>
      </c>
      <c r="AE11" s="308" t="str">
        <f>IF((COUNTA('Résultats test rentrée Maths'!AE26:AE29))&lt;&gt;4,"X",(AVERAGE('Résultats test rentrée Maths'!AE26:AE29)-1)*1/3)</f>
        <v>X</v>
      </c>
      <c r="AF11" s="308" t="str">
        <f>IF((COUNTA('Résultats test rentrée Maths'!AF26:AF29))&lt;&gt;4,"X",(AVERAGE('Résultats test rentrée Maths'!AF26:AF29)-1)*1/3)</f>
        <v>X</v>
      </c>
      <c r="AG11" s="308" t="str">
        <f>IF((COUNTA('Résultats test rentrée Maths'!AG26:AG29))&lt;&gt;4,"X",(AVERAGE('Résultats test rentrée Maths'!AG26:AG29)-1)*1/3)</f>
        <v>X</v>
      </c>
    </row>
    <row r="12" spans="1:33" s="72" customFormat="1" x14ac:dyDescent="0.2">
      <c r="A12" s="285" t="s">
        <v>85</v>
      </c>
      <c r="B12" s="286"/>
      <c r="C12" s="304"/>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row>
    <row r="13" spans="1:33" ht="27.95" customHeight="1" x14ac:dyDescent="0.2">
      <c r="A13" s="203" t="s">
        <v>149</v>
      </c>
      <c r="B13" s="204"/>
      <c r="C13" s="305" t="str">
        <f>IFERROR(AVERAGE('% MATHS'!C22:AF22),"X")</f>
        <v>X</v>
      </c>
      <c r="D13" s="308" t="str">
        <f>IF((COUNTA('Résultats test rentrée Maths'!D31))&lt;&gt;1,"X",(AVERAGE('Résultats test rentrée Maths'!D31)-1)*1/3)</f>
        <v>X</v>
      </c>
      <c r="E13" s="308" t="str">
        <f>IF((COUNTA('Résultats test rentrée Maths'!E31))&lt;&gt;1,"X",(AVERAGE('Résultats test rentrée Maths'!E31)-1)*1/3)</f>
        <v>X</v>
      </c>
      <c r="F13" s="308" t="str">
        <f>IF((COUNTA('Résultats test rentrée Maths'!F31))&lt;&gt;1,"X",(AVERAGE('Résultats test rentrée Maths'!F31)-1)*1/3)</f>
        <v>X</v>
      </c>
      <c r="G13" s="308" t="str">
        <f>IF((COUNTA('Résultats test rentrée Maths'!G31))&lt;&gt;1,"X",(AVERAGE('Résultats test rentrée Maths'!G31)-1)*1/3)</f>
        <v>X</v>
      </c>
      <c r="H13" s="308" t="str">
        <f>IF((COUNTA('Résultats test rentrée Maths'!H31))&lt;&gt;1,"X",(AVERAGE('Résultats test rentrée Maths'!H31)-1)*1/3)</f>
        <v>X</v>
      </c>
      <c r="I13" s="308" t="str">
        <f>IF((COUNTA('Résultats test rentrée Maths'!I31))&lt;&gt;1,"X",(AVERAGE('Résultats test rentrée Maths'!I31)-1)*1/3)</f>
        <v>X</v>
      </c>
      <c r="J13" s="308" t="str">
        <f>IF((COUNTA('Résultats test rentrée Maths'!J31))&lt;&gt;1,"X",(AVERAGE('Résultats test rentrée Maths'!J31)-1)*1/3)</f>
        <v>X</v>
      </c>
      <c r="K13" s="308" t="str">
        <f>IF((COUNTA('Résultats test rentrée Maths'!K31))&lt;&gt;1,"X",(AVERAGE('Résultats test rentrée Maths'!K31)-1)*1/3)</f>
        <v>X</v>
      </c>
      <c r="L13" s="308" t="str">
        <f>IF((COUNTA('Résultats test rentrée Maths'!L31))&lt;&gt;1,"X",(AVERAGE('Résultats test rentrée Maths'!L31)-1)*1/3)</f>
        <v>X</v>
      </c>
      <c r="M13" s="308" t="str">
        <f>IF((COUNTA('Résultats test rentrée Maths'!M31))&lt;&gt;1,"X",(AVERAGE('Résultats test rentrée Maths'!M31)-1)*1/3)</f>
        <v>X</v>
      </c>
      <c r="N13" s="308" t="str">
        <f>IF((COUNTA('Résultats test rentrée Maths'!N31))&lt;&gt;1,"X",(AVERAGE('Résultats test rentrée Maths'!N31)-1)*1/3)</f>
        <v>X</v>
      </c>
      <c r="O13" s="308" t="str">
        <f>IF((COUNTA('Résultats test rentrée Maths'!O31))&lt;&gt;1,"X",(AVERAGE('Résultats test rentrée Maths'!O31)-1)*1/3)</f>
        <v>X</v>
      </c>
      <c r="P13" s="308" t="str">
        <f>IF((COUNTA('Résultats test rentrée Maths'!P31))&lt;&gt;1,"X",(AVERAGE('Résultats test rentrée Maths'!P31)-1)*1/3)</f>
        <v>X</v>
      </c>
      <c r="Q13" s="308" t="str">
        <f>IF((COUNTA('Résultats test rentrée Maths'!Q31))&lt;&gt;1,"X",(AVERAGE('Résultats test rentrée Maths'!Q31)-1)*1/3)</f>
        <v>X</v>
      </c>
      <c r="R13" s="308" t="str">
        <f>IF((COUNTA('Résultats test rentrée Maths'!R31))&lt;&gt;1,"X",(AVERAGE('Résultats test rentrée Maths'!R31)-1)*1/3)</f>
        <v>X</v>
      </c>
      <c r="S13" s="308" t="str">
        <f>IF((COUNTA('Résultats test rentrée Maths'!S31))&lt;&gt;1,"X",(AVERAGE('Résultats test rentrée Maths'!S31)-1)*1/3)</f>
        <v>X</v>
      </c>
      <c r="T13" s="308" t="str">
        <f>IF((COUNTA('Résultats test rentrée Maths'!T31))&lt;&gt;1,"X",(AVERAGE('Résultats test rentrée Maths'!T31)-1)*1/3)</f>
        <v>X</v>
      </c>
      <c r="U13" s="308" t="str">
        <f>IF((COUNTA('Résultats test rentrée Maths'!U31))&lt;&gt;1,"X",(AVERAGE('Résultats test rentrée Maths'!U31)-1)*1/3)</f>
        <v>X</v>
      </c>
      <c r="V13" s="308" t="str">
        <f>IF((COUNTA('Résultats test rentrée Maths'!V31))&lt;&gt;1,"X",(AVERAGE('Résultats test rentrée Maths'!V31)-1)*1/3)</f>
        <v>X</v>
      </c>
      <c r="W13" s="308" t="str">
        <f>IF((COUNTA('Résultats test rentrée Maths'!W31))&lt;&gt;1,"X",(AVERAGE('Résultats test rentrée Maths'!W31)-1)*1/3)</f>
        <v>X</v>
      </c>
      <c r="X13" s="308" t="str">
        <f>IF((COUNTA('Résultats test rentrée Maths'!X31))&lt;&gt;1,"X",(AVERAGE('Résultats test rentrée Maths'!X31)-1)*1/3)</f>
        <v>X</v>
      </c>
      <c r="Y13" s="308" t="str">
        <f>IF((COUNTA('Résultats test rentrée Maths'!Y31))&lt;&gt;1,"X",(AVERAGE('Résultats test rentrée Maths'!Y31)-1)*1/3)</f>
        <v>X</v>
      </c>
      <c r="Z13" s="308" t="str">
        <f>IF((COUNTA('Résultats test rentrée Maths'!Z31))&lt;&gt;1,"X",(AVERAGE('Résultats test rentrée Maths'!Z31)-1)*1/3)</f>
        <v>X</v>
      </c>
      <c r="AA13" s="308" t="str">
        <f>IF((COUNTA('Résultats test rentrée Maths'!AA31))&lt;&gt;1,"X",(AVERAGE('Résultats test rentrée Maths'!AA31)-1)*1/3)</f>
        <v>X</v>
      </c>
      <c r="AB13" s="308" t="str">
        <f>IF((COUNTA('Résultats test rentrée Maths'!AB31))&lt;&gt;1,"X",(AVERAGE('Résultats test rentrée Maths'!AB31)-1)*1/3)</f>
        <v>X</v>
      </c>
      <c r="AC13" s="308" t="str">
        <f>IF((COUNTA('Résultats test rentrée Maths'!AC31))&lt;&gt;1,"X",(AVERAGE('Résultats test rentrée Maths'!AC31)-1)*1/3)</f>
        <v>X</v>
      </c>
      <c r="AD13" s="308" t="str">
        <f>IF((COUNTA('Résultats test rentrée Maths'!AD31))&lt;&gt;1,"X",(AVERAGE('Résultats test rentrée Maths'!AD31)-1)*1/3)</f>
        <v>X</v>
      </c>
      <c r="AE13" s="308" t="str">
        <f>IF((COUNTA('Résultats test rentrée Maths'!AE31))&lt;&gt;1,"X",(AVERAGE('Résultats test rentrée Maths'!AE31)-1)*1/3)</f>
        <v>X</v>
      </c>
      <c r="AF13" s="308" t="str">
        <f>IF((COUNTA('Résultats test rentrée Maths'!AF31))&lt;&gt;1,"X",(AVERAGE('Résultats test rentrée Maths'!AF31)-1)*1/3)</f>
        <v>X</v>
      </c>
      <c r="AG13" s="308" t="str">
        <f>IF((COUNTA('Résultats test rentrée Maths'!AG31))&lt;&gt;1,"X",(AVERAGE('Résultats test rentrée Maths'!AG31)-1)*1/3)</f>
        <v>X</v>
      </c>
    </row>
    <row r="14" spans="1:33" ht="18" customHeight="1" x14ac:dyDescent="0.2">
      <c r="A14" s="203" t="s">
        <v>150</v>
      </c>
      <c r="B14" s="204"/>
      <c r="C14" s="305" t="str">
        <f>IFERROR(AVERAGE('% MATHS'!C23:AF23),"X")</f>
        <v>X</v>
      </c>
      <c r="D14" s="308" t="str">
        <f>IF((COUNTA('Résultats test rentrée Maths'!D32))&lt;&gt;1,"X",(AVERAGE('Résultats test rentrée Maths'!D32)-1)*1/3)</f>
        <v>X</v>
      </c>
      <c r="E14" s="308" t="str">
        <f>IF((COUNTA('Résultats test rentrée Maths'!E32))&lt;&gt;1,"X",(AVERAGE('Résultats test rentrée Maths'!E32)-1)*1/3)</f>
        <v>X</v>
      </c>
      <c r="F14" s="308" t="str">
        <f>IF((COUNTA('Résultats test rentrée Maths'!F32))&lt;&gt;1,"X",(AVERAGE('Résultats test rentrée Maths'!F32)-1)*1/3)</f>
        <v>X</v>
      </c>
      <c r="G14" s="308" t="str">
        <f>IF((COUNTA('Résultats test rentrée Maths'!G32))&lt;&gt;1,"X",(AVERAGE('Résultats test rentrée Maths'!G32)-1)*1/3)</f>
        <v>X</v>
      </c>
      <c r="H14" s="308" t="str">
        <f>IF((COUNTA('Résultats test rentrée Maths'!H32))&lt;&gt;1,"X",(AVERAGE('Résultats test rentrée Maths'!H32)-1)*1/3)</f>
        <v>X</v>
      </c>
      <c r="I14" s="308" t="str">
        <f>IF((COUNTA('Résultats test rentrée Maths'!I32))&lt;&gt;1,"X",(AVERAGE('Résultats test rentrée Maths'!I32)-1)*1/3)</f>
        <v>X</v>
      </c>
      <c r="J14" s="308" t="str">
        <f>IF((COUNTA('Résultats test rentrée Maths'!J32))&lt;&gt;1,"X",(AVERAGE('Résultats test rentrée Maths'!J32)-1)*1/3)</f>
        <v>X</v>
      </c>
      <c r="K14" s="308" t="str">
        <f>IF((COUNTA('Résultats test rentrée Maths'!K32))&lt;&gt;1,"X",(AVERAGE('Résultats test rentrée Maths'!K32)-1)*1/3)</f>
        <v>X</v>
      </c>
      <c r="L14" s="308" t="str">
        <f>IF((COUNTA('Résultats test rentrée Maths'!L32))&lt;&gt;1,"X",(AVERAGE('Résultats test rentrée Maths'!L32)-1)*1/3)</f>
        <v>X</v>
      </c>
      <c r="M14" s="308" t="str">
        <f>IF((COUNTA('Résultats test rentrée Maths'!M32))&lt;&gt;1,"X",(AVERAGE('Résultats test rentrée Maths'!M32)-1)*1/3)</f>
        <v>X</v>
      </c>
      <c r="N14" s="308" t="str">
        <f>IF((COUNTA('Résultats test rentrée Maths'!N32))&lt;&gt;1,"X",(AVERAGE('Résultats test rentrée Maths'!N32)-1)*1/3)</f>
        <v>X</v>
      </c>
      <c r="O14" s="308" t="str">
        <f>IF((COUNTA('Résultats test rentrée Maths'!O32))&lt;&gt;1,"X",(AVERAGE('Résultats test rentrée Maths'!O32)-1)*1/3)</f>
        <v>X</v>
      </c>
      <c r="P14" s="308" t="str">
        <f>IF((COUNTA('Résultats test rentrée Maths'!P32))&lt;&gt;1,"X",(AVERAGE('Résultats test rentrée Maths'!P32)-1)*1/3)</f>
        <v>X</v>
      </c>
      <c r="Q14" s="308" t="str">
        <f>IF((COUNTA('Résultats test rentrée Maths'!Q32))&lt;&gt;1,"X",(AVERAGE('Résultats test rentrée Maths'!Q32)-1)*1/3)</f>
        <v>X</v>
      </c>
      <c r="R14" s="308" t="str">
        <f>IF((COUNTA('Résultats test rentrée Maths'!R32))&lt;&gt;1,"X",(AVERAGE('Résultats test rentrée Maths'!R32)-1)*1/3)</f>
        <v>X</v>
      </c>
      <c r="S14" s="308" t="str">
        <f>IF((COUNTA('Résultats test rentrée Maths'!S32))&lt;&gt;1,"X",(AVERAGE('Résultats test rentrée Maths'!S32)-1)*1/3)</f>
        <v>X</v>
      </c>
      <c r="T14" s="308" t="str">
        <f>IF((COUNTA('Résultats test rentrée Maths'!T32))&lt;&gt;1,"X",(AVERAGE('Résultats test rentrée Maths'!T32)-1)*1/3)</f>
        <v>X</v>
      </c>
      <c r="U14" s="308" t="str">
        <f>IF((COUNTA('Résultats test rentrée Maths'!U32))&lt;&gt;1,"X",(AVERAGE('Résultats test rentrée Maths'!U32)-1)*1/3)</f>
        <v>X</v>
      </c>
      <c r="V14" s="308" t="str">
        <f>IF((COUNTA('Résultats test rentrée Maths'!V32))&lt;&gt;1,"X",(AVERAGE('Résultats test rentrée Maths'!V32)-1)*1/3)</f>
        <v>X</v>
      </c>
      <c r="W14" s="308" t="str">
        <f>IF((COUNTA('Résultats test rentrée Maths'!W32))&lt;&gt;1,"X",(AVERAGE('Résultats test rentrée Maths'!W32)-1)*1/3)</f>
        <v>X</v>
      </c>
      <c r="X14" s="308" t="str">
        <f>IF((COUNTA('Résultats test rentrée Maths'!X32))&lt;&gt;1,"X",(AVERAGE('Résultats test rentrée Maths'!X32)-1)*1/3)</f>
        <v>X</v>
      </c>
      <c r="Y14" s="308" t="str">
        <f>IF((COUNTA('Résultats test rentrée Maths'!Y32))&lt;&gt;1,"X",(AVERAGE('Résultats test rentrée Maths'!Y32)-1)*1/3)</f>
        <v>X</v>
      </c>
      <c r="Z14" s="308" t="str">
        <f>IF((COUNTA('Résultats test rentrée Maths'!Z32))&lt;&gt;1,"X",(AVERAGE('Résultats test rentrée Maths'!Z32)-1)*1/3)</f>
        <v>X</v>
      </c>
      <c r="AA14" s="308" t="str">
        <f>IF((COUNTA('Résultats test rentrée Maths'!AA32))&lt;&gt;1,"X",(AVERAGE('Résultats test rentrée Maths'!AA32)-1)*1/3)</f>
        <v>X</v>
      </c>
      <c r="AB14" s="308" t="str">
        <f>IF((COUNTA('Résultats test rentrée Maths'!AB32))&lt;&gt;1,"X",(AVERAGE('Résultats test rentrée Maths'!AB32)-1)*1/3)</f>
        <v>X</v>
      </c>
      <c r="AC14" s="308" t="str">
        <f>IF((COUNTA('Résultats test rentrée Maths'!AC32))&lt;&gt;1,"X",(AVERAGE('Résultats test rentrée Maths'!AC32)-1)*1/3)</f>
        <v>X</v>
      </c>
      <c r="AD14" s="308" t="str">
        <f>IF((COUNTA('Résultats test rentrée Maths'!AD32))&lt;&gt;1,"X",(AVERAGE('Résultats test rentrée Maths'!AD32)-1)*1/3)</f>
        <v>X</v>
      </c>
      <c r="AE14" s="308" t="str">
        <f>IF((COUNTA('Résultats test rentrée Maths'!AE32))&lt;&gt;1,"X",(AVERAGE('Résultats test rentrée Maths'!AE32)-1)*1/3)</f>
        <v>X</v>
      </c>
      <c r="AF14" s="308" t="str">
        <f>IF((COUNTA('Résultats test rentrée Maths'!AF32))&lt;&gt;1,"X",(AVERAGE('Résultats test rentrée Maths'!AF32)-1)*1/3)</f>
        <v>X</v>
      </c>
      <c r="AG14" s="308" t="str">
        <f>IF((COUNTA('Résultats test rentrée Maths'!AG32))&lt;&gt;1,"X",(AVERAGE('Résultats test rentrée Maths'!AG32)-1)*1/3)</f>
        <v>X</v>
      </c>
    </row>
    <row r="15" spans="1:33" ht="25.5" customHeight="1" x14ac:dyDescent="0.2">
      <c r="A15" s="203" t="s">
        <v>151</v>
      </c>
      <c r="B15" s="204"/>
      <c r="C15" s="305" t="str">
        <f>IFERROR(AVERAGE('% MATHS'!C24:AF24),"X")</f>
        <v>X</v>
      </c>
      <c r="D15" s="308" t="str">
        <f>IF((COUNTA('Résultats test rentrée Maths'!D33))&lt;&gt;1,"X",(AVERAGE('Résultats test rentrée Maths'!D33)-1)*1/3)</f>
        <v>X</v>
      </c>
      <c r="E15" s="308" t="str">
        <f>IF((COUNTA('Résultats test rentrée Maths'!E33))&lt;&gt;1,"X",(AVERAGE('Résultats test rentrée Maths'!E33)-1)*1/3)</f>
        <v>X</v>
      </c>
      <c r="F15" s="308" t="str">
        <f>IF((COUNTA('Résultats test rentrée Maths'!F33))&lt;&gt;1,"X",(AVERAGE('Résultats test rentrée Maths'!F33)-1)*1/3)</f>
        <v>X</v>
      </c>
      <c r="G15" s="308" t="str">
        <f>IF((COUNTA('Résultats test rentrée Maths'!G33))&lt;&gt;1,"X",(AVERAGE('Résultats test rentrée Maths'!G33)-1)*1/3)</f>
        <v>X</v>
      </c>
      <c r="H15" s="308" t="str">
        <f>IF((COUNTA('Résultats test rentrée Maths'!H33))&lt;&gt;1,"X",(AVERAGE('Résultats test rentrée Maths'!H33)-1)*1/3)</f>
        <v>X</v>
      </c>
      <c r="I15" s="308" t="str">
        <f>IF((COUNTA('Résultats test rentrée Maths'!I33))&lt;&gt;1,"X",(AVERAGE('Résultats test rentrée Maths'!I33)-1)*1/3)</f>
        <v>X</v>
      </c>
      <c r="J15" s="308" t="str">
        <f>IF((COUNTA('Résultats test rentrée Maths'!J33))&lt;&gt;1,"X",(AVERAGE('Résultats test rentrée Maths'!J33)-1)*1/3)</f>
        <v>X</v>
      </c>
      <c r="K15" s="308" t="str">
        <f>IF((COUNTA('Résultats test rentrée Maths'!K33))&lt;&gt;1,"X",(AVERAGE('Résultats test rentrée Maths'!K33)-1)*1/3)</f>
        <v>X</v>
      </c>
      <c r="L15" s="308" t="str">
        <f>IF((COUNTA('Résultats test rentrée Maths'!L33))&lt;&gt;1,"X",(AVERAGE('Résultats test rentrée Maths'!L33)-1)*1/3)</f>
        <v>X</v>
      </c>
      <c r="M15" s="308" t="str">
        <f>IF((COUNTA('Résultats test rentrée Maths'!M33))&lt;&gt;1,"X",(AVERAGE('Résultats test rentrée Maths'!M33)-1)*1/3)</f>
        <v>X</v>
      </c>
      <c r="N15" s="308" t="str">
        <f>IF((COUNTA('Résultats test rentrée Maths'!N33))&lt;&gt;1,"X",(AVERAGE('Résultats test rentrée Maths'!N33)-1)*1/3)</f>
        <v>X</v>
      </c>
      <c r="O15" s="308" t="str">
        <f>IF((COUNTA('Résultats test rentrée Maths'!O33))&lt;&gt;1,"X",(AVERAGE('Résultats test rentrée Maths'!O33)-1)*1/3)</f>
        <v>X</v>
      </c>
      <c r="P15" s="308" t="str">
        <f>IF((COUNTA('Résultats test rentrée Maths'!P33))&lt;&gt;1,"X",(AVERAGE('Résultats test rentrée Maths'!P33)-1)*1/3)</f>
        <v>X</v>
      </c>
      <c r="Q15" s="308" t="str">
        <f>IF((COUNTA('Résultats test rentrée Maths'!Q33))&lt;&gt;1,"X",(AVERAGE('Résultats test rentrée Maths'!Q33)-1)*1/3)</f>
        <v>X</v>
      </c>
      <c r="R15" s="308" t="str">
        <f>IF((COUNTA('Résultats test rentrée Maths'!R33))&lt;&gt;1,"X",(AVERAGE('Résultats test rentrée Maths'!R33)-1)*1/3)</f>
        <v>X</v>
      </c>
      <c r="S15" s="308" t="str">
        <f>IF((COUNTA('Résultats test rentrée Maths'!S33))&lt;&gt;1,"X",(AVERAGE('Résultats test rentrée Maths'!S33)-1)*1/3)</f>
        <v>X</v>
      </c>
      <c r="T15" s="308" t="str">
        <f>IF((COUNTA('Résultats test rentrée Maths'!T33))&lt;&gt;1,"X",(AVERAGE('Résultats test rentrée Maths'!T33)-1)*1/3)</f>
        <v>X</v>
      </c>
      <c r="U15" s="308" t="str">
        <f>IF((COUNTA('Résultats test rentrée Maths'!U33))&lt;&gt;1,"X",(AVERAGE('Résultats test rentrée Maths'!U33)-1)*1/3)</f>
        <v>X</v>
      </c>
      <c r="V15" s="308" t="str">
        <f>IF((COUNTA('Résultats test rentrée Maths'!V33))&lt;&gt;1,"X",(AVERAGE('Résultats test rentrée Maths'!V33)-1)*1/3)</f>
        <v>X</v>
      </c>
      <c r="W15" s="308" t="str">
        <f>IF((COUNTA('Résultats test rentrée Maths'!W33))&lt;&gt;1,"X",(AVERAGE('Résultats test rentrée Maths'!W33)-1)*1/3)</f>
        <v>X</v>
      </c>
      <c r="X15" s="308" t="str">
        <f>IF((COUNTA('Résultats test rentrée Maths'!X33))&lt;&gt;1,"X",(AVERAGE('Résultats test rentrée Maths'!X33)-1)*1/3)</f>
        <v>X</v>
      </c>
      <c r="Y15" s="308" t="str">
        <f>IF((COUNTA('Résultats test rentrée Maths'!Y33))&lt;&gt;1,"X",(AVERAGE('Résultats test rentrée Maths'!Y33)-1)*1/3)</f>
        <v>X</v>
      </c>
      <c r="Z15" s="308" t="str">
        <f>IF((COUNTA('Résultats test rentrée Maths'!Z33))&lt;&gt;1,"X",(AVERAGE('Résultats test rentrée Maths'!Z33)-1)*1/3)</f>
        <v>X</v>
      </c>
      <c r="AA15" s="308" t="str">
        <f>IF((COUNTA('Résultats test rentrée Maths'!AA33))&lt;&gt;1,"X",(AVERAGE('Résultats test rentrée Maths'!AA33)-1)*1/3)</f>
        <v>X</v>
      </c>
      <c r="AB15" s="308" t="str">
        <f>IF((COUNTA('Résultats test rentrée Maths'!AB33))&lt;&gt;1,"X",(AVERAGE('Résultats test rentrée Maths'!AB33)-1)*1/3)</f>
        <v>X</v>
      </c>
      <c r="AC15" s="308" t="str">
        <f>IF((COUNTA('Résultats test rentrée Maths'!AC33))&lt;&gt;1,"X",(AVERAGE('Résultats test rentrée Maths'!AC33)-1)*1/3)</f>
        <v>X</v>
      </c>
      <c r="AD15" s="308" t="str">
        <f>IF((COUNTA('Résultats test rentrée Maths'!AD33))&lt;&gt;1,"X",(AVERAGE('Résultats test rentrée Maths'!AD33)-1)*1/3)</f>
        <v>X</v>
      </c>
      <c r="AE15" s="308" t="str">
        <f>IF((COUNTA('Résultats test rentrée Maths'!AE33))&lt;&gt;1,"X",(AVERAGE('Résultats test rentrée Maths'!AE33)-1)*1/3)</f>
        <v>X</v>
      </c>
      <c r="AF15" s="308" t="str">
        <f>IF((COUNTA('Résultats test rentrée Maths'!AF33))&lt;&gt;1,"X",(AVERAGE('Résultats test rentrée Maths'!AF33)-1)*1/3)</f>
        <v>X</v>
      </c>
      <c r="AG15" s="308" t="str">
        <f>IF((COUNTA('Résultats test rentrée Maths'!AG33))&lt;&gt;1,"X",(AVERAGE('Résultats test rentrée Maths'!AG33)-1)*1/3)</f>
        <v>X</v>
      </c>
    </row>
    <row r="16" spans="1:33" s="72" customFormat="1" ht="27.95" customHeight="1" x14ac:dyDescent="0.2">
      <c r="A16" s="289" t="s">
        <v>152</v>
      </c>
      <c r="B16" s="191"/>
      <c r="C16" s="305" t="str">
        <f>IFERROR(AVERAGE('% MATHS'!C25:AF25),"X")</f>
        <v>X</v>
      </c>
      <c r="D16" s="308" t="str">
        <f>IF((COUNTA('Résultats test rentrée Maths'!D34))&lt;&gt;1,"X",(AVERAGE('Résultats test rentrée Maths'!D34)-1)*1/3)</f>
        <v>X</v>
      </c>
      <c r="E16" s="308" t="str">
        <f>IF((COUNTA('Résultats test rentrée Maths'!E34))&lt;&gt;1,"X",(AVERAGE('Résultats test rentrée Maths'!E34)-1)*1/3)</f>
        <v>X</v>
      </c>
      <c r="F16" s="308" t="str">
        <f>IF((COUNTA('Résultats test rentrée Maths'!F34))&lt;&gt;1,"X",(AVERAGE('Résultats test rentrée Maths'!F34)-1)*1/3)</f>
        <v>X</v>
      </c>
      <c r="G16" s="308" t="str">
        <f>IF((COUNTA('Résultats test rentrée Maths'!G34))&lt;&gt;1,"X",(AVERAGE('Résultats test rentrée Maths'!G34)-1)*1/3)</f>
        <v>X</v>
      </c>
      <c r="H16" s="308" t="str">
        <f>IF((COUNTA('Résultats test rentrée Maths'!H34))&lt;&gt;1,"X",(AVERAGE('Résultats test rentrée Maths'!H34)-1)*1/3)</f>
        <v>X</v>
      </c>
      <c r="I16" s="308" t="str">
        <f>IF((COUNTA('Résultats test rentrée Maths'!I34))&lt;&gt;1,"X",(AVERAGE('Résultats test rentrée Maths'!I34)-1)*1/3)</f>
        <v>X</v>
      </c>
      <c r="J16" s="308" t="str">
        <f>IF((COUNTA('Résultats test rentrée Maths'!J34))&lt;&gt;1,"X",(AVERAGE('Résultats test rentrée Maths'!J34)-1)*1/3)</f>
        <v>X</v>
      </c>
      <c r="K16" s="308" t="str">
        <f>IF((COUNTA('Résultats test rentrée Maths'!K34))&lt;&gt;1,"X",(AVERAGE('Résultats test rentrée Maths'!K34)-1)*1/3)</f>
        <v>X</v>
      </c>
      <c r="L16" s="308" t="str">
        <f>IF((COUNTA('Résultats test rentrée Maths'!L34))&lt;&gt;1,"X",(AVERAGE('Résultats test rentrée Maths'!L34)-1)*1/3)</f>
        <v>X</v>
      </c>
      <c r="M16" s="308" t="str">
        <f>IF((COUNTA('Résultats test rentrée Maths'!M34))&lt;&gt;1,"X",(AVERAGE('Résultats test rentrée Maths'!M34)-1)*1/3)</f>
        <v>X</v>
      </c>
      <c r="N16" s="308" t="str">
        <f>IF((COUNTA('Résultats test rentrée Maths'!N34))&lt;&gt;1,"X",(AVERAGE('Résultats test rentrée Maths'!N34)-1)*1/3)</f>
        <v>X</v>
      </c>
      <c r="O16" s="308" t="str">
        <f>IF((COUNTA('Résultats test rentrée Maths'!O34))&lt;&gt;1,"X",(AVERAGE('Résultats test rentrée Maths'!O34)-1)*1/3)</f>
        <v>X</v>
      </c>
      <c r="P16" s="308" t="str">
        <f>IF((COUNTA('Résultats test rentrée Maths'!P34))&lt;&gt;1,"X",(AVERAGE('Résultats test rentrée Maths'!P34)-1)*1/3)</f>
        <v>X</v>
      </c>
      <c r="Q16" s="308" t="str">
        <f>IF((COUNTA('Résultats test rentrée Maths'!Q34))&lt;&gt;1,"X",(AVERAGE('Résultats test rentrée Maths'!Q34)-1)*1/3)</f>
        <v>X</v>
      </c>
      <c r="R16" s="308" t="str">
        <f>IF((COUNTA('Résultats test rentrée Maths'!R34))&lt;&gt;1,"X",(AVERAGE('Résultats test rentrée Maths'!R34)-1)*1/3)</f>
        <v>X</v>
      </c>
      <c r="S16" s="308" t="str">
        <f>IF((COUNTA('Résultats test rentrée Maths'!S34))&lt;&gt;1,"X",(AVERAGE('Résultats test rentrée Maths'!S34)-1)*1/3)</f>
        <v>X</v>
      </c>
      <c r="T16" s="308" t="str">
        <f>IF((COUNTA('Résultats test rentrée Maths'!T34))&lt;&gt;1,"X",(AVERAGE('Résultats test rentrée Maths'!T34)-1)*1/3)</f>
        <v>X</v>
      </c>
      <c r="U16" s="308" t="str">
        <f>IF((COUNTA('Résultats test rentrée Maths'!U34))&lt;&gt;1,"X",(AVERAGE('Résultats test rentrée Maths'!U34)-1)*1/3)</f>
        <v>X</v>
      </c>
      <c r="V16" s="308" t="str">
        <f>IF((COUNTA('Résultats test rentrée Maths'!V34))&lt;&gt;1,"X",(AVERAGE('Résultats test rentrée Maths'!V34)-1)*1/3)</f>
        <v>X</v>
      </c>
      <c r="W16" s="308" t="str">
        <f>IF((COUNTA('Résultats test rentrée Maths'!W34))&lt;&gt;1,"X",(AVERAGE('Résultats test rentrée Maths'!W34)-1)*1/3)</f>
        <v>X</v>
      </c>
      <c r="X16" s="308" t="str">
        <f>IF((COUNTA('Résultats test rentrée Maths'!X34))&lt;&gt;1,"X",(AVERAGE('Résultats test rentrée Maths'!X34)-1)*1/3)</f>
        <v>X</v>
      </c>
      <c r="Y16" s="308" t="str">
        <f>IF((COUNTA('Résultats test rentrée Maths'!Y34))&lt;&gt;1,"X",(AVERAGE('Résultats test rentrée Maths'!Y34)-1)*1/3)</f>
        <v>X</v>
      </c>
      <c r="Z16" s="308" t="str">
        <f>IF((COUNTA('Résultats test rentrée Maths'!Z34))&lt;&gt;1,"X",(AVERAGE('Résultats test rentrée Maths'!Z34)-1)*1/3)</f>
        <v>X</v>
      </c>
      <c r="AA16" s="308" t="str">
        <f>IF((COUNTA('Résultats test rentrée Maths'!AA34))&lt;&gt;1,"X",(AVERAGE('Résultats test rentrée Maths'!AA34)-1)*1/3)</f>
        <v>X</v>
      </c>
      <c r="AB16" s="308" t="str">
        <f>IF((COUNTA('Résultats test rentrée Maths'!AB34))&lt;&gt;1,"X",(AVERAGE('Résultats test rentrée Maths'!AB34)-1)*1/3)</f>
        <v>X</v>
      </c>
      <c r="AC16" s="308" t="str">
        <f>IF((COUNTA('Résultats test rentrée Maths'!AC34))&lt;&gt;1,"X",(AVERAGE('Résultats test rentrée Maths'!AC34)-1)*1/3)</f>
        <v>X</v>
      </c>
      <c r="AD16" s="308" t="str">
        <f>IF((COUNTA('Résultats test rentrée Maths'!AD34))&lt;&gt;1,"X",(AVERAGE('Résultats test rentrée Maths'!AD34)-1)*1/3)</f>
        <v>X</v>
      </c>
      <c r="AE16" s="308" t="str">
        <f>IF((COUNTA('Résultats test rentrée Maths'!AE34))&lt;&gt;1,"X",(AVERAGE('Résultats test rentrée Maths'!AE34)-1)*1/3)</f>
        <v>X</v>
      </c>
      <c r="AF16" s="308" t="str">
        <f>IF((COUNTA('Résultats test rentrée Maths'!AF34))&lt;&gt;1,"X",(AVERAGE('Résultats test rentrée Maths'!AF34)-1)*1/3)</f>
        <v>X</v>
      </c>
      <c r="AG16" s="308" t="str">
        <f>IF((COUNTA('Résultats test rentrée Maths'!AG34))&lt;&gt;1,"X",(AVERAGE('Résultats test rentrée Maths'!AG34)-1)*1/3)</f>
        <v>X</v>
      </c>
    </row>
    <row r="17" spans="1:33" x14ac:dyDescent="0.2">
      <c r="A17" s="138"/>
      <c r="B17" s="140" t="s">
        <v>154</v>
      </c>
      <c r="C17" s="305" t="str">
        <f>IFERROR(AVERAGE('% MATHS'!C2:AF25),"X")</f>
        <v>X</v>
      </c>
      <c r="D17" s="310" t="str">
        <f>IFERROR(AVERAGE('% MATHS'!C2:C25),"X")</f>
        <v>X</v>
      </c>
      <c r="E17" s="310" t="str">
        <f>IFERROR(AVERAGE('% MATHS'!D2:D25),"X")</f>
        <v>X</v>
      </c>
      <c r="F17" s="310" t="str">
        <f>IFERROR(AVERAGE('% MATHS'!E2:E25),"X")</f>
        <v>X</v>
      </c>
      <c r="G17" s="310" t="str">
        <f>IFERROR(AVERAGE('% MATHS'!F2:F25),"X")</f>
        <v>X</v>
      </c>
      <c r="H17" s="310" t="str">
        <f>IFERROR(AVERAGE('% MATHS'!G2:G25),"X")</f>
        <v>X</v>
      </c>
      <c r="I17" s="310" t="str">
        <f>IFERROR(AVERAGE('% MATHS'!H2:H25),"X")</f>
        <v>X</v>
      </c>
      <c r="J17" s="310" t="str">
        <f>IFERROR(AVERAGE('% MATHS'!I2:I25),"X")</f>
        <v>X</v>
      </c>
      <c r="K17" s="310" t="str">
        <f>IFERROR(AVERAGE('% MATHS'!J2:J25),"X")</f>
        <v>X</v>
      </c>
      <c r="L17" s="310" t="str">
        <f>IFERROR(AVERAGE('% MATHS'!K2:K25),"X")</f>
        <v>X</v>
      </c>
      <c r="M17" s="310" t="str">
        <f>IFERROR(AVERAGE('% MATHS'!L2:L25),"X")</f>
        <v>X</v>
      </c>
      <c r="N17" s="310" t="str">
        <f>IFERROR(AVERAGE('% MATHS'!M2:M25),"X")</f>
        <v>X</v>
      </c>
      <c r="O17" s="310" t="str">
        <f>IFERROR(AVERAGE('% MATHS'!N2:N25),"X")</f>
        <v>X</v>
      </c>
      <c r="P17" s="310" t="str">
        <f>IFERROR(AVERAGE('% MATHS'!O2:O25),"X")</f>
        <v>X</v>
      </c>
      <c r="Q17" s="310" t="str">
        <f>IFERROR(AVERAGE('% MATHS'!P2:P25),"X")</f>
        <v>X</v>
      </c>
      <c r="R17" s="310" t="str">
        <f>IFERROR(AVERAGE('% MATHS'!Q2:Q25),"X")</f>
        <v>X</v>
      </c>
      <c r="S17" s="310" t="str">
        <f>IFERROR(AVERAGE('% MATHS'!R2:R25),"X")</f>
        <v>X</v>
      </c>
      <c r="T17" s="310" t="str">
        <f>IFERROR(AVERAGE('% MATHS'!S2:S25),"X")</f>
        <v>X</v>
      </c>
      <c r="U17" s="310" t="str">
        <f>IFERROR(AVERAGE('% MATHS'!T2:T25),"X")</f>
        <v>X</v>
      </c>
      <c r="V17" s="310" t="str">
        <f>IFERROR(AVERAGE('% MATHS'!U2:U25),"X")</f>
        <v>X</v>
      </c>
      <c r="W17" s="310" t="str">
        <f>IFERROR(AVERAGE('% MATHS'!V2:V25),"X")</f>
        <v>X</v>
      </c>
      <c r="X17" s="310" t="str">
        <f>IFERROR(AVERAGE('% MATHS'!W2:W25),"X")</f>
        <v>X</v>
      </c>
      <c r="Y17" s="310" t="str">
        <f>IFERROR(AVERAGE('% MATHS'!X2:X25),"X")</f>
        <v>X</v>
      </c>
      <c r="Z17" s="310" t="str">
        <f>IFERROR(AVERAGE('% MATHS'!Y2:Y25),"X")</f>
        <v>X</v>
      </c>
      <c r="AA17" s="310" t="str">
        <f>IFERROR(AVERAGE('% MATHS'!Z2:Z25),"X")</f>
        <v>X</v>
      </c>
      <c r="AB17" s="310" t="str">
        <f>IFERROR(AVERAGE('% MATHS'!AA2:AA25),"X")</f>
        <v>X</v>
      </c>
      <c r="AC17" s="310" t="str">
        <f>IFERROR(AVERAGE('% MATHS'!AB2:AB25),"X")</f>
        <v>X</v>
      </c>
      <c r="AD17" s="310" t="str">
        <f>IFERROR(AVERAGE('% MATHS'!AC2:AC25),"X")</f>
        <v>X</v>
      </c>
      <c r="AE17" s="310" t="str">
        <f>IFERROR(AVERAGE('% MATHS'!AD2:AD25),"X")</f>
        <v>X</v>
      </c>
      <c r="AF17" s="310" t="str">
        <f>IFERROR(AVERAGE('% MATHS'!AE2:AE25),"X")</f>
        <v>X</v>
      </c>
      <c r="AG17" s="310" t="str">
        <f>IFERROR(AVERAGE('% MATHS'!AF2:AF25),"X")</f>
        <v>X</v>
      </c>
    </row>
    <row r="18" spans="1:33" x14ac:dyDescent="0.2">
      <c r="B18" s="47"/>
      <c r="C18" s="47"/>
    </row>
    <row r="19" spans="1:33" x14ac:dyDescent="0.2">
      <c r="B19" s="47"/>
      <c r="C19" s="47"/>
    </row>
    <row r="20" spans="1:33" x14ac:dyDescent="0.2">
      <c r="B20" s="47"/>
      <c r="C20" s="47"/>
    </row>
    <row r="21" spans="1:33" x14ac:dyDescent="0.2">
      <c r="B21" s="47"/>
      <c r="C21" s="47"/>
    </row>
    <row r="22" spans="1:33" x14ac:dyDescent="0.2">
      <c r="B22" s="47"/>
      <c r="C22" s="47"/>
    </row>
    <row r="23" spans="1:33" x14ac:dyDescent="0.2">
      <c r="B23" s="47"/>
      <c r="C23" s="47"/>
    </row>
    <row r="24" spans="1:33" x14ac:dyDescent="0.2">
      <c r="B24" s="47"/>
      <c r="C24" s="47"/>
    </row>
    <row r="25" spans="1:33" x14ac:dyDescent="0.2">
      <c r="B25" s="47"/>
      <c r="C25" s="47"/>
    </row>
    <row r="26" spans="1:33" x14ac:dyDescent="0.2">
      <c r="B26" s="47"/>
      <c r="C26" s="47"/>
    </row>
    <row r="27" spans="1:33" x14ac:dyDescent="0.2">
      <c r="B27" s="47"/>
      <c r="C27" s="47"/>
    </row>
    <row r="28" spans="1:33" x14ac:dyDescent="0.2">
      <c r="B28" s="47"/>
      <c r="C28" s="47"/>
    </row>
    <row r="29" spans="1:33" x14ac:dyDescent="0.2">
      <c r="B29" s="47"/>
      <c r="C29" s="47"/>
    </row>
  </sheetData>
  <sheetProtection password="C82B" sheet="1" objects="1" scenarios="1"/>
  <mergeCells count="15">
    <mergeCell ref="A7:B7"/>
    <mergeCell ref="B1:B2"/>
    <mergeCell ref="A3:B3"/>
    <mergeCell ref="A4:B4"/>
    <mergeCell ref="A5:B5"/>
    <mergeCell ref="A6:B6"/>
    <mergeCell ref="A14:B14"/>
    <mergeCell ref="A15:B15"/>
    <mergeCell ref="A16:B16"/>
    <mergeCell ref="A8:B8"/>
    <mergeCell ref="A9:B9"/>
    <mergeCell ref="A10:B10"/>
    <mergeCell ref="A11:B11"/>
    <mergeCell ref="A12:B12"/>
    <mergeCell ref="A13:B13"/>
  </mergeCells>
  <pageMargins left="0.25" right="0.25" top="0.75" bottom="0.75" header="0.3" footer="0.3"/>
  <pageSetup paperSize="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CC"/>
    <pageSetUpPr fitToPage="1"/>
  </sheetPr>
  <dimension ref="A1:AZ34"/>
  <sheetViews>
    <sheetView topLeftCell="B2" zoomScale="90" zoomScaleNormal="90" workbookViewId="0">
      <selection activeCell="B1" sqref="B1:B33"/>
    </sheetView>
  </sheetViews>
  <sheetFormatPr baseColWidth="10" defaultColWidth="11.42578125" defaultRowHeight="14.25" x14ac:dyDescent="0.2"/>
  <cols>
    <col min="1" max="1" width="11.42578125" style="47" hidden="1" customWidth="1"/>
    <col min="2" max="2" width="5.85546875" style="61" customWidth="1"/>
    <col min="3" max="3" width="5.7109375" style="61" customWidth="1"/>
    <col min="4" max="7" width="15.28515625" style="62" customWidth="1"/>
    <col min="8" max="8" width="1.42578125" style="63" customWidth="1"/>
    <col min="9" max="12" width="15.28515625" style="62" customWidth="1"/>
    <col min="13" max="13" width="1.42578125" style="63" customWidth="1"/>
    <col min="14" max="17" width="15.28515625" style="61" customWidth="1"/>
    <col min="18" max="18" width="1.42578125" style="63" customWidth="1"/>
    <col min="19" max="21" width="15.28515625" style="61" customWidth="1"/>
    <col min="22" max="22" width="15.28515625" style="62" customWidth="1"/>
    <col min="23" max="23" width="5.7109375" style="64" customWidth="1"/>
    <col min="24" max="27" width="15.28515625" style="62" customWidth="1"/>
    <col min="28" max="28" width="1.42578125" style="63" customWidth="1"/>
    <col min="29" max="31" width="15.28515625" style="61" customWidth="1"/>
    <col min="32" max="32" width="15.28515625" style="62" customWidth="1"/>
    <col min="33" max="33" width="5.7109375" style="61" customWidth="1"/>
    <col min="34" max="37" width="15.28515625" style="62" customWidth="1"/>
    <col min="38" max="38" width="1.42578125" style="63" customWidth="1"/>
    <col min="39" max="42" width="15.28515625" style="62" customWidth="1"/>
    <col min="43" max="43" width="1.42578125" style="47" customWidth="1"/>
    <col min="44" max="47" width="15.28515625" style="62" customWidth="1"/>
    <col min="48" max="48" width="1.42578125" style="63" customWidth="1"/>
    <col min="49" max="52" width="15.28515625" style="62" customWidth="1"/>
    <col min="53" max="16384" width="11.42578125" style="47"/>
  </cols>
  <sheetData>
    <row r="1" spans="1:52" ht="14.25" hidden="1" customHeight="1" x14ac:dyDescent="0.25">
      <c r="B1" s="292" t="s">
        <v>118</v>
      </c>
      <c r="C1" s="294" t="s">
        <v>86</v>
      </c>
      <c r="D1" s="213" t="s">
        <v>88</v>
      </c>
      <c r="E1" s="214"/>
      <c r="F1" s="214"/>
      <c r="G1" s="215"/>
      <c r="H1" s="296"/>
      <c r="I1" s="213" t="s">
        <v>87</v>
      </c>
      <c r="J1" s="214"/>
      <c r="K1" s="214"/>
      <c r="L1" s="215"/>
      <c r="M1" s="298"/>
      <c r="N1" s="221" t="s">
        <v>82</v>
      </c>
      <c r="O1" s="221"/>
      <c r="P1" s="221"/>
      <c r="Q1" s="222"/>
      <c r="R1" s="300"/>
      <c r="S1" s="225" t="s">
        <v>91</v>
      </c>
      <c r="T1" s="226"/>
      <c r="U1" s="226"/>
      <c r="V1" s="227"/>
      <c r="W1" s="301" t="s">
        <v>83</v>
      </c>
      <c r="X1" s="235" t="s">
        <v>93</v>
      </c>
      <c r="Y1" s="231"/>
      <c r="Z1" s="231"/>
      <c r="AA1" s="232"/>
      <c r="AB1" s="300"/>
      <c r="AC1" s="231" t="s">
        <v>84</v>
      </c>
      <c r="AD1" s="231"/>
      <c r="AE1" s="231"/>
      <c r="AF1" s="232"/>
      <c r="AG1" s="294" t="s">
        <v>85</v>
      </c>
      <c r="AH1" s="213" t="s">
        <v>94</v>
      </c>
      <c r="AI1" s="214"/>
      <c r="AJ1" s="214"/>
      <c r="AK1" s="215"/>
      <c r="AL1" s="296"/>
      <c r="AM1" s="213" t="s">
        <v>95</v>
      </c>
      <c r="AN1" s="214"/>
      <c r="AO1" s="214"/>
      <c r="AP1" s="215"/>
      <c r="AR1" s="213" t="s">
        <v>96</v>
      </c>
      <c r="AS1" s="214"/>
      <c r="AT1" s="214"/>
      <c r="AU1" s="215"/>
      <c r="AV1" s="296"/>
      <c r="AW1" s="213" t="s">
        <v>97</v>
      </c>
      <c r="AX1" s="214"/>
      <c r="AY1" s="214"/>
      <c r="AZ1" s="215"/>
    </row>
    <row r="2" spans="1:52" ht="45" customHeight="1" x14ac:dyDescent="0.2">
      <c r="B2" s="293"/>
      <c r="C2" s="295"/>
      <c r="D2" s="216"/>
      <c r="E2" s="217"/>
      <c r="F2" s="217"/>
      <c r="G2" s="218"/>
      <c r="H2" s="297"/>
      <c r="I2" s="216"/>
      <c r="J2" s="217"/>
      <c r="K2" s="217"/>
      <c r="L2" s="218"/>
      <c r="M2" s="299"/>
      <c r="N2" s="223"/>
      <c r="O2" s="223"/>
      <c r="P2" s="223"/>
      <c r="Q2" s="224"/>
      <c r="R2" s="300"/>
      <c r="S2" s="228"/>
      <c r="T2" s="229"/>
      <c r="U2" s="229"/>
      <c r="V2" s="230"/>
      <c r="W2" s="302"/>
      <c r="X2" s="236"/>
      <c r="Y2" s="233"/>
      <c r="Z2" s="233"/>
      <c r="AA2" s="234"/>
      <c r="AB2" s="300"/>
      <c r="AC2" s="233"/>
      <c r="AD2" s="233"/>
      <c r="AE2" s="233"/>
      <c r="AF2" s="234"/>
      <c r="AG2" s="295"/>
      <c r="AH2" s="216"/>
      <c r="AI2" s="217"/>
      <c r="AJ2" s="217"/>
      <c r="AK2" s="218"/>
      <c r="AL2" s="297"/>
      <c r="AM2" s="216"/>
      <c r="AN2" s="217"/>
      <c r="AO2" s="217"/>
      <c r="AP2" s="218"/>
      <c r="AQ2" s="300"/>
      <c r="AR2" s="216"/>
      <c r="AS2" s="217"/>
      <c r="AT2" s="217"/>
      <c r="AU2" s="218"/>
      <c r="AV2" s="297"/>
      <c r="AW2" s="216"/>
      <c r="AX2" s="217"/>
      <c r="AY2" s="217"/>
      <c r="AZ2" s="218"/>
    </row>
    <row r="3" spans="1:52" ht="15" x14ac:dyDescent="0.2">
      <c r="B3" s="293"/>
      <c r="C3" s="295"/>
      <c r="D3" s="48" t="s">
        <v>44</v>
      </c>
      <c r="E3" s="49" t="s">
        <v>45</v>
      </c>
      <c r="F3" s="50" t="s">
        <v>46</v>
      </c>
      <c r="G3" s="51" t="s">
        <v>47</v>
      </c>
      <c r="H3" s="297"/>
      <c r="I3" s="52" t="s">
        <v>44</v>
      </c>
      <c r="J3" s="49" t="s">
        <v>45</v>
      </c>
      <c r="K3" s="50" t="s">
        <v>46</v>
      </c>
      <c r="L3" s="53" t="s">
        <v>47</v>
      </c>
      <c r="M3" s="299"/>
      <c r="N3" s="52" t="s">
        <v>44</v>
      </c>
      <c r="O3" s="49" t="s">
        <v>45</v>
      </c>
      <c r="P3" s="50" t="s">
        <v>46</v>
      </c>
      <c r="Q3" s="51" t="s">
        <v>47</v>
      </c>
      <c r="R3" s="300"/>
      <c r="S3" s="52" t="s">
        <v>44</v>
      </c>
      <c r="T3" s="49" t="s">
        <v>45</v>
      </c>
      <c r="U3" s="50" t="s">
        <v>46</v>
      </c>
      <c r="V3" s="53" t="s">
        <v>47</v>
      </c>
      <c r="W3" s="302"/>
      <c r="X3" s="54" t="s">
        <v>44</v>
      </c>
      <c r="Y3" s="55" t="s">
        <v>45</v>
      </c>
      <c r="Z3" s="56" t="s">
        <v>46</v>
      </c>
      <c r="AA3" s="57" t="s">
        <v>47</v>
      </c>
      <c r="AB3" s="300"/>
      <c r="AC3" s="54" t="s">
        <v>44</v>
      </c>
      <c r="AD3" s="55" t="s">
        <v>45</v>
      </c>
      <c r="AE3" s="56" t="s">
        <v>46</v>
      </c>
      <c r="AF3" s="57" t="s">
        <v>47</v>
      </c>
      <c r="AG3" s="295"/>
      <c r="AH3" s="48" t="s">
        <v>44</v>
      </c>
      <c r="AI3" s="49" t="s">
        <v>45</v>
      </c>
      <c r="AJ3" s="50" t="s">
        <v>46</v>
      </c>
      <c r="AK3" s="51" t="s">
        <v>47</v>
      </c>
      <c r="AL3" s="297"/>
      <c r="AM3" s="52" t="s">
        <v>44</v>
      </c>
      <c r="AN3" s="49" t="s">
        <v>45</v>
      </c>
      <c r="AO3" s="50" t="s">
        <v>46</v>
      </c>
      <c r="AP3" s="53" t="s">
        <v>47</v>
      </c>
      <c r="AQ3" s="300"/>
      <c r="AR3" s="48" t="s">
        <v>44</v>
      </c>
      <c r="AS3" s="49" t="s">
        <v>45</v>
      </c>
      <c r="AT3" s="50" t="s">
        <v>46</v>
      </c>
      <c r="AU3" s="51" t="s">
        <v>47</v>
      </c>
      <c r="AV3" s="297"/>
      <c r="AW3" s="52" t="s">
        <v>44</v>
      </c>
      <c r="AX3" s="49" t="s">
        <v>45</v>
      </c>
      <c r="AY3" s="50" t="s">
        <v>46</v>
      </c>
      <c r="AZ3" s="53" t="s">
        <v>47</v>
      </c>
    </row>
    <row r="4" spans="1:52" ht="14.25" customHeight="1" x14ac:dyDescent="0.2">
      <c r="A4" s="47">
        <v>1</v>
      </c>
      <c r="B4" s="293"/>
      <c r="C4" s="295"/>
      <c r="D4" s="58" t="str">
        <f>IF('Bilan élève Maths'!C$5=1,'Bilan élève Maths'!C$2,"")</f>
        <v/>
      </c>
      <c r="E4" s="59" t="str">
        <f>IF('Bilan élève Maths'!C$5=2,'Bilan élève Maths'!C$2,"")</f>
        <v/>
      </c>
      <c r="F4" s="59" t="str">
        <f>IF('Bilan élève Maths'!C$5=3,'Bilan élève Maths'!C$2,"")</f>
        <v/>
      </c>
      <c r="G4" s="59" t="str">
        <f>IF('Bilan élève Maths'!C$5=4,'Bilan élève Maths'!C$2,"")</f>
        <v/>
      </c>
      <c r="H4" s="297"/>
      <c r="I4" s="59" t="str">
        <f>IF('Bilan élève Maths'!C$6=1,'Bilan élève Maths'!C$2,"")</f>
        <v/>
      </c>
      <c r="J4" s="59" t="str">
        <f>IF('Bilan élève Maths'!C$6=2,'Bilan élève Maths'!C$2,"")</f>
        <v/>
      </c>
      <c r="K4" s="59" t="str">
        <f>IF('Bilan élève Maths'!C$6=3,'Bilan élève Maths'!C$2,"")</f>
        <v/>
      </c>
      <c r="L4" s="59" t="str">
        <f>IF('Bilan élève Maths'!C$6=4,'Bilan élève Maths'!C$2,"")</f>
        <v/>
      </c>
      <c r="M4" s="299"/>
      <c r="N4" s="58" t="str">
        <f>IF('Bilan élève Maths'!C$7=1,'Bilan élève Maths'!C$2,"")</f>
        <v/>
      </c>
      <c r="O4" s="59" t="str">
        <f>IF('Bilan élève Maths'!C$7=2,'Bilan élève Maths'!C$2,"")</f>
        <v/>
      </c>
      <c r="P4" s="59" t="str">
        <f>IF('Bilan élève Maths'!C$7=3,'Bilan élève Maths'!C$2,"")</f>
        <v/>
      </c>
      <c r="Q4" s="59" t="str">
        <f>IF('Bilan élève Maths'!C$7=4,'Bilan élève Maths'!C$2,"")</f>
        <v/>
      </c>
      <c r="R4" s="300"/>
      <c r="S4" s="58" t="str">
        <f>IF('Bilan élève Maths'!C$8=1,'Bilan élève Maths'!C$2,"")</f>
        <v/>
      </c>
      <c r="T4" s="59" t="str">
        <f>IF('Bilan élève Maths'!C$8=2,'Bilan élève Maths'!C$2,"")</f>
        <v/>
      </c>
      <c r="U4" s="59" t="str">
        <f>IF('Bilan élève Maths'!C$8=3,'Bilan élève Maths'!C$2,"")</f>
        <v/>
      </c>
      <c r="V4" s="59" t="str">
        <f>IF('Bilan élève Maths'!C$8=4,'Bilan élève Maths'!C$2,"")</f>
        <v/>
      </c>
      <c r="W4" s="302"/>
      <c r="X4" s="58" t="str">
        <f>IF('Bilan élève Maths'!C$10=1,'Bilan élève Maths'!C$2,"")</f>
        <v/>
      </c>
      <c r="Y4" s="59" t="str">
        <f>IF('Bilan élève Maths'!C$10=2,'Bilan élève Maths'!C$2,"")</f>
        <v/>
      </c>
      <c r="Z4" s="59" t="str">
        <f>IF('Bilan élève Maths'!C$10=3,'Bilan élève Maths'!C$2,"")</f>
        <v/>
      </c>
      <c r="AA4" s="59" t="str">
        <f>IF('Bilan élève Maths'!C$10=4,'Bilan élève Maths'!C$2,"")</f>
        <v/>
      </c>
      <c r="AB4" s="300"/>
      <c r="AC4" s="58" t="str">
        <f>IF('Bilan élève Maths'!C$11=1,'Bilan élève Maths'!C$2,"")</f>
        <v/>
      </c>
      <c r="AD4" s="59" t="str">
        <f>IF('Bilan élève Maths'!C$11=2,'Bilan élève Maths'!C$2,"")</f>
        <v/>
      </c>
      <c r="AE4" s="59" t="str">
        <f>IF('Bilan élève Maths'!C$11=3,'Bilan élève Maths'!C$2,"")</f>
        <v/>
      </c>
      <c r="AF4" s="59" t="str">
        <f>IF('Bilan élève Maths'!C$11=4,'Bilan élève Maths'!C$2,"")</f>
        <v/>
      </c>
      <c r="AG4" s="295"/>
      <c r="AH4" s="58" t="str">
        <f>IF('Bilan élève Maths'!C$13=1,'Bilan élève Maths'!C$2,"")</f>
        <v/>
      </c>
      <c r="AI4" s="59" t="str">
        <f>IF('Bilan élève Maths'!C$13=2,'Bilan élève Maths'!C$2,"")</f>
        <v/>
      </c>
      <c r="AJ4" s="59" t="str">
        <f>IF('Bilan élève Maths'!C$13=3,'Bilan élève Maths'!C$2,"")</f>
        <v/>
      </c>
      <c r="AK4" s="59" t="str">
        <f>IF('Bilan élève Maths'!C$13=4,'Bilan élève Maths'!C$2,"")</f>
        <v/>
      </c>
      <c r="AL4" s="297"/>
      <c r="AM4" s="58" t="str">
        <f>IF('Bilan élève Maths'!C$14=1,'Bilan élève Maths'!C$2,"")</f>
        <v/>
      </c>
      <c r="AN4" s="59" t="str">
        <f>IF('Bilan élève Maths'!C$14=2,'Bilan élève Maths'!C$2,"")</f>
        <v/>
      </c>
      <c r="AO4" s="59" t="str">
        <f>IF('Bilan élève Maths'!C$14=3,'Bilan élève Maths'!C$2,"")</f>
        <v/>
      </c>
      <c r="AP4" s="59" t="str">
        <f>IF('Bilan élève Maths'!C$14=4,'Bilan élève Maths'!C$2,"")</f>
        <v/>
      </c>
      <c r="AQ4" s="300"/>
      <c r="AR4" s="58" t="str">
        <f>IF('Bilan élève Maths'!C$15=1,'Bilan élève Maths'!C$2,"")</f>
        <v/>
      </c>
      <c r="AS4" s="59" t="str">
        <f>IF('Bilan élève Maths'!C$15=2,'Bilan élève Maths'!C$2,"")</f>
        <v/>
      </c>
      <c r="AT4" s="59" t="str">
        <f>IF('Bilan élève Maths'!C$15=3,'Bilan élève Maths'!C$2,"")</f>
        <v/>
      </c>
      <c r="AU4" s="59" t="str">
        <f>IF('Bilan élève Maths'!C$15=4,'Bilan élève Maths'!C$2,"")</f>
        <v/>
      </c>
      <c r="AV4" s="297"/>
      <c r="AW4" s="58" t="str">
        <f>IF('Bilan élève Maths'!C$16=1,'Bilan élève Maths'!C$2,"")</f>
        <v/>
      </c>
      <c r="AX4" s="59" t="str">
        <f>IF('Bilan élève Maths'!C$16=2,'Bilan élève Maths'!C$2,"")</f>
        <v/>
      </c>
      <c r="AY4" s="59" t="str">
        <f>IF('Bilan élève Maths'!C$16=3,'Bilan élève Maths'!C$2,"")</f>
        <v/>
      </c>
      <c r="AZ4" s="59" t="str">
        <f>IF('Bilan élève Maths'!C$16=4,'Bilan élève Maths'!C$2,"")</f>
        <v/>
      </c>
    </row>
    <row r="5" spans="1:52" ht="14.25" customHeight="1" x14ac:dyDescent="0.2">
      <c r="A5" s="47">
        <v>2</v>
      </c>
      <c r="B5" s="293"/>
      <c r="C5" s="295"/>
      <c r="D5" s="58" t="str">
        <f>IF('Bilan élève Maths'!D$5=1,'Bilan élève Maths'!D$2,"")</f>
        <v/>
      </c>
      <c r="E5" s="59" t="str">
        <f>IF('Bilan élève Maths'!D$5=2,'Bilan élève Maths'!D$2,"")</f>
        <v/>
      </c>
      <c r="F5" s="59" t="str">
        <f>IF('Bilan élève Maths'!D$5=3,'Bilan élève Maths'!D$2,"")</f>
        <v/>
      </c>
      <c r="G5" s="59" t="str">
        <f>IF('Bilan élève Maths'!D$5=4,'Bilan élève Maths'!D$2,"")</f>
        <v/>
      </c>
      <c r="H5" s="297"/>
      <c r="I5" s="59" t="str">
        <f>IF('Bilan élève Maths'!D$6=1,'Bilan élève Maths'!D$2,"")</f>
        <v/>
      </c>
      <c r="J5" s="59" t="str">
        <f>IF('Bilan élève Maths'!D$6=2,'Bilan élève Maths'!D$2,"")</f>
        <v/>
      </c>
      <c r="K5" s="59" t="str">
        <f>IF('Bilan élève Maths'!D$6=3,'Bilan élève Maths'!D$2,"")</f>
        <v/>
      </c>
      <c r="L5" s="59" t="str">
        <f>IF('Bilan élève Maths'!D$6=4,'Bilan élève Maths'!D$2,"")</f>
        <v/>
      </c>
      <c r="M5" s="299"/>
      <c r="N5" s="58" t="str">
        <f>IF('Bilan élève Maths'!D$7=1,'Bilan élève Maths'!D$2,"")</f>
        <v/>
      </c>
      <c r="O5" s="59" t="str">
        <f>IF('Bilan élève Maths'!D$7=2,'Bilan élève Maths'!D$2,"")</f>
        <v/>
      </c>
      <c r="P5" s="59" t="str">
        <f>IF('Bilan élève Maths'!D$7=3,'Bilan élève Maths'!D$2,"")</f>
        <v/>
      </c>
      <c r="Q5" s="59" t="str">
        <f>IF('Bilan élève Maths'!D$7=4,'Bilan élève Maths'!D$2,"")</f>
        <v/>
      </c>
      <c r="R5" s="300"/>
      <c r="S5" s="58" t="str">
        <f>IF('Bilan élève Maths'!D$8=1,'Bilan élève Maths'!D$2,"")</f>
        <v/>
      </c>
      <c r="T5" s="59" t="str">
        <f>IF('Bilan élève Maths'!D$8=2,'Bilan élève Maths'!D$2,"")</f>
        <v/>
      </c>
      <c r="U5" s="59" t="str">
        <f>IF('Bilan élève Maths'!D$8=3,'Bilan élève Maths'!D$2,"")</f>
        <v/>
      </c>
      <c r="V5" s="59" t="str">
        <f>IF('Bilan élève Maths'!D$8=4,'Bilan élève Maths'!D$2,"")</f>
        <v/>
      </c>
      <c r="W5" s="302"/>
      <c r="X5" s="58" t="str">
        <f>IF('Bilan élève Maths'!D$10=1,'Bilan élève Maths'!D$2,"")</f>
        <v/>
      </c>
      <c r="Y5" s="59" t="str">
        <f>IF('Bilan élève Maths'!D$10=2,'Bilan élève Maths'!D$2,"")</f>
        <v/>
      </c>
      <c r="Z5" s="59" t="str">
        <f>IF('Bilan élève Maths'!D$10=3,'Bilan élève Maths'!D$2,"")</f>
        <v/>
      </c>
      <c r="AA5" s="59" t="str">
        <f>IF('Bilan élève Maths'!D$10=4,'Bilan élève Maths'!D$2,"")</f>
        <v/>
      </c>
      <c r="AB5" s="300"/>
      <c r="AC5" s="58" t="str">
        <f>IF('Bilan élève Maths'!D$11=1,'Bilan élève Maths'!D$2,"")</f>
        <v/>
      </c>
      <c r="AD5" s="59" t="str">
        <f>IF('Bilan élève Maths'!D$11=2,'Bilan élève Maths'!D$2,"")</f>
        <v/>
      </c>
      <c r="AE5" s="59" t="str">
        <f>IF('Bilan élève Maths'!D$11=3,'Bilan élève Maths'!D$2,"")</f>
        <v/>
      </c>
      <c r="AF5" s="59" t="str">
        <f>IF('Bilan élève Maths'!D$11=4,'Bilan élève Maths'!D$2,"")</f>
        <v/>
      </c>
      <c r="AG5" s="295"/>
      <c r="AH5" s="58" t="str">
        <f>IF('Bilan élève Maths'!D$13=1,'Bilan élève Maths'!D$2,"")</f>
        <v/>
      </c>
      <c r="AI5" s="59" t="str">
        <f>IF('Bilan élève Maths'!D$13=2,'Bilan élève Maths'!D$2,"")</f>
        <v/>
      </c>
      <c r="AJ5" s="59" t="str">
        <f>IF('Bilan élève Maths'!D$13=3,'Bilan élève Maths'!D$2,"")</f>
        <v/>
      </c>
      <c r="AK5" s="59" t="str">
        <f>IF('Bilan élève Maths'!D$13=4,'Bilan élève Maths'!D$2,"")</f>
        <v/>
      </c>
      <c r="AL5" s="297"/>
      <c r="AM5" s="58" t="str">
        <f>IF('Bilan élève Maths'!D$14=1,'Bilan élève Maths'!D$2,"")</f>
        <v/>
      </c>
      <c r="AN5" s="59" t="str">
        <f>IF('Bilan élève Maths'!D$14=2,'Bilan élève Maths'!D$2,"")</f>
        <v/>
      </c>
      <c r="AO5" s="59" t="str">
        <f>IF('Bilan élève Maths'!D$14=3,'Bilan élève Maths'!D$2,"")</f>
        <v/>
      </c>
      <c r="AP5" s="59" t="str">
        <f>IF('Bilan élève Maths'!D$14=4,'Bilan élève Maths'!D$2,"")</f>
        <v/>
      </c>
      <c r="AQ5" s="300"/>
      <c r="AR5" s="58" t="str">
        <f>IF('Bilan élève Maths'!D$15=1,'Bilan élève Maths'!D$2,"")</f>
        <v/>
      </c>
      <c r="AS5" s="59" t="str">
        <f>IF('Bilan élève Maths'!D$15=2,'Bilan élève Maths'!D$2,"")</f>
        <v/>
      </c>
      <c r="AT5" s="59" t="str">
        <f>IF('Bilan élève Maths'!D$15=3,'Bilan élève Maths'!D$2,"")</f>
        <v/>
      </c>
      <c r="AU5" s="59" t="str">
        <f>IF('Bilan élève Maths'!D$15=4,'Bilan élève Maths'!D$2,"")</f>
        <v/>
      </c>
      <c r="AV5" s="297"/>
      <c r="AW5" s="58" t="str">
        <f>IF('Bilan élève Maths'!D$16=1,'Bilan élève Maths'!D$2,"")</f>
        <v/>
      </c>
      <c r="AX5" s="59" t="str">
        <f>IF('Bilan élève Maths'!D$16=2,'Bilan élève Maths'!D$2,"")</f>
        <v/>
      </c>
      <c r="AY5" s="59" t="str">
        <f>IF('Bilan élève Maths'!D$16=3,'Bilan élève Maths'!D$2,"")</f>
        <v/>
      </c>
      <c r="AZ5" s="59" t="str">
        <f>IF('Bilan élève Maths'!D$16=4,'Bilan élève Maths'!D$2,"")</f>
        <v/>
      </c>
    </row>
    <row r="6" spans="1:52" ht="14.25" customHeight="1" x14ac:dyDescent="0.2">
      <c r="A6" s="47">
        <v>3</v>
      </c>
      <c r="B6" s="293"/>
      <c r="C6" s="295"/>
      <c r="D6" s="58" t="str">
        <f>IF('Bilan élève Maths'!E$5=1,'Bilan élève Maths'!E$2,"")</f>
        <v/>
      </c>
      <c r="E6" s="59" t="str">
        <f>IF('Bilan élève Maths'!E$5=2,'Bilan élève Maths'!E$2,"")</f>
        <v/>
      </c>
      <c r="F6" s="59" t="str">
        <f>IF('Bilan élève Maths'!E$5=3,'Bilan élève Maths'!E$2,"")</f>
        <v/>
      </c>
      <c r="G6" s="59" t="str">
        <f>IF('Bilan élève Maths'!E$5=4,'Bilan élève Maths'!E$2,"")</f>
        <v/>
      </c>
      <c r="H6" s="297"/>
      <c r="I6" s="59" t="str">
        <f>IF('Bilan élève Maths'!E$6=1,'Bilan élève Maths'!E$2,"")</f>
        <v/>
      </c>
      <c r="J6" s="59" t="str">
        <f>IF('Bilan élève Maths'!E$6=2,'Bilan élève Maths'!E$2,"")</f>
        <v/>
      </c>
      <c r="K6" s="59" t="str">
        <f>IF('Bilan élève Maths'!E$6=3,'Bilan élève Maths'!E$2,"")</f>
        <v/>
      </c>
      <c r="L6" s="59" t="str">
        <f>IF('Bilan élève Maths'!E$6=4,'Bilan élève Maths'!E$2,"")</f>
        <v/>
      </c>
      <c r="M6" s="299"/>
      <c r="N6" s="58" t="str">
        <f>IF('Bilan élève Maths'!E$7=1,'Bilan élève Maths'!E$2,"")</f>
        <v/>
      </c>
      <c r="O6" s="59" t="str">
        <f>IF('Bilan élève Maths'!E$7=2,'Bilan élève Maths'!E$2,"")</f>
        <v/>
      </c>
      <c r="P6" s="59" t="str">
        <f>IF('Bilan élève Maths'!E$7=3,'Bilan élève Maths'!E$2,"")</f>
        <v/>
      </c>
      <c r="Q6" s="59" t="str">
        <f>IF('Bilan élève Maths'!E$7=4,'Bilan élève Maths'!E$2,"")</f>
        <v/>
      </c>
      <c r="R6" s="300"/>
      <c r="S6" s="58" t="str">
        <f>IF('Bilan élève Maths'!E$8=1,'Bilan élève Maths'!E$2,"")</f>
        <v/>
      </c>
      <c r="T6" s="59" t="str">
        <f>IF('Bilan élève Maths'!E$8=2,'Bilan élève Maths'!E$2,"")</f>
        <v/>
      </c>
      <c r="U6" s="59" t="str">
        <f>IF('Bilan élève Maths'!E$8=3,'Bilan élève Maths'!E$2,"")</f>
        <v/>
      </c>
      <c r="V6" s="59" t="str">
        <f>IF('Bilan élève Maths'!E$8=4,'Bilan élève Maths'!E$2,"")</f>
        <v/>
      </c>
      <c r="W6" s="302"/>
      <c r="X6" s="58" t="str">
        <f>IF('Bilan élève Maths'!E$10=1,'Bilan élève Maths'!E$2,"")</f>
        <v/>
      </c>
      <c r="Y6" s="59" t="str">
        <f>IF('Bilan élève Maths'!E$10=2,'Bilan élève Maths'!E$2,"")</f>
        <v/>
      </c>
      <c r="Z6" s="59" t="str">
        <f>IF('Bilan élève Maths'!E$10=3,'Bilan élève Maths'!E$2,"")</f>
        <v/>
      </c>
      <c r="AA6" s="59" t="str">
        <f>IF('Bilan élève Maths'!E$10=4,'Bilan élève Maths'!E$2,"")</f>
        <v/>
      </c>
      <c r="AB6" s="300"/>
      <c r="AC6" s="58" t="str">
        <f>IF('Bilan élève Maths'!E$11=1,'Bilan élève Maths'!E$2,"")</f>
        <v/>
      </c>
      <c r="AD6" s="59" t="str">
        <f>IF('Bilan élève Maths'!E$11=2,'Bilan élève Maths'!E$2,"")</f>
        <v/>
      </c>
      <c r="AE6" s="59" t="str">
        <f>IF('Bilan élève Maths'!E$11=3,'Bilan élève Maths'!E$2,"")</f>
        <v/>
      </c>
      <c r="AF6" s="59" t="str">
        <f>IF('Bilan élève Maths'!E$11=4,'Bilan élève Maths'!E$2,"")</f>
        <v/>
      </c>
      <c r="AG6" s="295"/>
      <c r="AH6" s="58" t="str">
        <f>IF('Bilan élève Maths'!E$13=1,'Bilan élève Maths'!E$2,"")</f>
        <v/>
      </c>
      <c r="AI6" s="59" t="str">
        <f>IF('Bilan élève Maths'!E$13=2,'Bilan élève Maths'!E$2,"")</f>
        <v/>
      </c>
      <c r="AJ6" s="59" t="str">
        <f>IF('Bilan élève Maths'!E$13=3,'Bilan élève Maths'!E$2,"")</f>
        <v/>
      </c>
      <c r="AK6" s="59" t="str">
        <f>IF('Bilan élève Maths'!E$13=4,'Bilan élève Maths'!E$2,"")</f>
        <v/>
      </c>
      <c r="AL6" s="297"/>
      <c r="AM6" s="58" t="str">
        <f>IF('Bilan élève Maths'!E$14=1,'Bilan élève Maths'!E$2,"")</f>
        <v/>
      </c>
      <c r="AN6" s="59" t="str">
        <f>IF('Bilan élève Maths'!E$14=2,'Bilan élève Maths'!E$2,"")</f>
        <v/>
      </c>
      <c r="AO6" s="59" t="str">
        <f>IF('Bilan élève Maths'!E$14=3,'Bilan élève Maths'!E$2,"")</f>
        <v/>
      </c>
      <c r="AP6" s="59" t="str">
        <f>IF('Bilan élève Maths'!E$14=4,'Bilan élève Maths'!E$2,"")</f>
        <v/>
      </c>
      <c r="AQ6" s="300"/>
      <c r="AR6" s="58" t="str">
        <f>IF('Bilan élève Maths'!E$15=1,'Bilan élève Maths'!E$2,"")</f>
        <v/>
      </c>
      <c r="AS6" s="59" t="str">
        <f>IF('Bilan élève Maths'!E$15=2,'Bilan élève Maths'!E$2,"")</f>
        <v/>
      </c>
      <c r="AT6" s="59" t="str">
        <f>IF('Bilan élève Maths'!E$15=3,'Bilan élève Maths'!E$2,"")</f>
        <v/>
      </c>
      <c r="AU6" s="59" t="str">
        <f>IF('Bilan élève Maths'!E$15=4,'Bilan élève Maths'!E$2,"")</f>
        <v/>
      </c>
      <c r="AV6" s="297"/>
      <c r="AW6" s="58" t="str">
        <f>IF('Bilan élève Maths'!E$16=1,'Bilan élève Maths'!E$2,"")</f>
        <v/>
      </c>
      <c r="AX6" s="59" t="str">
        <f>IF('Bilan élève Maths'!E$16=2,'Bilan élève Maths'!E$2,"")</f>
        <v/>
      </c>
      <c r="AY6" s="59" t="str">
        <f>IF('Bilan élève Maths'!E$16=3,'Bilan élève Maths'!E$2,"")</f>
        <v/>
      </c>
      <c r="AZ6" s="59" t="str">
        <f>IF('Bilan élève Maths'!E$16=4,'Bilan élève Maths'!E$2,"")</f>
        <v/>
      </c>
    </row>
    <row r="7" spans="1:52" ht="14.25" customHeight="1" x14ac:dyDescent="0.2">
      <c r="A7" s="47">
        <v>4</v>
      </c>
      <c r="B7" s="293"/>
      <c r="C7" s="295"/>
      <c r="D7" s="58" t="str">
        <f>IF('Bilan élève Maths'!F$5=1,'Bilan élève Maths'!F$2,"")</f>
        <v/>
      </c>
      <c r="E7" s="59" t="str">
        <f>IF('Bilan élève Maths'!F$5=2,'Bilan élève Maths'!F$2,"")</f>
        <v/>
      </c>
      <c r="F7" s="59" t="str">
        <f>IF('Bilan élève Maths'!F$5=3,'Bilan élève Maths'!F$2,"")</f>
        <v/>
      </c>
      <c r="G7" s="59" t="str">
        <f>IF('Bilan élève Maths'!F$5=4,'Bilan élève Maths'!F$2,"")</f>
        <v/>
      </c>
      <c r="H7" s="297"/>
      <c r="I7" s="59" t="str">
        <f>IF('Bilan élève Maths'!F$6=1,'Bilan élève Maths'!F$2,"")</f>
        <v/>
      </c>
      <c r="J7" s="59" t="str">
        <f>IF('Bilan élève Maths'!F$6=2,'Bilan élève Maths'!F$2,"")</f>
        <v/>
      </c>
      <c r="K7" s="59" t="str">
        <f>IF('Bilan élève Maths'!F$6=3,'Bilan élève Maths'!F$2,"")</f>
        <v/>
      </c>
      <c r="L7" s="59" t="str">
        <f>IF('Bilan élève Maths'!F$6=4,'Bilan élève Maths'!F$2,"")</f>
        <v/>
      </c>
      <c r="M7" s="299"/>
      <c r="N7" s="58" t="str">
        <f>IF('Bilan élève Maths'!F$7=1,'Bilan élève Maths'!F$2,"")</f>
        <v/>
      </c>
      <c r="O7" s="59" t="str">
        <f>IF('Bilan élève Maths'!F$7=2,'Bilan élève Maths'!F$2,"")</f>
        <v/>
      </c>
      <c r="P7" s="59" t="str">
        <f>IF('Bilan élève Maths'!F$7=3,'Bilan élève Maths'!F$2,"")</f>
        <v/>
      </c>
      <c r="Q7" s="59" t="str">
        <f>IF('Bilan élève Maths'!F$7=4,'Bilan élève Maths'!F$2,"")</f>
        <v/>
      </c>
      <c r="R7" s="300"/>
      <c r="S7" s="58" t="str">
        <f>IF('Bilan élève Maths'!F$8=1,'Bilan élève Maths'!F$2,"")</f>
        <v/>
      </c>
      <c r="T7" s="59" t="str">
        <f>IF('Bilan élève Maths'!F$8=2,'Bilan élève Maths'!F$2,"")</f>
        <v/>
      </c>
      <c r="U7" s="59" t="str">
        <f>IF('Bilan élève Maths'!F$8=3,'Bilan élève Maths'!F$2,"")</f>
        <v/>
      </c>
      <c r="V7" s="59" t="str">
        <f>IF('Bilan élève Maths'!F$8=4,'Bilan élève Maths'!F$2,"")</f>
        <v/>
      </c>
      <c r="W7" s="302"/>
      <c r="X7" s="58" t="str">
        <f>IF('Bilan élève Maths'!F$10=1,'Bilan élève Maths'!F$2,"")</f>
        <v/>
      </c>
      <c r="Y7" s="59" t="str">
        <f>IF('Bilan élève Maths'!F$10=2,'Bilan élève Maths'!F$2,"")</f>
        <v/>
      </c>
      <c r="Z7" s="59" t="str">
        <f>IF('Bilan élève Maths'!F$10=3,'Bilan élève Maths'!F$2,"")</f>
        <v/>
      </c>
      <c r="AA7" s="59" t="str">
        <f>IF('Bilan élève Maths'!F$10=4,'Bilan élève Maths'!F$2,"")</f>
        <v/>
      </c>
      <c r="AB7" s="300"/>
      <c r="AC7" s="58" t="str">
        <f>IF('Bilan élève Maths'!F$11=1,'Bilan élève Maths'!F$2,"")</f>
        <v/>
      </c>
      <c r="AD7" s="59" t="str">
        <f>IF('Bilan élève Maths'!F$11=2,'Bilan élève Maths'!F$2,"")</f>
        <v/>
      </c>
      <c r="AE7" s="59" t="str">
        <f>IF('Bilan élève Maths'!F$11=3,'Bilan élève Maths'!F$2,"")</f>
        <v/>
      </c>
      <c r="AF7" s="59" t="str">
        <f>IF('Bilan élève Maths'!F$11=4,'Bilan élève Maths'!F$2,"")</f>
        <v/>
      </c>
      <c r="AG7" s="295"/>
      <c r="AH7" s="58" t="str">
        <f>IF('Bilan élève Maths'!F$13=1,'Bilan élève Maths'!F$2,"")</f>
        <v/>
      </c>
      <c r="AI7" s="59" t="str">
        <f>IF('Bilan élève Maths'!F$13=2,'Bilan élève Maths'!F$2,"")</f>
        <v/>
      </c>
      <c r="AJ7" s="59" t="str">
        <f>IF('Bilan élève Maths'!F$13=3,'Bilan élève Maths'!F$2,"")</f>
        <v/>
      </c>
      <c r="AK7" s="59" t="str">
        <f>IF('Bilan élève Maths'!F$13=4,'Bilan élève Maths'!F$2,"")</f>
        <v/>
      </c>
      <c r="AL7" s="297"/>
      <c r="AM7" s="58" t="str">
        <f>IF('Bilan élève Maths'!F$14=1,'Bilan élève Maths'!F$2,"")</f>
        <v/>
      </c>
      <c r="AN7" s="59" t="str">
        <f>IF('Bilan élève Maths'!F$14=2,'Bilan élève Maths'!F$2,"")</f>
        <v/>
      </c>
      <c r="AO7" s="59" t="str">
        <f>IF('Bilan élève Maths'!F$14=3,'Bilan élève Maths'!F$2,"")</f>
        <v/>
      </c>
      <c r="AP7" s="59" t="str">
        <f>IF('Bilan élève Maths'!F$14=4,'Bilan élève Maths'!F$2,"")</f>
        <v/>
      </c>
      <c r="AQ7" s="300"/>
      <c r="AR7" s="58" t="str">
        <f>IF('Bilan élève Maths'!F$15=1,'Bilan élève Maths'!F$2,"")</f>
        <v/>
      </c>
      <c r="AS7" s="59" t="str">
        <f>IF('Bilan élève Maths'!F$15=2,'Bilan élève Maths'!F$2,"")</f>
        <v/>
      </c>
      <c r="AT7" s="59" t="str">
        <f>IF('Bilan élève Maths'!F$15=3,'Bilan élève Maths'!F$2,"")</f>
        <v/>
      </c>
      <c r="AU7" s="59" t="str">
        <f>IF('Bilan élève Maths'!F$15=4,'Bilan élève Maths'!F$2,"")</f>
        <v/>
      </c>
      <c r="AV7" s="297"/>
      <c r="AW7" s="58" t="str">
        <f>IF('Bilan élève Maths'!F$16=1,'Bilan élève Maths'!F$2,"")</f>
        <v/>
      </c>
      <c r="AX7" s="59" t="str">
        <f>IF('Bilan élève Maths'!F$16=2,'Bilan élève Maths'!F$2,"")</f>
        <v/>
      </c>
      <c r="AY7" s="59" t="str">
        <f>IF('Bilan élève Maths'!F$16=3,'Bilan élève Maths'!F$2,"")</f>
        <v/>
      </c>
      <c r="AZ7" s="59" t="str">
        <f>IF('Bilan élève Maths'!F$16=4,'Bilan élève Maths'!F$2,"")</f>
        <v/>
      </c>
    </row>
    <row r="8" spans="1:52" ht="14.25" customHeight="1" x14ac:dyDescent="0.2">
      <c r="A8" s="47">
        <v>5</v>
      </c>
      <c r="B8" s="293"/>
      <c r="C8" s="295"/>
      <c r="D8" s="58" t="str">
        <f>IF('Bilan élève Maths'!G$5=1,'Bilan élève Maths'!G$2,"")</f>
        <v/>
      </c>
      <c r="E8" s="59" t="str">
        <f>IF('Bilan élève Maths'!G$5=2,'Bilan élève Maths'!G$2,"")</f>
        <v/>
      </c>
      <c r="F8" s="59" t="str">
        <f>IF('Bilan élève Maths'!G$5=3,'Bilan élève Maths'!G$2,"")</f>
        <v/>
      </c>
      <c r="G8" s="59" t="str">
        <f>IF('Bilan élève Maths'!G$5=4,'Bilan élève Maths'!G$2,"")</f>
        <v/>
      </c>
      <c r="H8" s="297"/>
      <c r="I8" s="59" t="str">
        <f>IF('Bilan élève Maths'!G$6=1,'Bilan élève Maths'!G$2,"")</f>
        <v/>
      </c>
      <c r="J8" s="59" t="str">
        <f>IF('Bilan élève Maths'!G$6=2,'Bilan élève Maths'!G$2,"")</f>
        <v/>
      </c>
      <c r="K8" s="59" t="str">
        <f>IF('Bilan élève Maths'!G$6=3,'Bilan élève Maths'!G$2,"")</f>
        <v/>
      </c>
      <c r="L8" s="59" t="str">
        <f>IF('Bilan élève Maths'!G$6=4,'Bilan élève Maths'!G$2,"")</f>
        <v/>
      </c>
      <c r="M8" s="299"/>
      <c r="N8" s="58" t="str">
        <f>IF('Bilan élève Maths'!G$7=1,'Bilan élève Maths'!G$2,"")</f>
        <v/>
      </c>
      <c r="O8" s="59" t="str">
        <f>IF('Bilan élève Maths'!G$7=2,'Bilan élève Maths'!G$2,"")</f>
        <v/>
      </c>
      <c r="P8" s="59" t="str">
        <f>IF('Bilan élève Maths'!G$7=3,'Bilan élève Maths'!G$2,"")</f>
        <v/>
      </c>
      <c r="Q8" s="59" t="str">
        <f>IF('Bilan élève Maths'!G$7=4,'Bilan élève Maths'!G$2,"")</f>
        <v/>
      </c>
      <c r="R8" s="300"/>
      <c r="S8" s="58" t="str">
        <f>IF('Bilan élève Maths'!G$8=1,'Bilan élève Maths'!G$2,"")</f>
        <v/>
      </c>
      <c r="T8" s="59" t="str">
        <f>IF('Bilan élève Maths'!G$8=2,'Bilan élève Maths'!G$2,"")</f>
        <v/>
      </c>
      <c r="U8" s="59" t="str">
        <f>IF('Bilan élève Maths'!G$8=3,'Bilan élève Maths'!G$2,"")</f>
        <v/>
      </c>
      <c r="V8" s="59" t="str">
        <f>IF('Bilan élève Maths'!G$8=4,'Bilan élève Maths'!G$2,"")</f>
        <v/>
      </c>
      <c r="W8" s="302"/>
      <c r="X8" s="58" t="str">
        <f>IF('Bilan élève Maths'!G$10=1,'Bilan élève Maths'!G$2,"")</f>
        <v/>
      </c>
      <c r="Y8" s="59" t="str">
        <f>IF('Bilan élève Maths'!G$10=2,'Bilan élève Maths'!G$2,"")</f>
        <v/>
      </c>
      <c r="Z8" s="59" t="str">
        <f>IF('Bilan élève Maths'!G$10=3,'Bilan élève Maths'!G$2,"")</f>
        <v/>
      </c>
      <c r="AA8" s="59" t="str">
        <f>IF('Bilan élève Maths'!G$10=4,'Bilan élève Maths'!G$2,"")</f>
        <v/>
      </c>
      <c r="AB8" s="300"/>
      <c r="AC8" s="58" t="str">
        <f>IF('Bilan élève Maths'!G$11=1,'Bilan élève Maths'!G$2,"")</f>
        <v/>
      </c>
      <c r="AD8" s="59" t="str">
        <f>IF('Bilan élève Maths'!G$11=2,'Bilan élève Maths'!G$2,"")</f>
        <v/>
      </c>
      <c r="AE8" s="59" t="str">
        <f>IF('Bilan élève Maths'!G$11=3,'Bilan élève Maths'!G$2,"")</f>
        <v/>
      </c>
      <c r="AF8" s="59" t="str">
        <f>IF('Bilan élève Maths'!G$11=4,'Bilan élève Maths'!G$2,"")</f>
        <v/>
      </c>
      <c r="AG8" s="295"/>
      <c r="AH8" s="58" t="str">
        <f>IF('Bilan élève Maths'!G$13=1,'Bilan élève Maths'!G$2,"")</f>
        <v/>
      </c>
      <c r="AI8" s="59" t="str">
        <f>IF('Bilan élève Maths'!G$13=2,'Bilan élève Maths'!G$2,"")</f>
        <v/>
      </c>
      <c r="AJ8" s="59" t="str">
        <f>IF('Bilan élève Maths'!G$13=3,'Bilan élève Maths'!G$2,"")</f>
        <v/>
      </c>
      <c r="AK8" s="59" t="str">
        <f>IF('Bilan élève Maths'!G$13=4,'Bilan élève Maths'!G$2,"")</f>
        <v/>
      </c>
      <c r="AL8" s="297"/>
      <c r="AM8" s="58" t="str">
        <f>IF('Bilan élève Maths'!G$14=1,'Bilan élève Maths'!G$2,"")</f>
        <v/>
      </c>
      <c r="AN8" s="59" t="str">
        <f>IF('Bilan élève Maths'!G$14=2,'Bilan élève Maths'!G$2,"")</f>
        <v/>
      </c>
      <c r="AO8" s="59" t="str">
        <f>IF('Bilan élève Maths'!G$14=3,'Bilan élève Maths'!G$2,"")</f>
        <v/>
      </c>
      <c r="AP8" s="59" t="str">
        <f>IF('Bilan élève Maths'!G$14=4,'Bilan élève Maths'!G$2,"")</f>
        <v/>
      </c>
      <c r="AQ8" s="300"/>
      <c r="AR8" s="58" t="str">
        <f>IF('Bilan élève Maths'!G$15=1,'Bilan élève Maths'!G$2,"")</f>
        <v/>
      </c>
      <c r="AS8" s="59" t="str">
        <f>IF('Bilan élève Maths'!G$15=2,'Bilan élève Maths'!G$2,"")</f>
        <v/>
      </c>
      <c r="AT8" s="59" t="str">
        <f>IF('Bilan élève Maths'!G$15=3,'Bilan élève Maths'!G$2,"")</f>
        <v/>
      </c>
      <c r="AU8" s="59" t="str">
        <f>IF('Bilan élève Maths'!G$15=4,'Bilan élève Maths'!G$2,"")</f>
        <v/>
      </c>
      <c r="AV8" s="297"/>
      <c r="AW8" s="58" t="str">
        <f>IF('Bilan élève Maths'!G$16=1,'Bilan élève Maths'!G$2,"")</f>
        <v/>
      </c>
      <c r="AX8" s="59" t="str">
        <f>IF('Bilan élève Maths'!G$16=2,'Bilan élève Maths'!G$2,"")</f>
        <v/>
      </c>
      <c r="AY8" s="59" t="str">
        <f>IF('Bilan élève Maths'!G$16=3,'Bilan élève Maths'!G$2,"")</f>
        <v/>
      </c>
      <c r="AZ8" s="59" t="str">
        <f>IF('Bilan élève Maths'!G$16=4,'Bilan élève Maths'!G$2,"")</f>
        <v/>
      </c>
    </row>
    <row r="9" spans="1:52" ht="14.25" customHeight="1" x14ac:dyDescent="0.2">
      <c r="A9" s="47">
        <v>6</v>
      </c>
      <c r="B9" s="293"/>
      <c r="C9" s="295"/>
      <c r="D9" s="58" t="str">
        <f>IF('Bilan élève Maths'!H$5=1,'Bilan élève Maths'!H$2,"")</f>
        <v/>
      </c>
      <c r="E9" s="59" t="str">
        <f>IF('Bilan élève Maths'!H$5=2,'Bilan élève Maths'!H$2,"")</f>
        <v/>
      </c>
      <c r="F9" s="59" t="str">
        <f>IF('Bilan élève Maths'!H$5=3,'Bilan élève Maths'!H$2,"")</f>
        <v/>
      </c>
      <c r="G9" s="59" t="str">
        <f>IF('Bilan élève Maths'!H$5=4,'Bilan élève Maths'!H$2,"")</f>
        <v/>
      </c>
      <c r="H9" s="297"/>
      <c r="I9" s="59" t="str">
        <f>IF('Bilan élève Maths'!H$6=1,'Bilan élève Maths'!H$2,"")</f>
        <v/>
      </c>
      <c r="J9" s="59" t="str">
        <f>IF('Bilan élève Maths'!H$6=2,'Bilan élève Maths'!H$2,"")</f>
        <v/>
      </c>
      <c r="K9" s="59" t="str">
        <f>IF('Bilan élève Maths'!H$6=3,'Bilan élève Maths'!H$2,"")</f>
        <v/>
      </c>
      <c r="L9" s="59" t="str">
        <f>IF('Bilan élève Maths'!H$6=4,'Bilan élève Maths'!H$2,"")</f>
        <v/>
      </c>
      <c r="M9" s="299"/>
      <c r="N9" s="58" t="str">
        <f>IF('Bilan élève Maths'!H$7=1,'Bilan élève Maths'!H$2,"")</f>
        <v/>
      </c>
      <c r="O9" s="59" t="str">
        <f>IF('Bilan élève Maths'!H$7=2,'Bilan élève Maths'!H$2,"")</f>
        <v/>
      </c>
      <c r="P9" s="59" t="str">
        <f>IF('Bilan élève Maths'!H$7=3,'Bilan élève Maths'!H$2,"")</f>
        <v/>
      </c>
      <c r="Q9" s="59" t="str">
        <f>IF('Bilan élève Maths'!H$7=4,'Bilan élève Maths'!H$2,"")</f>
        <v/>
      </c>
      <c r="R9" s="300"/>
      <c r="S9" s="58" t="str">
        <f>IF('Bilan élève Maths'!H$8=1,'Bilan élève Maths'!H$2,"")</f>
        <v/>
      </c>
      <c r="T9" s="59" t="str">
        <f>IF('Bilan élève Maths'!H$8=2,'Bilan élève Maths'!H$2,"")</f>
        <v/>
      </c>
      <c r="U9" s="59" t="str">
        <f>IF('Bilan élève Maths'!H$8=3,'Bilan élève Maths'!H$2,"")</f>
        <v/>
      </c>
      <c r="V9" s="59" t="str">
        <f>IF('Bilan élève Maths'!H$8=4,'Bilan élève Maths'!H$2,"")</f>
        <v/>
      </c>
      <c r="W9" s="302"/>
      <c r="X9" s="58" t="str">
        <f>IF('Bilan élève Maths'!H$10=1,'Bilan élève Maths'!H$2,"")</f>
        <v/>
      </c>
      <c r="Y9" s="59" t="str">
        <f>IF('Bilan élève Maths'!H$10=2,'Bilan élève Maths'!H$2,"")</f>
        <v/>
      </c>
      <c r="Z9" s="59" t="str">
        <f>IF('Bilan élève Maths'!H$10=3,'Bilan élève Maths'!H$2,"")</f>
        <v/>
      </c>
      <c r="AA9" s="59" t="str">
        <f>IF('Bilan élève Maths'!H$10=4,'Bilan élève Maths'!H$2,"")</f>
        <v/>
      </c>
      <c r="AB9" s="300"/>
      <c r="AC9" s="58" t="str">
        <f>IF('Bilan élève Maths'!H$11=1,'Bilan élève Maths'!H$2,"")</f>
        <v/>
      </c>
      <c r="AD9" s="59" t="str">
        <f>IF('Bilan élève Maths'!H$11=2,'Bilan élève Maths'!H$2,"")</f>
        <v/>
      </c>
      <c r="AE9" s="59" t="str">
        <f>IF('Bilan élève Maths'!H$11=3,'Bilan élève Maths'!H$2,"")</f>
        <v/>
      </c>
      <c r="AF9" s="59" t="str">
        <f>IF('Bilan élève Maths'!H$11=4,'Bilan élève Maths'!H$2,"")</f>
        <v/>
      </c>
      <c r="AG9" s="295"/>
      <c r="AH9" s="58" t="str">
        <f>IF('Bilan élève Maths'!H$13=1,'Bilan élève Maths'!H$2,"")</f>
        <v/>
      </c>
      <c r="AI9" s="59" t="str">
        <f>IF('Bilan élève Maths'!H$13=2,'Bilan élève Maths'!H$2,"")</f>
        <v/>
      </c>
      <c r="AJ9" s="59" t="str">
        <f>IF('Bilan élève Maths'!H$13=3,'Bilan élève Maths'!H$2,"")</f>
        <v/>
      </c>
      <c r="AK9" s="59" t="str">
        <f>IF('Bilan élève Maths'!H$13=4,'Bilan élève Maths'!H$2,"")</f>
        <v/>
      </c>
      <c r="AL9" s="297"/>
      <c r="AM9" s="58" t="str">
        <f>IF('Bilan élève Maths'!H$14=1,'Bilan élève Maths'!H$2,"")</f>
        <v/>
      </c>
      <c r="AN9" s="59" t="str">
        <f>IF('Bilan élève Maths'!H$14=2,'Bilan élève Maths'!H$2,"")</f>
        <v/>
      </c>
      <c r="AO9" s="59" t="str">
        <f>IF('Bilan élève Maths'!H$14=3,'Bilan élève Maths'!H$2,"")</f>
        <v/>
      </c>
      <c r="AP9" s="59" t="str">
        <f>IF('Bilan élève Maths'!H$14=4,'Bilan élève Maths'!H$2,"")</f>
        <v/>
      </c>
      <c r="AQ9" s="300"/>
      <c r="AR9" s="58" t="str">
        <f>IF('Bilan élève Maths'!H$15=1,'Bilan élève Maths'!H$2,"")</f>
        <v/>
      </c>
      <c r="AS9" s="59" t="str">
        <f>IF('Bilan élève Maths'!H$15=2,'Bilan élève Maths'!H$2,"")</f>
        <v/>
      </c>
      <c r="AT9" s="59" t="str">
        <f>IF('Bilan élève Maths'!H$15=3,'Bilan élève Maths'!H$2,"")</f>
        <v/>
      </c>
      <c r="AU9" s="59" t="str">
        <f>IF('Bilan élève Maths'!H$15=4,'Bilan élève Maths'!H$2,"")</f>
        <v/>
      </c>
      <c r="AV9" s="297"/>
      <c r="AW9" s="58" t="str">
        <f>IF('Bilan élève Maths'!H$16=1,'Bilan élève Maths'!H$2,"")</f>
        <v/>
      </c>
      <c r="AX9" s="59" t="str">
        <f>IF('Bilan élève Maths'!H$16=2,'Bilan élève Maths'!H$2,"")</f>
        <v/>
      </c>
      <c r="AY9" s="59" t="str">
        <f>IF('Bilan élève Maths'!H$16=3,'Bilan élève Maths'!H$2,"")</f>
        <v/>
      </c>
      <c r="AZ9" s="59" t="str">
        <f>IF('Bilan élève Maths'!H$16=4,'Bilan élève Maths'!H$2,"")</f>
        <v/>
      </c>
    </row>
    <row r="10" spans="1:52" ht="14.25" customHeight="1" x14ac:dyDescent="0.2">
      <c r="A10" s="47">
        <v>7</v>
      </c>
      <c r="B10" s="293"/>
      <c r="C10" s="295"/>
      <c r="D10" s="58" t="str">
        <f>IF('Bilan élève Maths'!I$5=1,'Bilan élève Maths'!I$2,"")</f>
        <v/>
      </c>
      <c r="E10" s="59" t="str">
        <f>IF('Bilan élève Maths'!I$5=2,'Bilan élève Maths'!I$2,"")</f>
        <v/>
      </c>
      <c r="F10" s="59" t="str">
        <f>IF('Bilan élève Maths'!I$5=3,'Bilan élève Maths'!I$2,"")</f>
        <v/>
      </c>
      <c r="G10" s="59" t="str">
        <f>IF('Bilan élève Maths'!I$5=4,'Bilan élève Maths'!I$2,"")</f>
        <v/>
      </c>
      <c r="H10" s="297"/>
      <c r="I10" s="59" t="str">
        <f>IF('Bilan élève Maths'!I$6=1,'Bilan élève Maths'!I$2,"")</f>
        <v/>
      </c>
      <c r="J10" s="59" t="str">
        <f>IF('Bilan élève Maths'!I$6=2,'Bilan élève Maths'!I$2,"")</f>
        <v/>
      </c>
      <c r="K10" s="59" t="str">
        <f>IF('Bilan élève Maths'!I$6=3,'Bilan élève Maths'!I$2,"")</f>
        <v/>
      </c>
      <c r="L10" s="59" t="str">
        <f>IF('Bilan élève Maths'!I$6=4,'Bilan élève Maths'!I$2,"")</f>
        <v/>
      </c>
      <c r="M10" s="299"/>
      <c r="N10" s="58" t="str">
        <f>IF('Bilan élève Maths'!I$7=1,'Bilan élève Maths'!I$2,"")</f>
        <v/>
      </c>
      <c r="O10" s="59" t="str">
        <f>IF('Bilan élève Maths'!I$7=2,'Bilan élève Maths'!I$2,"")</f>
        <v/>
      </c>
      <c r="P10" s="59" t="str">
        <f>IF('Bilan élève Maths'!I$7=3,'Bilan élève Maths'!I$2,"")</f>
        <v/>
      </c>
      <c r="Q10" s="59" t="str">
        <f>IF('Bilan élève Maths'!I$7=4,'Bilan élève Maths'!I$2,"")</f>
        <v/>
      </c>
      <c r="R10" s="300"/>
      <c r="S10" s="58" t="str">
        <f>IF('Bilan élève Maths'!I$8=1,'Bilan élève Maths'!I$2,"")</f>
        <v/>
      </c>
      <c r="T10" s="59" t="str">
        <f>IF('Bilan élève Maths'!I$8=2,'Bilan élève Maths'!I$2,"")</f>
        <v/>
      </c>
      <c r="U10" s="59" t="str">
        <f>IF('Bilan élève Maths'!I$8=3,'Bilan élève Maths'!I$2,"")</f>
        <v/>
      </c>
      <c r="V10" s="59" t="str">
        <f>IF('Bilan élève Maths'!I$8=4,'Bilan élève Maths'!I$2,"")</f>
        <v/>
      </c>
      <c r="W10" s="302"/>
      <c r="X10" s="58" t="str">
        <f>IF('Bilan élève Maths'!I$10=1,'Bilan élève Maths'!I$2,"")</f>
        <v/>
      </c>
      <c r="Y10" s="59" t="str">
        <f>IF('Bilan élève Maths'!I$10=2,'Bilan élève Maths'!I$2,"")</f>
        <v/>
      </c>
      <c r="Z10" s="59" t="str">
        <f>IF('Bilan élève Maths'!I$10=3,'Bilan élève Maths'!I$2,"")</f>
        <v/>
      </c>
      <c r="AA10" s="59" t="str">
        <f>IF('Bilan élève Maths'!I$10=4,'Bilan élève Maths'!I$2,"")</f>
        <v/>
      </c>
      <c r="AB10" s="300"/>
      <c r="AC10" s="58" t="str">
        <f>IF('Bilan élève Maths'!I$11=1,'Bilan élève Maths'!I$2,"")</f>
        <v/>
      </c>
      <c r="AD10" s="59" t="str">
        <f>IF('Bilan élève Maths'!I$11=2,'Bilan élève Maths'!I$2,"")</f>
        <v/>
      </c>
      <c r="AE10" s="59" t="str">
        <f>IF('Bilan élève Maths'!I$11=3,'Bilan élève Maths'!I$2,"")</f>
        <v/>
      </c>
      <c r="AF10" s="59" t="str">
        <f>IF('Bilan élève Maths'!I$11=4,'Bilan élève Maths'!I$2,"")</f>
        <v/>
      </c>
      <c r="AG10" s="295"/>
      <c r="AH10" s="58" t="str">
        <f>IF('Bilan élève Maths'!I$13=1,'Bilan élève Maths'!I$2,"")</f>
        <v/>
      </c>
      <c r="AI10" s="59" t="str">
        <f>IF('Bilan élève Maths'!I$13=2,'Bilan élève Maths'!I$2,"")</f>
        <v/>
      </c>
      <c r="AJ10" s="59" t="str">
        <f>IF('Bilan élève Maths'!I$13=3,'Bilan élève Maths'!I$2,"")</f>
        <v/>
      </c>
      <c r="AK10" s="59" t="str">
        <f>IF('Bilan élève Maths'!I$13=4,'Bilan élève Maths'!I$2,"")</f>
        <v/>
      </c>
      <c r="AL10" s="297"/>
      <c r="AM10" s="58" t="str">
        <f>IF('Bilan élève Maths'!I$14=1,'Bilan élève Maths'!I$2,"")</f>
        <v/>
      </c>
      <c r="AN10" s="59" t="str">
        <f>IF('Bilan élève Maths'!I$14=2,'Bilan élève Maths'!I$2,"")</f>
        <v/>
      </c>
      <c r="AO10" s="59" t="str">
        <f>IF('Bilan élève Maths'!I$14=3,'Bilan élève Maths'!I$2,"")</f>
        <v/>
      </c>
      <c r="AP10" s="59" t="str">
        <f>IF('Bilan élève Maths'!I$14=4,'Bilan élève Maths'!I$2,"")</f>
        <v/>
      </c>
      <c r="AQ10" s="300"/>
      <c r="AR10" s="58" t="str">
        <f>IF('Bilan élève Maths'!I$15=1,'Bilan élève Maths'!I$2,"")</f>
        <v/>
      </c>
      <c r="AS10" s="59" t="str">
        <f>IF('Bilan élève Maths'!I$15=2,'Bilan élève Maths'!I$2,"")</f>
        <v/>
      </c>
      <c r="AT10" s="59" t="str">
        <f>IF('Bilan élève Maths'!I$15=3,'Bilan élève Maths'!I$2,"")</f>
        <v/>
      </c>
      <c r="AU10" s="59" t="str">
        <f>IF('Bilan élève Maths'!I$15=4,'Bilan élève Maths'!I$2,"")</f>
        <v/>
      </c>
      <c r="AV10" s="297"/>
      <c r="AW10" s="58" t="str">
        <f>IF('Bilan élève Maths'!I$16=1,'Bilan élève Maths'!I$2,"")</f>
        <v/>
      </c>
      <c r="AX10" s="59" t="str">
        <f>IF('Bilan élève Maths'!I$16=2,'Bilan élève Maths'!I$2,"")</f>
        <v/>
      </c>
      <c r="AY10" s="59" t="str">
        <f>IF('Bilan élève Maths'!I$16=3,'Bilan élève Maths'!I$2,"")</f>
        <v/>
      </c>
      <c r="AZ10" s="59" t="str">
        <f>IF('Bilan élève Maths'!I$16=4,'Bilan élève Maths'!I$2,"")</f>
        <v/>
      </c>
    </row>
    <row r="11" spans="1:52" ht="14.25" customHeight="1" x14ac:dyDescent="0.2">
      <c r="A11" s="47">
        <v>8</v>
      </c>
      <c r="B11" s="293"/>
      <c r="C11" s="295"/>
      <c r="D11" s="58" t="str">
        <f>IF('Bilan élève Maths'!J$5=1,'Bilan élève Maths'!J$2,"")</f>
        <v/>
      </c>
      <c r="E11" s="59" t="str">
        <f>IF('Bilan élève Maths'!J$5=2,'Bilan élève Maths'!J$2,"")</f>
        <v/>
      </c>
      <c r="F11" s="59" t="str">
        <f>IF('Bilan élève Maths'!J$5=3,'Bilan élève Maths'!J$2,"")</f>
        <v/>
      </c>
      <c r="G11" s="59" t="str">
        <f>IF('Bilan élève Maths'!J$5=4,'Bilan élève Maths'!J$2,"")</f>
        <v/>
      </c>
      <c r="H11" s="297"/>
      <c r="I11" s="59" t="str">
        <f>IF('Bilan élève Maths'!J$6=1,'Bilan élève Maths'!J$2,"")</f>
        <v/>
      </c>
      <c r="J11" s="59" t="str">
        <f>IF('Bilan élève Maths'!J$6=2,'Bilan élève Maths'!J$2,"")</f>
        <v/>
      </c>
      <c r="K11" s="59" t="str">
        <f>IF('Bilan élève Maths'!J$6=3,'Bilan élève Maths'!J$2,"")</f>
        <v/>
      </c>
      <c r="L11" s="59" t="str">
        <f>IF('Bilan élève Maths'!J$6=4,'Bilan élève Maths'!J$2,"")</f>
        <v/>
      </c>
      <c r="M11" s="299"/>
      <c r="N11" s="58" t="str">
        <f>IF('Bilan élève Maths'!J$7=1,'Bilan élève Maths'!J$2,"")</f>
        <v/>
      </c>
      <c r="O11" s="59" t="str">
        <f>IF('Bilan élève Maths'!J$7=2,'Bilan élève Maths'!J$2,"")</f>
        <v/>
      </c>
      <c r="P11" s="59" t="str">
        <f>IF('Bilan élève Maths'!J$7=3,'Bilan élève Maths'!J$2,"")</f>
        <v/>
      </c>
      <c r="Q11" s="59" t="str">
        <f>IF('Bilan élève Maths'!J$7=4,'Bilan élève Maths'!J$2,"")</f>
        <v/>
      </c>
      <c r="R11" s="300"/>
      <c r="S11" s="58" t="str">
        <f>IF('Bilan élève Maths'!J$8=1,'Bilan élève Maths'!J$2,"")</f>
        <v/>
      </c>
      <c r="T11" s="59" t="str">
        <f>IF('Bilan élève Maths'!J$8=2,'Bilan élève Maths'!J$2,"")</f>
        <v/>
      </c>
      <c r="U11" s="59" t="str">
        <f>IF('Bilan élève Maths'!J$8=3,'Bilan élève Maths'!J$2,"")</f>
        <v/>
      </c>
      <c r="V11" s="59" t="str">
        <f>IF('Bilan élève Maths'!J$8=4,'Bilan élève Maths'!J$2,"")</f>
        <v/>
      </c>
      <c r="W11" s="302"/>
      <c r="X11" s="58" t="str">
        <f>IF('Bilan élève Maths'!J$10=1,'Bilan élève Maths'!J$2,"")</f>
        <v/>
      </c>
      <c r="Y11" s="59" t="str">
        <f>IF('Bilan élève Maths'!J$10=2,'Bilan élève Maths'!J$2,"")</f>
        <v/>
      </c>
      <c r="Z11" s="59" t="str">
        <f>IF('Bilan élève Maths'!J$10=3,'Bilan élève Maths'!J$2,"")</f>
        <v/>
      </c>
      <c r="AA11" s="59" t="str">
        <f>IF('Bilan élève Maths'!J$10=4,'Bilan élève Maths'!J$2,"")</f>
        <v/>
      </c>
      <c r="AB11" s="300"/>
      <c r="AC11" s="58" t="str">
        <f>IF('Bilan élève Maths'!J$11=1,'Bilan élève Maths'!J$2,"")</f>
        <v/>
      </c>
      <c r="AD11" s="59" t="str">
        <f>IF('Bilan élève Maths'!J$11=2,'Bilan élève Maths'!J$2,"")</f>
        <v/>
      </c>
      <c r="AE11" s="59" t="str">
        <f>IF('Bilan élève Maths'!J$11=3,'Bilan élève Maths'!J$2,"")</f>
        <v/>
      </c>
      <c r="AF11" s="59" t="str">
        <f>IF('Bilan élève Maths'!J$11=4,'Bilan élève Maths'!J$2,"")</f>
        <v/>
      </c>
      <c r="AG11" s="295"/>
      <c r="AH11" s="58" t="str">
        <f>IF('Bilan élève Maths'!J$13=1,'Bilan élève Maths'!J$2,"")</f>
        <v/>
      </c>
      <c r="AI11" s="59" t="str">
        <f>IF('Bilan élève Maths'!J$13=2,'Bilan élève Maths'!J$2,"")</f>
        <v/>
      </c>
      <c r="AJ11" s="59" t="str">
        <f>IF('Bilan élève Maths'!J$13=3,'Bilan élève Maths'!J$2,"")</f>
        <v/>
      </c>
      <c r="AK11" s="59" t="str">
        <f>IF('Bilan élève Maths'!J$13=4,'Bilan élève Maths'!J$2,"")</f>
        <v/>
      </c>
      <c r="AL11" s="297"/>
      <c r="AM11" s="58" t="str">
        <f>IF('Bilan élève Maths'!J$14=1,'Bilan élève Maths'!J$2,"")</f>
        <v/>
      </c>
      <c r="AN11" s="59" t="str">
        <f>IF('Bilan élève Maths'!J$14=2,'Bilan élève Maths'!J$2,"")</f>
        <v/>
      </c>
      <c r="AO11" s="59" t="str">
        <f>IF('Bilan élève Maths'!J$14=3,'Bilan élève Maths'!J$2,"")</f>
        <v/>
      </c>
      <c r="AP11" s="59" t="str">
        <f>IF('Bilan élève Maths'!J$14=4,'Bilan élève Maths'!J$2,"")</f>
        <v/>
      </c>
      <c r="AQ11" s="300"/>
      <c r="AR11" s="58" t="str">
        <f>IF('Bilan élève Maths'!J$15=1,'Bilan élève Maths'!J$2,"")</f>
        <v/>
      </c>
      <c r="AS11" s="59" t="str">
        <f>IF('Bilan élève Maths'!J$15=2,'Bilan élève Maths'!J$2,"")</f>
        <v/>
      </c>
      <c r="AT11" s="59" t="str">
        <f>IF('Bilan élève Maths'!J$15=3,'Bilan élève Maths'!J$2,"")</f>
        <v/>
      </c>
      <c r="AU11" s="59" t="str">
        <f>IF('Bilan élève Maths'!J$15=4,'Bilan élève Maths'!J$2,"")</f>
        <v/>
      </c>
      <c r="AV11" s="297"/>
      <c r="AW11" s="58" t="str">
        <f>IF('Bilan élève Maths'!J$16=1,'Bilan élève Maths'!J$2,"")</f>
        <v/>
      </c>
      <c r="AX11" s="59" t="str">
        <f>IF('Bilan élève Maths'!J$16=2,'Bilan élève Maths'!J$2,"")</f>
        <v/>
      </c>
      <c r="AY11" s="59" t="str">
        <f>IF('Bilan élève Maths'!J$16=3,'Bilan élève Maths'!J$2,"")</f>
        <v/>
      </c>
      <c r="AZ11" s="59" t="str">
        <f>IF('Bilan élève Maths'!J$16=4,'Bilan élève Maths'!J$2,"")</f>
        <v/>
      </c>
    </row>
    <row r="12" spans="1:52" ht="14.25" customHeight="1" x14ac:dyDescent="0.2">
      <c r="A12" s="47">
        <v>9</v>
      </c>
      <c r="B12" s="293"/>
      <c r="C12" s="295"/>
      <c r="D12" s="58" t="str">
        <f>IF('Bilan élève Maths'!K$5=1,'Bilan élève Maths'!K$2,"")</f>
        <v/>
      </c>
      <c r="E12" s="59" t="str">
        <f>IF('Bilan élève Maths'!K$5=2,'Bilan élève Maths'!K$2,"")</f>
        <v/>
      </c>
      <c r="F12" s="59" t="str">
        <f>IF('Bilan élève Maths'!K$5=3,'Bilan élève Maths'!K$2,"")</f>
        <v/>
      </c>
      <c r="G12" s="59" t="str">
        <f>IF('Bilan élève Maths'!K$5=4,'Bilan élève Maths'!K$2,"")</f>
        <v/>
      </c>
      <c r="H12" s="297"/>
      <c r="I12" s="59" t="str">
        <f>IF('Bilan élève Maths'!K$6=1,'Bilan élève Maths'!K$2,"")</f>
        <v/>
      </c>
      <c r="J12" s="59" t="str">
        <f>IF('Bilan élève Maths'!K$6=2,'Bilan élève Maths'!K$2,"")</f>
        <v/>
      </c>
      <c r="K12" s="59" t="str">
        <f>IF('Bilan élève Maths'!K$6=3,'Bilan élève Maths'!K$2,"")</f>
        <v/>
      </c>
      <c r="L12" s="59" t="str">
        <f>IF('Bilan élève Maths'!K$6=4,'Bilan élève Maths'!K$2,"")</f>
        <v/>
      </c>
      <c r="M12" s="299"/>
      <c r="N12" s="58" t="str">
        <f>IF('Bilan élève Maths'!K$7=1,'Bilan élève Maths'!K$2,"")</f>
        <v/>
      </c>
      <c r="O12" s="59" t="str">
        <f>IF('Bilan élève Maths'!K$7=2,'Bilan élève Maths'!K$2,"")</f>
        <v/>
      </c>
      <c r="P12" s="59" t="str">
        <f>IF('Bilan élève Maths'!K$7=3,'Bilan élève Maths'!K$2,"")</f>
        <v/>
      </c>
      <c r="Q12" s="59" t="str">
        <f>IF('Bilan élève Maths'!K$7=4,'Bilan élève Maths'!K$2,"")</f>
        <v/>
      </c>
      <c r="R12" s="300"/>
      <c r="S12" s="58" t="str">
        <f>IF('Bilan élève Maths'!K$8=1,'Bilan élève Maths'!K$2,"")</f>
        <v/>
      </c>
      <c r="T12" s="59" t="str">
        <f>IF('Bilan élève Maths'!K$8=2,'Bilan élève Maths'!K$2,"")</f>
        <v/>
      </c>
      <c r="U12" s="59" t="str">
        <f>IF('Bilan élève Maths'!K$8=3,'Bilan élève Maths'!K$2,"")</f>
        <v/>
      </c>
      <c r="V12" s="59" t="str">
        <f>IF('Bilan élève Maths'!K$8=4,'Bilan élève Maths'!K$2,"")</f>
        <v/>
      </c>
      <c r="W12" s="302"/>
      <c r="X12" s="58" t="str">
        <f>IF('Bilan élève Maths'!K$10=1,'Bilan élève Maths'!K$2,"")</f>
        <v/>
      </c>
      <c r="Y12" s="59" t="str">
        <f>IF('Bilan élève Maths'!K$10=2,'Bilan élève Maths'!K$2,"")</f>
        <v/>
      </c>
      <c r="Z12" s="59" t="str">
        <f>IF('Bilan élève Maths'!K$10=3,'Bilan élève Maths'!K$2,"")</f>
        <v/>
      </c>
      <c r="AA12" s="59" t="str">
        <f>IF('Bilan élève Maths'!K$10=4,'Bilan élève Maths'!K$2,"")</f>
        <v/>
      </c>
      <c r="AB12" s="300"/>
      <c r="AC12" s="58" t="str">
        <f>IF('Bilan élève Maths'!K$11=1,'Bilan élève Maths'!K$2,"")</f>
        <v/>
      </c>
      <c r="AD12" s="59" t="str">
        <f>IF('Bilan élève Maths'!K$11=2,'Bilan élève Maths'!K$2,"")</f>
        <v/>
      </c>
      <c r="AE12" s="59" t="str">
        <f>IF('Bilan élève Maths'!K$11=3,'Bilan élève Maths'!K$2,"")</f>
        <v/>
      </c>
      <c r="AF12" s="59" t="str">
        <f>IF('Bilan élève Maths'!K$11=4,'Bilan élève Maths'!K$2,"")</f>
        <v/>
      </c>
      <c r="AG12" s="295"/>
      <c r="AH12" s="58" t="str">
        <f>IF('Bilan élève Maths'!K$13=1,'Bilan élève Maths'!K$2,"")</f>
        <v/>
      </c>
      <c r="AI12" s="59" t="str">
        <f>IF('Bilan élève Maths'!K$13=2,'Bilan élève Maths'!K$2,"")</f>
        <v/>
      </c>
      <c r="AJ12" s="59" t="str">
        <f>IF('Bilan élève Maths'!K$13=3,'Bilan élève Maths'!K$2,"")</f>
        <v/>
      </c>
      <c r="AK12" s="59" t="str">
        <f>IF('Bilan élève Maths'!K$13=4,'Bilan élève Maths'!K$2,"")</f>
        <v/>
      </c>
      <c r="AL12" s="297"/>
      <c r="AM12" s="58" t="str">
        <f>IF('Bilan élève Maths'!K$14=1,'Bilan élève Maths'!K$2,"")</f>
        <v/>
      </c>
      <c r="AN12" s="59" t="str">
        <f>IF('Bilan élève Maths'!K$14=2,'Bilan élève Maths'!K$2,"")</f>
        <v/>
      </c>
      <c r="AO12" s="59" t="str">
        <f>IF('Bilan élève Maths'!K$14=3,'Bilan élève Maths'!K$2,"")</f>
        <v/>
      </c>
      <c r="AP12" s="59" t="str">
        <f>IF('Bilan élève Maths'!K$14=4,'Bilan élève Maths'!K$2,"")</f>
        <v/>
      </c>
      <c r="AQ12" s="300"/>
      <c r="AR12" s="58" t="str">
        <f>IF('Bilan élève Maths'!K$15=1,'Bilan élève Maths'!K$2,"")</f>
        <v/>
      </c>
      <c r="AS12" s="59" t="str">
        <f>IF('Bilan élève Maths'!K$15=2,'Bilan élève Maths'!K$2,"")</f>
        <v/>
      </c>
      <c r="AT12" s="59" t="str">
        <f>IF('Bilan élève Maths'!K$15=3,'Bilan élève Maths'!K$2,"")</f>
        <v/>
      </c>
      <c r="AU12" s="59" t="str">
        <f>IF('Bilan élève Maths'!K$15=4,'Bilan élève Maths'!K$2,"")</f>
        <v/>
      </c>
      <c r="AV12" s="297"/>
      <c r="AW12" s="58" t="str">
        <f>IF('Bilan élève Maths'!K$16=1,'Bilan élève Maths'!K$2,"")</f>
        <v/>
      </c>
      <c r="AX12" s="59" t="str">
        <f>IF('Bilan élève Maths'!K$16=2,'Bilan élève Maths'!K$2,"")</f>
        <v/>
      </c>
      <c r="AY12" s="59" t="str">
        <f>IF('Bilan élève Maths'!K$16=3,'Bilan élève Maths'!K$2,"")</f>
        <v/>
      </c>
      <c r="AZ12" s="59" t="str">
        <f>IF('Bilan élève Maths'!K$16=4,'Bilan élève Maths'!K$2,"")</f>
        <v/>
      </c>
    </row>
    <row r="13" spans="1:52" ht="14.25" customHeight="1" x14ac:dyDescent="0.2">
      <c r="A13" s="47">
        <v>10</v>
      </c>
      <c r="B13" s="293"/>
      <c r="C13" s="295"/>
      <c r="D13" s="58" t="str">
        <f>IF('Bilan élève Maths'!L$5=1,'Bilan élève Maths'!L$2,"")</f>
        <v/>
      </c>
      <c r="E13" s="59" t="str">
        <f>IF('Bilan élève Maths'!L$5=2,'Bilan élève Maths'!L$2,"")</f>
        <v/>
      </c>
      <c r="F13" s="59" t="str">
        <f>IF('Bilan élève Maths'!L$5=3,'Bilan élève Maths'!L$2,"")</f>
        <v/>
      </c>
      <c r="G13" s="59" t="str">
        <f>IF('Bilan élève Maths'!L$5=4,'Bilan élève Maths'!L$2,"")</f>
        <v/>
      </c>
      <c r="H13" s="297"/>
      <c r="I13" s="59" t="str">
        <f>IF('Bilan élève Maths'!L$6=1,'Bilan élève Maths'!L$2,"")</f>
        <v/>
      </c>
      <c r="J13" s="59" t="str">
        <f>IF('Bilan élève Maths'!L$6=2,'Bilan élève Maths'!L$2,"")</f>
        <v/>
      </c>
      <c r="K13" s="59" t="str">
        <f>IF('Bilan élève Maths'!L$6=3,'Bilan élève Maths'!L$2,"")</f>
        <v/>
      </c>
      <c r="L13" s="59" t="str">
        <f>IF('Bilan élève Maths'!L$6=4,'Bilan élève Maths'!L$2,"")</f>
        <v/>
      </c>
      <c r="M13" s="299"/>
      <c r="N13" s="58" t="str">
        <f>IF('Bilan élève Maths'!L$7=1,'Bilan élève Maths'!L$2,"")</f>
        <v/>
      </c>
      <c r="O13" s="59" t="str">
        <f>IF('Bilan élève Maths'!L$7=2,'Bilan élève Maths'!L$2,"")</f>
        <v/>
      </c>
      <c r="P13" s="59" t="str">
        <f>IF('Bilan élève Maths'!L$7=3,'Bilan élève Maths'!L$2,"")</f>
        <v/>
      </c>
      <c r="Q13" s="59" t="str">
        <f>IF('Bilan élève Maths'!L$7=4,'Bilan élève Maths'!L$2,"")</f>
        <v/>
      </c>
      <c r="R13" s="300"/>
      <c r="S13" s="58" t="str">
        <f>IF('Bilan élève Maths'!L$8=1,'Bilan élève Maths'!L$2,"")</f>
        <v/>
      </c>
      <c r="T13" s="59" t="str">
        <f>IF('Bilan élève Maths'!L$8=2,'Bilan élève Maths'!L$2,"")</f>
        <v/>
      </c>
      <c r="U13" s="59" t="str">
        <f>IF('Bilan élève Maths'!L$8=3,'Bilan élève Maths'!L$2,"")</f>
        <v/>
      </c>
      <c r="V13" s="59" t="str">
        <f>IF('Bilan élève Maths'!L$8=4,'Bilan élève Maths'!L$2,"")</f>
        <v/>
      </c>
      <c r="W13" s="302"/>
      <c r="X13" s="58" t="str">
        <f>IF('Bilan élève Maths'!L$10=1,'Bilan élève Maths'!L$2,"")</f>
        <v/>
      </c>
      <c r="Y13" s="59" t="str">
        <f>IF('Bilan élève Maths'!L$10=2,'Bilan élève Maths'!L$2,"")</f>
        <v/>
      </c>
      <c r="Z13" s="59" t="str">
        <f>IF('Bilan élève Maths'!L$10=3,'Bilan élève Maths'!L$2,"")</f>
        <v/>
      </c>
      <c r="AA13" s="59" t="str">
        <f>IF('Bilan élève Maths'!L$10=4,'Bilan élève Maths'!L$2,"")</f>
        <v/>
      </c>
      <c r="AB13" s="300"/>
      <c r="AC13" s="58" t="str">
        <f>IF('Bilan élève Maths'!L$11=1,'Bilan élève Maths'!L$2,"")</f>
        <v/>
      </c>
      <c r="AD13" s="59" t="str">
        <f>IF('Bilan élève Maths'!L$11=2,'Bilan élève Maths'!L$2,"")</f>
        <v/>
      </c>
      <c r="AE13" s="59" t="str">
        <f>IF('Bilan élève Maths'!L$11=3,'Bilan élève Maths'!L$2,"")</f>
        <v/>
      </c>
      <c r="AF13" s="59" t="str">
        <f>IF('Bilan élève Maths'!L$11=4,'Bilan élève Maths'!L$2,"")</f>
        <v/>
      </c>
      <c r="AG13" s="295"/>
      <c r="AH13" s="58" t="str">
        <f>IF('Bilan élève Maths'!L$13=1,'Bilan élève Maths'!L$2,"")</f>
        <v/>
      </c>
      <c r="AI13" s="59" t="str">
        <f>IF('Bilan élève Maths'!L$13=2,'Bilan élève Maths'!L$2,"")</f>
        <v/>
      </c>
      <c r="AJ13" s="59" t="str">
        <f>IF('Bilan élève Maths'!L$13=3,'Bilan élève Maths'!L$2,"")</f>
        <v/>
      </c>
      <c r="AK13" s="59" t="str">
        <f>IF('Bilan élève Maths'!L$13=4,'Bilan élève Maths'!L$2,"")</f>
        <v/>
      </c>
      <c r="AL13" s="297"/>
      <c r="AM13" s="58" t="str">
        <f>IF('Bilan élève Maths'!L$14=1,'Bilan élève Maths'!L$2,"")</f>
        <v/>
      </c>
      <c r="AN13" s="59" t="str">
        <f>IF('Bilan élève Maths'!L$14=2,'Bilan élève Maths'!L$2,"")</f>
        <v/>
      </c>
      <c r="AO13" s="59" t="str">
        <f>IF('Bilan élève Maths'!L$14=3,'Bilan élève Maths'!L$2,"")</f>
        <v/>
      </c>
      <c r="AP13" s="59" t="str">
        <f>IF('Bilan élève Maths'!L$14=4,'Bilan élève Maths'!L$2,"")</f>
        <v/>
      </c>
      <c r="AQ13" s="300"/>
      <c r="AR13" s="58" t="str">
        <f>IF('Bilan élève Maths'!L$15=1,'Bilan élève Maths'!L$2,"")</f>
        <v/>
      </c>
      <c r="AS13" s="59" t="str">
        <f>IF('Bilan élève Maths'!L$15=2,'Bilan élève Maths'!L$2,"")</f>
        <v/>
      </c>
      <c r="AT13" s="59" t="str">
        <f>IF('Bilan élève Maths'!L$15=3,'Bilan élève Maths'!L$2,"")</f>
        <v/>
      </c>
      <c r="AU13" s="59" t="str">
        <f>IF('Bilan élève Maths'!L$15=4,'Bilan élève Maths'!L$2,"")</f>
        <v/>
      </c>
      <c r="AV13" s="297"/>
      <c r="AW13" s="58" t="str">
        <f>IF('Bilan élève Maths'!L$16=1,'Bilan élève Maths'!L$2,"")</f>
        <v/>
      </c>
      <c r="AX13" s="59" t="str">
        <f>IF('Bilan élève Maths'!L$16=2,'Bilan élève Maths'!L$2,"")</f>
        <v/>
      </c>
      <c r="AY13" s="59" t="str">
        <f>IF('Bilan élève Maths'!L$16=3,'Bilan élève Maths'!L$2,"")</f>
        <v/>
      </c>
      <c r="AZ13" s="59" t="str">
        <f>IF('Bilan élève Maths'!L$16=4,'Bilan élève Maths'!L$2,"")</f>
        <v/>
      </c>
    </row>
    <row r="14" spans="1:52" ht="14.25" customHeight="1" x14ac:dyDescent="0.2">
      <c r="A14" s="47">
        <v>11</v>
      </c>
      <c r="B14" s="293"/>
      <c r="C14" s="295"/>
      <c r="D14" s="58" t="str">
        <f>IF('Bilan élève Maths'!M$5=1,'Bilan élève Maths'!M$2,"")</f>
        <v/>
      </c>
      <c r="E14" s="59" t="str">
        <f>IF('Bilan élève Maths'!M$5=2,'Bilan élève Maths'!M$2,"")</f>
        <v/>
      </c>
      <c r="F14" s="59" t="str">
        <f>IF('Bilan élève Maths'!M$5=3,'Bilan élève Maths'!M$2,"")</f>
        <v/>
      </c>
      <c r="G14" s="59" t="str">
        <f>IF('Bilan élève Maths'!M$5=4,'Bilan élève Maths'!M$2,"")</f>
        <v/>
      </c>
      <c r="H14" s="297"/>
      <c r="I14" s="59" t="str">
        <f>IF('Bilan élève Maths'!M$6=1,'Bilan élève Maths'!M$2,"")</f>
        <v/>
      </c>
      <c r="J14" s="59" t="str">
        <f>IF('Bilan élève Maths'!M$6=2,'Bilan élève Maths'!M$2,"")</f>
        <v/>
      </c>
      <c r="K14" s="59" t="str">
        <f>IF('Bilan élève Maths'!M$6=3,'Bilan élève Maths'!M$2,"")</f>
        <v/>
      </c>
      <c r="L14" s="59" t="str">
        <f>IF('Bilan élève Maths'!M$6=4,'Bilan élève Maths'!M$2,"")</f>
        <v/>
      </c>
      <c r="M14" s="299"/>
      <c r="N14" s="58" t="str">
        <f>IF('Bilan élève Maths'!M$7=1,'Bilan élève Maths'!M$2,"")</f>
        <v/>
      </c>
      <c r="O14" s="59" t="str">
        <f>IF('Bilan élève Maths'!M$7=2,'Bilan élève Maths'!M$2,"")</f>
        <v/>
      </c>
      <c r="P14" s="59" t="str">
        <f>IF('Bilan élève Maths'!M$7=3,'Bilan élève Maths'!M$2,"")</f>
        <v/>
      </c>
      <c r="Q14" s="59" t="str">
        <f>IF('Bilan élève Maths'!M$7=4,'Bilan élève Maths'!M$2,"")</f>
        <v/>
      </c>
      <c r="R14" s="300"/>
      <c r="S14" s="58" t="str">
        <f>IF('Bilan élève Maths'!M$8=1,'Bilan élève Maths'!M$2,"")</f>
        <v/>
      </c>
      <c r="T14" s="59" t="str">
        <f>IF('Bilan élève Maths'!M$8=2,'Bilan élève Maths'!M$2,"")</f>
        <v/>
      </c>
      <c r="U14" s="59" t="str">
        <f>IF('Bilan élève Maths'!M$8=3,'Bilan élève Maths'!M$2,"")</f>
        <v/>
      </c>
      <c r="V14" s="59" t="str">
        <f>IF('Bilan élève Maths'!M$8=4,'Bilan élève Maths'!M$2,"")</f>
        <v/>
      </c>
      <c r="W14" s="302"/>
      <c r="X14" s="58" t="str">
        <f>IF('Bilan élève Maths'!M$10=1,'Bilan élève Maths'!M$2,"")</f>
        <v/>
      </c>
      <c r="Y14" s="59" t="str">
        <f>IF('Bilan élève Maths'!M$10=2,'Bilan élève Maths'!M$2,"")</f>
        <v/>
      </c>
      <c r="Z14" s="59" t="str">
        <f>IF('Bilan élève Maths'!M$10=3,'Bilan élève Maths'!M$2,"")</f>
        <v/>
      </c>
      <c r="AA14" s="59" t="str">
        <f>IF('Bilan élève Maths'!M$10=4,'Bilan élève Maths'!M$2,"")</f>
        <v/>
      </c>
      <c r="AB14" s="300"/>
      <c r="AC14" s="58" t="str">
        <f>IF('Bilan élève Maths'!M$11=1,'Bilan élève Maths'!M$2,"")</f>
        <v/>
      </c>
      <c r="AD14" s="59" t="str">
        <f>IF('Bilan élève Maths'!M$11=2,'Bilan élève Maths'!M$2,"")</f>
        <v/>
      </c>
      <c r="AE14" s="59" t="str">
        <f>IF('Bilan élève Maths'!M$11=3,'Bilan élève Maths'!M$2,"")</f>
        <v/>
      </c>
      <c r="AF14" s="59" t="str">
        <f>IF('Bilan élève Maths'!M$11=4,'Bilan élève Maths'!M$2,"")</f>
        <v/>
      </c>
      <c r="AG14" s="295"/>
      <c r="AH14" s="58" t="str">
        <f>IF('Bilan élève Maths'!M$13=1,'Bilan élève Maths'!M$2,"")</f>
        <v/>
      </c>
      <c r="AI14" s="59" t="str">
        <f>IF('Bilan élève Maths'!M$13=2,'Bilan élève Maths'!M$2,"")</f>
        <v/>
      </c>
      <c r="AJ14" s="59" t="str">
        <f>IF('Bilan élève Maths'!M$13=3,'Bilan élève Maths'!M$2,"")</f>
        <v/>
      </c>
      <c r="AK14" s="59" t="str">
        <f>IF('Bilan élève Maths'!M$13=4,'Bilan élève Maths'!M$2,"")</f>
        <v/>
      </c>
      <c r="AL14" s="297"/>
      <c r="AM14" s="58" t="str">
        <f>IF('Bilan élève Maths'!M$14=1,'Bilan élève Maths'!M$2,"")</f>
        <v/>
      </c>
      <c r="AN14" s="59" t="str">
        <f>IF('Bilan élève Maths'!M$14=2,'Bilan élève Maths'!M$2,"")</f>
        <v/>
      </c>
      <c r="AO14" s="59" t="str">
        <f>IF('Bilan élève Maths'!M$14=3,'Bilan élève Maths'!M$2,"")</f>
        <v/>
      </c>
      <c r="AP14" s="59" t="str">
        <f>IF('Bilan élève Maths'!M$14=4,'Bilan élève Maths'!M$2,"")</f>
        <v/>
      </c>
      <c r="AQ14" s="300"/>
      <c r="AR14" s="58" t="str">
        <f>IF('Bilan élève Maths'!M$15=1,'Bilan élève Maths'!M$2,"")</f>
        <v/>
      </c>
      <c r="AS14" s="59" t="str">
        <f>IF('Bilan élève Maths'!M$15=2,'Bilan élève Maths'!M$2,"")</f>
        <v/>
      </c>
      <c r="AT14" s="59" t="str">
        <f>IF('Bilan élève Maths'!M$15=3,'Bilan élève Maths'!M$2,"")</f>
        <v/>
      </c>
      <c r="AU14" s="59" t="str">
        <f>IF('Bilan élève Maths'!M$15=4,'Bilan élève Maths'!M$2,"")</f>
        <v/>
      </c>
      <c r="AV14" s="297"/>
      <c r="AW14" s="58" t="str">
        <f>IF('Bilan élève Maths'!M$16=1,'Bilan élève Maths'!M$2,"")</f>
        <v/>
      </c>
      <c r="AX14" s="59" t="str">
        <f>IF('Bilan élève Maths'!M$16=2,'Bilan élève Maths'!M$2,"")</f>
        <v/>
      </c>
      <c r="AY14" s="59" t="str">
        <f>IF('Bilan élève Maths'!M$16=3,'Bilan élève Maths'!M$2,"")</f>
        <v/>
      </c>
      <c r="AZ14" s="59" t="str">
        <f>IF('Bilan élève Maths'!M$16=4,'Bilan élève Maths'!M$2,"")</f>
        <v/>
      </c>
    </row>
    <row r="15" spans="1:52" ht="14.25" customHeight="1" x14ac:dyDescent="0.2">
      <c r="A15" s="47">
        <v>12</v>
      </c>
      <c r="B15" s="293"/>
      <c r="C15" s="295"/>
      <c r="D15" s="58" t="str">
        <f>IF('Bilan élève Maths'!N$5=1,'Bilan élève Maths'!N$2,"")</f>
        <v/>
      </c>
      <c r="E15" s="59" t="str">
        <f>IF('Bilan élève Maths'!N$5=2,'Bilan élève Maths'!N$2,"")</f>
        <v/>
      </c>
      <c r="F15" s="59" t="str">
        <f>IF('Bilan élève Maths'!N$5=3,'Bilan élève Maths'!N$2,"")</f>
        <v/>
      </c>
      <c r="G15" s="59" t="str">
        <f>IF('Bilan élève Maths'!N$5=4,'Bilan élève Maths'!N$2,"")</f>
        <v/>
      </c>
      <c r="H15" s="297"/>
      <c r="I15" s="59" t="str">
        <f>IF('Bilan élève Maths'!N$6=1,'Bilan élève Maths'!N$2,"")</f>
        <v/>
      </c>
      <c r="J15" s="59" t="str">
        <f>IF('Bilan élève Maths'!N$6=2,'Bilan élève Maths'!N$2,"")</f>
        <v/>
      </c>
      <c r="K15" s="59" t="str">
        <f>IF('Bilan élève Maths'!N$6=3,'Bilan élève Maths'!N$2,"")</f>
        <v/>
      </c>
      <c r="L15" s="59" t="str">
        <f>IF('Bilan élève Maths'!N$6=4,'Bilan élève Maths'!N$2,"")</f>
        <v/>
      </c>
      <c r="M15" s="299"/>
      <c r="N15" s="58" t="str">
        <f>IF('Bilan élève Maths'!N$7=1,'Bilan élève Maths'!N$2,"")</f>
        <v/>
      </c>
      <c r="O15" s="59" t="str">
        <f>IF('Bilan élève Maths'!N$7=2,'Bilan élève Maths'!N$2,"")</f>
        <v/>
      </c>
      <c r="P15" s="59" t="str">
        <f>IF('Bilan élève Maths'!N$7=3,'Bilan élève Maths'!N$2,"")</f>
        <v/>
      </c>
      <c r="Q15" s="59" t="str">
        <f>IF('Bilan élève Maths'!N$7=4,'Bilan élève Maths'!N$2,"")</f>
        <v/>
      </c>
      <c r="R15" s="300"/>
      <c r="S15" s="58" t="str">
        <f>IF('Bilan élève Maths'!N$8=1,'Bilan élève Maths'!N$2,"")</f>
        <v/>
      </c>
      <c r="T15" s="59" t="str">
        <f>IF('Bilan élève Maths'!N$8=2,'Bilan élève Maths'!N$2,"")</f>
        <v/>
      </c>
      <c r="U15" s="59" t="str">
        <f>IF('Bilan élève Maths'!N$8=3,'Bilan élève Maths'!N$2,"")</f>
        <v/>
      </c>
      <c r="V15" s="59" t="str">
        <f>IF('Bilan élève Maths'!N$8=4,'Bilan élève Maths'!N$2,"")</f>
        <v/>
      </c>
      <c r="W15" s="302"/>
      <c r="X15" s="58" t="str">
        <f>IF('Bilan élève Maths'!N$10=1,'Bilan élève Maths'!N$2,"")</f>
        <v/>
      </c>
      <c r="Y15" s="59" t="str">
        <f>IF('Bilan élève Maths'!N$10=2,'Bilan élève Maths'!N$2,"")</f>
        <v/>
      </c>
      <c r="Z15" s="59" t="str">
        <f>IF('Bilan élève Maths'!N$10=3,'Bilan élève Maths'!N$2,"")</f>
        <v/>
      </c>
      <c r="AA15" s="59" t="str">
        <f>IF('Bilan élève Maths'!N$10=4,'Bilan élève Maths'!N$2,"")</f>
        <v/>
      </c>
      <c r="AB15" s="300"/>
      <c r="AC15" s="58" t="str">
        <f>IF('Bilan élève Maths'!N$11=1,'Bilan élève Maths'!N$2,"")</f>
        <v/>
      </c>
      <c r="AD15" s="59" t="str">
        <f>IF('Bilan élève Maths'!N$11=2,'Bilan élève Maths'!N$2,"")</f>
        <v/>
      </c>
      <c r="AE15" s="59" t="str">
        <f>IF('Bilan élève Maths'!N$11=3,'Bilan élève Maths'!N$2,"")</f>
        <v/>
      </c>
      <c r="AF15" s="59" t="str">
        <f>IF('Bilan élève Maths'!N$11=4,'Bilan élève Maths'!N$2,"")</f>
        <v/>
      </c>
      <c r="AG15" s="295"/>
      <c r="AH15" s="58" t="str">
        <f>IF('Bilan élève Maths'!N$13=1,'Bilan élève Maths'!N$2,"")</f>
        <v/>
      </c>
      <c r="AI15" s="59" t="str">
        <f>IF('Bilan élève Maths'!N$13=2,'Bilan élève Maths'!N$2,"")</f>
        <v/>
      </c>
      <c r="AJ15" s="59" t="str">
        <f>IF('Bilan élève Maths'!N$13=3,'Bilan élève Maths'!N$2,"")</f>
        <v/>
      </c>
      <c r="AK15" s="59" t="str">
        <f>IF('Bilan élève Maths'!N$13=4,'Bilan élève Maths'!N$2,"")</f>
        <v/>
      </c>
      <c r="AL15" s="297"/>
      <c r="AM15" s="58" t="str">
        <f>IF('Bilan élève Maths'!N$14=1,'Bilan élève Maths'!N$2,"")</f>
        <v/>
      </c>
      <c r="AN15" s="59" t="str">
        <f>IF('Bilan élève Maths'!N$14=2,'Bilan élève Maths'!N$2,"")</f>
        <v/>
      </c>
      <c r="AO15" s="59" t="str">
        <f>IF('Bilan élève Maths'!N$14=3,'Bilan élève Maths'!N$2,"")</f>
        <v/>
      </c>
      <c r="AP15" s="59" t="str">
        <f>IF('Bilan élève Maths'!N$14=4,'Bilan élève Maths'!N$2,"")</f>
        <v/>
      </c>
      <c r="AQ15" s="300"/>
      <c r="AR15" s="58" t="str">
        <f>IF('Bilan élève Maths'!N$15=1,'Bilan élève Maths'!N$2,"")</f>
        <v/>
      </c>
      <c r="AS15" s="59" t="str">
        <f>IF('Bilan élève Maths'!N$15=2,'Bilan élève Maths'!N$2,"")</f>
        <v/>
      </c>
      <c r="AT15" s="59" t="str">
        <f>IF('Bilan élève Maths'!N$15=3,'Bilan élève Maths'!N$2,"")</f>
        <v/>
      </c>
      <c r="AU15" s="59" t="str">
        <f>IF('Bilan élève Maths'!N$15=4,'Bilan élève Maths'!N$2,"")</f>
        <v/>
      </c>
      <c r="AV15" s="297"/>
      <c r="AW15" s="58" t="str">
        <f>IF('Bilan élève Maths'!N$16=1,'Bilan élève Maths'!N$2,"")</f>
        <v/>
      </c>
      <c r="AX15" s="59" t="str">
        <f>IF('Bilan élève Maths'!N$16=2,'Bilan élève Maths'!N$2,"")</f>
        <v/>
      </c>
      <c r="AY15" s="59" t="str">
        <f>IF('Bilan élève Maths'!N$16=3,'Bilan élève Maths'!N$2,"")</f>
        <v/>
      </c>
      <c r="AZ15" s="59" t="str">
        <f>IF('Bilan élève Maths'!N$16=4,'Bilan élève Maths'!N$2,"")</f>
        <v/>
      </c>
    </row>
    <row r="16" spans="1:52" ht="14.25" customHeight="1" x14ac:dyDescent="0.2">
      <c r="A16" s="47">
        <v>13</v>
      </c>
      <c r="B16" s="293"/>
      <c r="C16" s="295"/>
      <c r="D16" s="58" t="str">
        <f>IF('Bilan élève Maths'!O$5=1,'Bilan élève Maths'!O$2,"")</f>
        <v/>
      </c>
      <c r="E16" s="59" t="str">
        <f>IF('Bilan élève Maths'!O$5=2,'Bilan élève Maths'!O$2,"")</f>
        <v/>
      </c>
      <c r="F16" s="59" t="str">
        <f>IF('Bilan élève Maths'!O$5=3,'Bilan élève Maths'!O$2,"")</f>
        <v/>
      </c>
      <c r="G16" s="59" t="str">
        <f>IF('Bilan élève Maths'!O$5=4,'Bilan élève Maths'!O$2,"")</f>
        <v/>
      </c>
      <c r="H16" s="297"/>
      <c r="I16" s="59" t="str">
        <f>IF('Bilan élève Maths'!O$6=1,'Bilan élève Maths'!O$2,"")</f>
        <v/>
      </c>
      <c r="J16" s="59" t="str">
        <f>IF('Bilan élève Maths'!O$6=2,'Bilan élève Maths'!O$2,"")</f>
        <v/>
      </c>
      <c r="K16" s="59" t="str">
        <f>IF('Bilan élève Maths'!O$6=3,'Bilan élève Maths'!O$2,"")</f>
        <v/>
      </c>
      <c r="L16" s="59" t="str">
        <f>IF('Bilan élève Maths'!O$6=4,'Bilan élève Maths'!O$2,"")</f>
        <v/>
      </c>
      <c r="M16" s="299"/>
      <c r="N16" s="58" t="str">
        <f>IF('Bilan élève Maths'!O$7=1,'Bilan élève Maths'!O$2,"")</f>
        <v/>
      </c>
      <c r="O16" s="59" t="str">
        <f>IF('Bilan élève Maths'!O$7=2,'Bilan élève Maths'!O$2,"")</f>
        <v/>
      </c>
      <c r="P16" s="59" t="str">
        <f>IF('Bilan élève Maths'!O$7=3,'Bilan élève Maths'!O$2,"")</f>
        <v/>
      </c>
      <c r="Q16" s="59" t="str">
        <f>IF('Bilan élève Maths'!O$7=4,'Bilan élève Maths'!O$2,"")</f>
        <v/>
      </c>
      <c r="R16" s="300"/>
      <c r="S16" s="58" t="str">
        <f>IF('Bilan élève Maths'!O$8=1,'Bilan élève Maths'!O$2,"")</f>
        <v/>
      </c>
      <c r="T16" s="59" t="str">
        <f>IF('Bilan élève Maths'!O$8=2,'Bilan élève Maths'!O$2,"")</f>
        <v/>
      </c>
      <c r="U16" s="59" t="str">
        <f>IF('Bilan élève Maths'!O$8=3,'Bilan élève Maths'!O$2,"")</f>
        <v/>
      </c>
      <c r="V16" s="59" t="str">
        <f>IF('Bilan élève Maths'!O$8=4,'Bilan élève Maths'!O$2,"")</f>
        <v/>
      </c>
      <c r="W16" s="302"/>
      <c r="X16" s="58" t="str">
        <f>IF('Bilan élève Maths'!O$10=1,'Bilan élève Maths'!O$2,"")</f>
        <v/>
      </c>
      <c r="Y16" s="59" t="str">
        <f>IF('Bilan élève Maths'!O$10=2,'Bilan élève Maths'!O$2,"")</f>
        <v/>
      </c>
      <c r="Z16" s="59" t="str">
        <f>IF('Bilan élève Maths'!O$10=3,'Bilan élève Maths'!O$2,"")</f>
        <v/>
      </c>
      <c r="AA16" s="59" t="str">
        <f>IF('Bilan élève Maths'!O$10=4,'Bilan élève Maths'!O$2,"")</f>
        <v/>
      </c>
      <c r="AB16" s="300"/>
      <c r="AC16" s="58" t="str">
        <f>IF('Bilan élève Maths'!O$11=1,'Bilan élève Maths'!O$2,"")</f>
        <v/>
      </c>
      <c r="AD16" s="59" t="str">
        <f>IF('Bilan élève Maths'!O$11=2,'Bilan élève Maths'!O$2,"")</f>
        <v/>
      </c>
      <c r="AE16" s="59" t="str">
        <f>IF('Bilan élève Maths'!O$11=3,'Bilan élève Maths'!O$2,"")</f>
        <v/>
      </c>
      <c r="AF16" s="59" t="str">
        <f>IF('Bilan élève Maths'!O$11=4,'Bilan élève Maths'!O$2,"")</f>
        <v/>
      </c>
      <c r="AG16" s="295"/>
      <c r="AH16" s="58" t="str">
        <f>IF('Bilan élève Maths'!O$13=1,'Bilan élève Maths'!O$2,"")</f>
        <v/>
      </c>
      <c r="AI16" s="59" t="str">
        <f>IF('Bilan élève Maths'!O$13=2,'Bilan élève Maths'!O$2,"")</f>
        <v/>
      </c>
      <c r="AJ16" s="59" t="str">
        <f>IF('Bilan élève Maths'!O$13=3,'Bilan élève Maths'!O$2,"")</f>
        <v/>
      </c>
      <c r="AK16" s="59" t="str">
        <f>IF('Bilan élève Maths'!O$13=4,'Bilan élève Maths'!O$2,"")</f>
        <v/>
      </c>
      <c r="AL16" s="297"/>
      <c r="AM16" s="58" t="str">
        <f>IF('Bilan élève Maths'!O$14=1,'Bilan élève Maths'!O$2,"")</f>
        <v/>
      </c>
      <c r="AN16" s="59" t="str">
        <f>IF('Bilan élève Maths'!O$14=2,'Bilan élève Maths'!O$2,"")</f>
        <v/>
      </c>
      <c r="AO16" s="59" t="str">
        <f>IF('Bilan élève Maths'!O$14=3,'Bilan élève Maths'!O$2,"")</f>
        <v/>
      </c>
      <c r="AP16" s="59" t="str">
        <f>IF('Bilan élève Maths'!O$14=4,'Bilan élève Maths'!O$2,"")</f>
        <v/>
      </c>
      <c r="AQ16" s="300"/>
      <c r="AR16" s="58" t="str">
        <f>IF('Bilan élève Maths'!O$15=1,'Bilan élève Maths'!O$2,"")</f>
        <v/>
      </c>
      <c r="AS16" s="59" t="str">
        <f>IF('Bilan élève Maths'!O$15=2,'Bilan élève Maths'!O$2,"")</f>
        <v/>
      </c>
      <c r="AT16" s="59" t="str">
        <f>IF('Bilan élève Maths'!O$15=3,'Bilan élève Maths'!O$2,"")</f>
        <v/>
      </c>
      <c r="AU16" s="59" t="str">
        <f>IF('Bilan élève Maths'!O$15=4,'Bilan élève Maths'!O$2,"")</f>
        <v/>
      </c>
      <c r="AV16" s="297"/>
      <c r="AW16" s="58" t="str">
        <f>IF('Bilan élève Maths'!O$16=1,'Bilan élève Maths'!O$2,"")</f>
        <v/>
      </c>
      <c r="AX16" s="59" t="str">
        <f>IF('Bilan élève Maths'!O$16=2,'Bilan élève Maths'!O$2,"")</f>
        <v/>
      </c>
      <c r="AY16" s="59" t="str">
        <f>IF('Bilan élève Maths'!O$16=3,'Bilan élève Maths'!O$2,"")</f>
        <v/>
      </c>
      <c r="AZ16" s="59" t="str">
        <f>IF('Bilan élève Maths'!O$16=4,'Bilan élève Maths'!O$2,"")</f>
        <v/>
      </c>
    </row>
    <row r="17" spans="1:52" ht="14.25" customHeight="1" x14ac:dyDescent="0.2">
      <c r="A17" s="47">
        <v>14</v>
      </c>
      <c r="B17" s="293"/>
      <c r="C17" s="295"/>
      <c r="D17" s="58" t="str">
        <f>IF('Bilan élève Maths'!P$5=1,'Bilan élève Maths'!P$2,"")</f>
        <v/>
      </c>
      <c r="E17" s="59" t="str">
        <f>IF('Bilan élève Maths'!P$5=2,'Bilan élève Maths'!P$2,"")</f>
        <v/>
      </c>
      <c r="F17" s="59" t="str">
        <f>IF('Bilan élève Maths'!P$5=3,'Bilan élève Maths'!P$2,"")</f>
        <v/>
      </c>
      <c r="G17" s="59" t="str">
        <f>IF('Bilan élève Maths'!P$5=4,'Bilan élève Maths'!P$2,"")</f>
        <v/>
      </c>
      <c r="H17" s="297"/>
      <c r="I17" s="59" t="str">
        <f>IF('Bilan élève Maths'!P$6=1,'Bilan élève Maths'!P$2,"")</f>
        <v/>
      </c>
      <c r="J17" s="59" t="str">
        <f>IF('Bilan élève Maths'!P$6=2,'Bilan élève Maths'!P$2,"")</f>
        <v/>
      </c>
      <c r="K17" s="59" t="str">
        <f>IF('Bilan élève Maths'!P$6=3,'Bilan élève Maths'!P$2,"")</f>
        <v/>
      </c>
      <c r="L17" s="59" t="str">
        <f>IF('Bilan élève Maths'!P$6=4,'Bilan élève Maths'!P$2,"")</f>
        <v/>
      </c>
      <c r="M17" s="299"/>
      <c r="N17" s="58" t="str">
        <f>IF('Bilan élève Maths'!P$7=1,'Bilan élève Maths'!P$2,"")</f>
        <v/>
      </c>
      <c r="O17" s="59" t="str">
        <f>IF('Bilan élève Maths'!P$7=2,'Bilan élève Maths'!P$2,"")</f>
        <v/>
      </c>
      <c r="P17" s="59" t="str">
        <f>IF('Bilan élève Maths'!P$7=3,'Bilan élève Maths'!P$2,"")</f>
        <v/>
      </c>
      <c r="Q17" s="59" t="str">
        <f>IF('Bilan élève Maths'!P$7=4,'Bilan élève Maths'!P$2,"")</f>
        <v/>
      </c>
      <c r="R17" s="300"/>
      <c r="S17" s="58" t="str">
        <f>IF('Bilan élève Maths'!P$8=1,'Bilan élève Maths'!P$2,"")</f>
        <v/>
      </c>
      <c r="T17" s="59" t="str">
        <f>IF('Bilan élève Maths'!P$8=2,'Bilan élève Maths'!P$2,"")</f>
        <v/>
      </c>
      <c r="U17" s="59" t="str">
        <f>IF('Bilan élève Maths'!P$8=3,'Bilan élève Maths'!P$2,"")</f>
        <v/>
      </c>
      <c r="V17" s="59" t="str">
        <f>IF('Bilan élève Maths'!P$8=4,'Bilan élève Maths'!P$2,"")</f>
        <v/>
      </c>
      <c r="W17" s="302"/>
      <c r="X17" s="58" t="str">
        <f>IF('Bilan élève Maths'!P$10=1,'Bilan élève Maths'!P$2,"")</f>
        <v/>
      </c>
      <c r="Y17" s="59" t="str">
        <f>IF('Bilan élève Maths'!P$10=2,'Bilan élève Maths'!P$2,"")</f>
        <v/>
      </c>
      <c r="Z17" s="59" t="str">
        <f>IF('Bilan élève Maths'!P$10=3,'Bilan élève Maths'!P$2,"")</f>
        <v/>
      </c>
      <c r="AA17" s="59" t="str">
        <f>IF('Bilan élève Maths'!P$10=4,'Bilan élève Maths'!P$2,"")</f>
        <v/>
      </c>
      <c r="AB17" s="300"/>
      <c r="AC17" s="58" t="str">
        <f>IF('Bilan élève Maths'!P$11=1,'Bilan élève Maths'!P$2,"")</f>
        <v/>
      </c>
      <c r="AD17" s="59" t="str">
        <f>IF('Bilan élève Maths'!P$11=2,'Bilan élève Maths'!P$2,"")</f>
        <v/>
      </c>
      <c r="AE17" s="59" t="str">
        <f>IF('Bilan élève Maths'!P$11=3,'Bilan élève Maths'!P$2,"")</f>
        <v/>
      </c>
      <c r="AF17" s="59" t="str">
        <f>IF('Bilan élève Maths'!P$11=4,'Bilan élève Maths'!P$2,"")</f>
        <v/>
      </c>
      <c r="AG17" s="295"/>
      <c r="AH17" s="58" t="str">
        <f>IF('Bilan élève Maths'!P$13=1,'Bilan élève Maths'!P$2,"")</f>
        <v/>
      </c>
      <c r="AI17" s="59" t="str">
        <f>IF('Bilan élève Maths'!P$13=2,'Bilan élève Maths'!P$2,"")</f>
        <v/>
      </c>
      <c r="AJ17" s="59" t="str">
        <f>IF('Bilan élève Maths'!P$13=3,'Bilan élève Maths'!P$2,"")</f>
        <v/>
      </c>
      <c r="AK17" s="59" t="str">
        <f>IF('Bilan élève Maths'!P$13=4,'Bilan élève Maths'!P$2,"")</f>
        <v/>
      </c>
      <c r="AL17" s="297"/>
      <c r="AM17" s="58" t="str">
        <f>IF('Bilan élève Maths'!P$14=1,'Bilan élève Maths'!P$2,"")</f>
        <v/>
      </c>
      <c r="AN17" s="59" t="str">
        <f>IF('Bilan élève Maths'!P$14=2,'Bilan élève Maths'!P$2,"")</f>
        <v/>
      </c>
      <c r="AO17" s="59" t="str">
        <f>IF('Bilan élève Maths'!P$14=3,'Bilan élève Maths'!P$2,"")</f>
        <v/>
      </c>
      <c r="AP17" s="59" t="str">
        <f>IF('Bilan élève Maths'!P$14=4,'Bilan élève Maths'!P$2,"")</f>
        <v/>
      </c>
      <c r="AQ17" s="300"/>
      <c r="AR17" s="58" t="str">
        <f>IF('Bilan élève Maths'!P$15=1,'Bilan élève Maths'!P$2,"")</f>
        <v/>
      </c>
      <c r="AS17" s="59" t="str">
        <f>IF('Bilan élève Maths'!P$15=2,'Bilan élève Maths'!P$2,"")</f>
        <v/>
      </c>
      <c r="AT17" s="59" t="str">
        <f>IF('Bilan élève Maths'!P$15=3,'Bilan élève Maths'!P$2,"")</f>
        <v/>
      </c>
      <c r="AU17" s="59" t="str">
        <f>IF('Bilan élève Maths'!P$15=4,'Bilan élève Maths'!P$2,"")</f>
        <v/>
      </c>
      <c r="AV17" s="297"/>
      <c r="AW17" s="58" t="str">
        <f>IF('Bilan élève Maths'!P$16=1,'Bilan élève Maths'!P$2,"")</f>
        <v/>
      </c>
      <c r="AX17" s="59" t="str">
        <f>IF('Bilan élève Maths'!P$16=2,'Bilan élève Maths'!P$2,"")</f>
        <v/>
      </c>
      <c r="AY17" s="59" t="str">
        <f>IF('Bilan élève Maths'!P$16=3,'Bilan élève Maths'!P$2,"")</f>
        <v/>
      </c>
      <c r="AZ17" s="59" t="str">
        <f>IF('Bilan élève Maths'!P$16=4,'Bilan élève Maths'!P$2,"")</f>
        <v/>
      </c>
    </row>
    <row r="18" spans="1:52" ht="14.25" customHeight="1" x14ac:dyDescent="0.2">
      <c r="A18" s="47">
        <v>15</v>
      </c>
      <c r="B18" s="293"/>
      <c r="C18" s="295"/>
      <c r="D18" s="58" t="str">
        <f>IF('Bilan élève Maths'!Q$5=1,'Bilan élève Maths'!Q$2,"")</f>
        <v/>
      </c>
      <c r="E18" s="59" t="str">
        <f>IF('Bilan élève Maths'!Q$5=2,'Bilan élève Maths'!Q$2,"")</f>
        <v/>
      </c>
      <c r="F18" s="59" t="str">
        <f>IF('Bilan élève Maths'!Q$5=3,'Bilan élève Maths'!Q$2,"")</f>
        <v/>
      </c>
      <c r="G18" s="59" t="str">
        <f>IF('Bilan élève Maths'!Q$5=4,'Bilan élève Maths'!Q$2,"")</f>
        <v/>
      </c>
      <c r="H18" s="297"/>
      <c r="I18" s="59" t="str">
        <f>IF('Bilan élève Maths'!Q$6=1,'Bilan élève Maths'!Q$2,"")</f>
        <v/>
      </c>
      <c r="J18" s="59" t="str">
        <f>IF('Bilan élève Maths'!Q$6=2,'Bilan élève Maths'!Q$2,"")</f>
        <v/>
      </c>
      <c r="K18" s="59" t="str">
        <f>IF('Bilan élève Maths'!Q$6=3,'Bilan élève Maths'!Q$2,"")</f>
        <v/>
      </c>
      <c r="L18" s="59" t="str">
        <f>IF('Bilan élève Maths'!Q$6=4,'Bilan élève Maths'!Q$2,"")</f>
        <v/>
      </c>
      <c r="M18" s="299"/>
      <c r="N18" s="58" t="str">
        <f>IF('Bilan élève Maths'!Q$7=1,'Bilan élève Maths'!Q$2,"")</f>
        <v/>
      </c>
      <c r="O18" s="59" t="str">
        <f>IF('Bilan élève Maths'!Q$7=2,'Bilan élève Maths'!Q$2,"")</f>
        <v/>
      </c>
      <c r="P18" s="59" t="str">
        <f>IF('Bilan élève Maths'!Q$7=3,'Bilan élève Maths'!Q$2,"")</f>
        <v/>
      </c>
      <c r="Q18" s="59" t="str">
        <f>IF('Bilan élève Maths'!Q$7=4,'Bilan élève Maths'!Q$2,"")</f>
        <v/>
      </c>
      <c r="R18" s="300"/>
      <c r="S18" s="58" t="str">
        <f>IF('Bilan élève Maths'!Q$8=1,'Bilan élève Maths'!Q$2,"")</f>
        <v/>
      </c>
      <c r="T18" s="59" t="str">
        <f>IF('Bilan élève Maths'!Q$8=2,'Bilan élève Maths'!Q$2,"")</f>
        <v/>
      </c>
      <c r="U18" s="59" t="str">
        <f>IF('Bilan élève Maths'!Q$8=3,'Bilan élève Maths'!Q$2,"")</f>
        <v/>
      </c>
      <c r="V18" s="59" t="str">
        <f>IF('Bilan élève Maths'!Q$8=4,'Bilan élève Maths'!Q$2,"")</f>
        <v/>
      </c>
      <c r="W18" s="302"/>
      <c r="X18" s="58" t="str">
        <f>IF('Bilan élève Maths'!Q$10=1,'Bilan élève Maths'!Q$2,"")</f>
        <v/>
      </c>
      <c r="Y18" s="59" t="str">
        <f>IF('Bilan élève Maths'!Q$10=2,'Bilan élève Maths'!Q$2,"")</f>
        <v/>
      </c>
      <c r="Z18" s="59" t="str">
        <f>IF('Bilan élève Maths'!Q$10=3,'Bilan élève Maths'!Q$2,"")</f>
        <v/>
      </c>
      <c r="AA18" s="59" t="str">
        <f>IF('Bilan élève Maths'!Q$10=4,'Bilan élève Maths'!Q$2,"")</f>
        <v/>
      </c>
      <c r="AB18" s="300"/>
      <c r="AC18" s="58" t="str">
        <f>IF('Bilan élève Maths'!Q$11=1,'Bilan élève Maths'!Q$2,"")</f>
        <v/>
      </c>
      <c r="AD18" s="59" t="str">
        <f>IF('Bilan élève Maths'!Q$11=2,'Bilan élève Maths'!Q$2,"")</f>
        <v/>
      </c>
      <c r="AE18" s="59" t="str">
        <f>IF('Bilan élève Maths'!Q$11=3,'Bilan élève Maths'!Q$2,"")</f>
        <v/>
      </c>
      <c r="AF18" s="59" t="str">
        <f>IF('Bilan élève Maths'!Q$11=4,'Bilan élève Maths'!Q$2,"")</f>
        <v/>
      </c>
      <c r="AG18" s="295"/>
      <c r="AH18" s="58" t="str">
        <f>IF('Bilan élève Maths'!Q$13=1,'Bilan élève Maths'!Q$2,"")</f>
        <v/>
      </c>
      <c r="AI18" s="59" t="str">
        <f>IF('Bilan élève Maths'!Q$13=2,'Bilan élève Maths'!Q$2,"")</f>
        <v/>
      </c>
      <c r="AJ18" s="59" t="str">
        <f>IF('Bilan élève Maths'!Q$13=3,'Bilan élève Maths'!Q$2,"")</f>
        <v/>
      </c>
      <c r="AK18" s="59" t="str">
        <f>IF('Bilan élève Maths'!Q$13=4,'Bilan élève Maths'!Q$2,"")</f>
        <v/>
      </c>
      <c r="AL18" s="297"/>
      <c r="AM18" s="58" t="str">
        <f>IF('Bilan élève Maths'!Q$14=1,'Bilan élève Maths'!Q$2,"")</f>
        <v/>
      </c>
      <c r="AN18" s="59" t="str">
        <f>IF('Bilan élève Maths'!Q$14=2,'Bilan élève Maths'!Q$2,"")</f>
        <v/>
      </c>
      <c r="AO18" s="59" t="str">
        <f>IF('Bilan élève Maths'!Q$14=3,'Bilan élève Maths'!Q$2,"")</f>
        <v/>
      </c>
      <c r="AP18" s="59" t="str">
        <f>IF('Bilan élève Maths'!Q$14=4,'Bilan élève Maths'!Q$2,"")</f>
        <v/>
      </c>
      <c r="AQ18" s="300"/>
      <c r="AR18" s="58" t="str">
        <f>IF('Bilan élève Maths'!Q$15=1,'Bilan élève Maths'!Q$2,"")</f>
        <v/>
      </c>
      <c r="AS18" s="59" t="str">
        <f>IF('Bilan élève Maths'!Q$15=2,'Bilan élève Maths'!Q$2,"")</f>
        <v/>
      </c>
      <c r="AT18" s="59" t="str">
        <f>IF('Bilan élève Maths'!Q$15=3,'Bilan élève Maths'!Q$2,"")</f>
        <v/>
      </c>
      <c r="AU18" s="59" t="str">
        <f>IF('Bilan élève Maths'!Q$15=4,'Bilan élève Maths'!Q$2,"")</f>
        <v/>
      </c>
      <c r="AV18" s="297"/>
      <c r="AW18" s="58" t="str">
        <f>IF('Bilan élève Maths'!Q$16=1,'Bilan élève Maths'!Q$2,"")</f>
        <v/>
      </c>
      <c r="AX18" s="59" t="str">
        <f>IF('Bilan élève Maths'!Q$16=2,'Bilan élève Maths'!Q$2,"")</f>
        <v/>
      </c>
      <c r="AY18" s="59" t="str">
        <f>IF('Bilan élève Maths'!Q$16=3,'Bilan élève Maths'!Q$2,"")</f>
        <v/>
      </c>
      <c r="AZ18" s="59" t="str">
        <f>IF('Bilan élève Maths'!Q$16=4,'Bilan élève Maths'!Q$2,"")</f>
        <v/>
      </c>
    </row>
    <row r="19" spans="1:52" ht="14.25" customHeight="1" x14ac:dyDescent="0.2">
      <c r="A19" s="47">
        <v>16</v>
      </c>
      <c r="B19" s="293"/>
      <c r="C19" s="295"/>
      <c r="D19" s="58" t="str">
        <f>IF('Bilan élève Maths'!R$5=1,'Bilan élève Maths'!R$2,"")</f>
        <v/>
      </c>
      <c r="E19" s="59" t="str">
        <f>IF('Bilan élève Maths'!R$5=2,'Bilan élève Maths'!R$2,"")</f>
        <v/>
      </c>
      <c r="F19" s="59" t="str">
        <f>IF('Bilan élève Maths'!R$5=3,'Bilan élève Maths'!R$2,"")</f>
        <v/>
      </c>
      <c r="G19" s="59" t="str">
        <f>IF('Bilan élève Maths'!R$5=4,'Bilan élève Maths'!R$2,"")</f>
        <v/>
      </c>
      <c r="H19" s="297"/>
      <c r="I19" s="59" t="str">
        <f>IF('Bilan élève Maths'!R$6=1,'Bilan élève Maths'!R$2,"")</f>
        <v/>
      </c>
      <c r="J19" s="59" t="str">
        <f>IF('Bilan élève Maths'!R$6=2,'Bilan élève Maths'!R$2,"")</f>
        <v/>
      </c>
      <c r="K19" s="59" t="str">
        <f>IF('Bilan élève Maths'!R$6=3,'Bilan élève Maths'!R$2,"")</f>
        <v/>
      </c>
      <c r="L19" s="59" t="str">
        <f>IF('Bilan élève Maths'!R$6=4,'Bilan élève Maths'!R$2,"")</f>
        <v/>
      </c>
      <c r="M19" s="299"/>
      <c r="N19" s="58" t="str">
        <f>IF('Bilan élève Maths'!R$7=1,'Bilan élève Maths'!R$2,"")</f>
        <v/>
      </c>
      <c r="O19" s="59" t="str">
        <f>IF('Bilan élève Maths'!R$7=2,'Bilan élève Maths'!R$2,"")</f>
        <v/>
      </c>
      <c r="P19" s="59" t="str">
        <f>IF('Bilan élève Maths'!R$7=3,'Bilan élève Maths'!R$2,"")</f>
        <v/>
      </c>
      <c r="Q19" s="59" t="str">
        <f>IF('Bilan élève Maths'!R$7=4,'Bilan élève Maths'!R$2,"")</f>
        <v/>
      </c>
      <c r="R19" s="300"/>
      <c r="S19" s="58" t="str">
        <f>IF('Bilan élève Maths'!R$8=1,'Bilan élève Maths'!R$2,"")</f>
        <v/>
      </c>
      <c r="T19" s="59" t="str">
        <f>IF('Bilan élève Maths'!R$8=2,'Bilan élève Maths'!R$2,"")</f>
        <v/>
      </c>
      <c r="U19" s="59" t="str">
        <f>IF('Bilan élève Maths'!R$8=3,'Bilan élève Maths'!R$2,"")</f>
        <v/>
      </c>
      <c r="V19" s="59" t="str">
        <f>IF('Bilan élève Maths'!R$8=4,'Bilan élève Maths'!R$2,"")</f>
        <v/>
      </c>
      <c r="W19" s="302"/>
      <c r="X19" s="58" t="str">
        <f>IF('Bilan élève Maths'!R$10=1,'Bilan élève Maths'!R$2,"")</f>
        <v/>
      </c>
      <c r="Y19" s="59" t="str">
        <f>IF('Bilan élève Maths'!R$10=2,'Bilan élève Maths'!R$2,"")</f>
        <v/>
      </c>
      <c r="Z19" s="59" t="str">
        <f>IF('Bilan élève Maths'!R$10=3,'Bilan élève Maths'!R$2,"")</f>
        <v/>
      </c>
      <c r="AA19" s="59" t="str">
        <f>IF('Bilan élève Maths'!R$10=4,'Bilan élève Maths'!R$2,"")</f>
        <v/>
      </c>
      <c r="AB19" s="300"/>
      <c r="AC19" s="58" t="str">
        <f>IF('Bilan élève Maths'!R$11=1,'Bilan élève Maths'!R$2,"")</f>
        <v/>
      </c>
      <c r="AD19" s="59" t="str">
        <f>IF('Bilan élève Maths'!R$11=2,'Bilan élève Maths'!R$2,"")</f>
        <v/>
      </c>
      <c r="AE19" s="59" t="str">
        <f>IF('Bilan élève Maths'!R$11=3,'Bilan élève Maths'!R$2,"")</f>
        <v/>
      </c>
      <c r="AF19" s="59" t="str">
        <f>IF('Bilan élève Maths'!R$11=4,'Bilan élève Maths'!R$2,"")</f>
        <v/>
      </c>
      <c r="AG19" s="295"/>
      <c r="AH19" s="58" t="str">
        <f>IF('Bilan élève Maths'!R$13=1,'Bilan élève Maths'!R$2,"")</f>
        <v/>
      </c>
      <c r="AI19" s="59" t="str">
        <f>IF('Bilan élève Maths'!R$13=2,'Bilan élève Maths'!R$2,"")</f>
        <v/>
      </c>
      <c r="AJ19" s="59" t="str">
        <f>IF('Bilan élève Maths'!R$13=3,'Bilan élève Maths'!R$2,"")</f>
        <v/>
      </c>
      <c r="AK19" s="59" t="str">
        <f>IF('Bilan élève Maths'!R$13=4,'Bilan élève Maths'!R$2,"")</f>
        <v/>
      </c>
      <c r="AL19" s="297"/>
      <c r="AM19" s="58" t="str">
        <f>IF('Bilan élève Maths'!R$14=1,'Bilan élève Maths'!R$2,"")</f>
        <v/>
      </c>
      <c r="AN19" s="59" t="str">
        <f>IF('Bilan élève Maths'!R$14=2,'Bilan élève Maths'!R$2,"")</f>
        <v/>
      </c>
      <c r="AO19" s="59" t="str">
        <f>IF('Bilan élève Maths'!R$14=3,'Bilan élève Maths'!R$2,"")</f>
        <v/>
      </c>
      <c r="AP19" s="59" t="str">
        <f>IF('Bilan élève Maths'!R$14=4,'Bilan élève Maths'!R$2,"")</f>
        <v/>
      </c>
      <c r="AQ19" s="300"/>
      <c r="AR19" s="58" t="str">
        <f>IF('Bilan élève Maths'!R$15=1,'Bilan élève Maths'!R$2,"")</f>
        <v/>
      </c>
      <c r="AS19" s="59" t="str">
        <f>IF('Bilan élève Maths'!R$15=2,'Bilan élève Maths'!R$2,"")</f>
        <v/>
      </c>
      <c r="AT19" s="59" t="str">
        <f>IF('Bilan élève Maths'!R$15=3,'Bilan élève Maths'!R$2,"")</f>
        <v/>
      </c>
      <c r="AU19" s="59" t="str">
        <f>IF('Bilan élève Maths'!R$15=4,'Bilan élève Maths'!R$2,"")</f>
        <v/>
      </c>
      <c r="AV19" s="297"/>
      <c r="AW19" s="58" t="str">
        <f>IF('Bilan élève Maths'!R$16=1,'Bilan élève Maths'!R$2,"")</f>
        <v/>
      </c>
      <c r="AX19" s="59" t="str">
        <f>IF('Bilan élève Maths'!R$16=2,'Bilan élève Maths'!R$2,"")</f>
        <v/>
      </c>
      <c r="AY19" s="59" t="str">
        <f>IF('Bilan élève Maths'!R$16=3,'Bilan élève Maths'!R$2,"")</f>
        <v/>
      </c>
      <c r="AZ19" s="59" t="str">
        <f>IF('Bilan élève Maths'!R$16=4,'Bilan élève Maths'!R$2,"")</f>
        <v/>
      </c>
    </row>
    <row r="20" spans="1:52" ht="14.25" customHeight="1" x14ac:dyDescent="0.2">
      <c r="A20" s="47">
        <v>17</v>
      </c>
      <c r="B20" s="293"/>
      <c r="C20" s="295"/>
      <c r="D20" s="58" t="str">
        <f>IF('Bilan élève Maths'!S$5=1,'Bilan élève Maths'!S$2,"")</f>
        <v/>
      </c>
      <c r="E20" s="59" t="str">
        <f>IF('Bilan élève Maths'!S$5=2,'Bilan élève Maths'!S$2,"")</f>
        <v/>
      </c>
      <c r="F20" s="59" t="str">
        <f>IF('Bilan élève Maths'!S$5=3,'Bilan élève Maths'!S$2,"")</f>
        <v/>
      </c>
      <c r="G20" s="59" t="str">
        <f>IF('Bilan élève Maths'!S$5=4,'Bilan élève Maths'!S$2,"")</f>
        <v/>
      </c>
      <c r="H20" s="297"/>
      <c r="I20" s="59" t="str">
        <f>IF('Bilan élève Maths'!S$6=1,'Bilan élève Maths'!S$2,"")</f>
        <v/>
      </c>
      <c r="J20" s="59" t="str">
        <f>IF('Bilan élève Maths'!S$6=2,'Bilan élève Maths'!S$2,"")</f>
        <v/>
      </c>
      <c r="K20" s="59" t="str">
        <f>IF('Bilan élève Maths'!S$6=3,'Bilan élève Maths'!S$2,"")</f>
        <v/>
      </c>
      <c r="L20" s="59" t="str">
        <f>IF('Bilan élève Maths'!S$6=4,'Bilan élève Maths'!S$2,"")</f>
        <v/>
      </c>
      <c r="M20" s="299"/>
      <c r="N20" s="58" t="str">
        <f>IF('Bilan élève Maths'!S$7=1,'Bilan élève Maths'!S$2,"")</f>
        <v/>
      </c>
      <c r="O20" s="59" t="str">
        <f>IF('Bilan élève Maths'!S$7=2,'Bilan élève Maths'!S$2,"")</f>
        <v/>
      </c>
      <c r="P20" s="59" t="str">
        <f>IF('Bilan élève Maths'!S$7=3,'Bilan élève Maths'!S$2,"")</f>
        <v/>
      </c>
      <c r="Q20" s="59" t="str">
        <f>IF('Bilan élève Maths'!S$7=4,'Bilan élève Maths'!S$2,"")</f>
        <v/>
      </c>
      <c r="R20" s="300"/>
      <c r="S20" s="58" t="str">
        <f>IF('Bilan élève Maths'!S$8=1,'Bilan élève Maths'!S$2,"")</f>
        <v/>
      </c>
      <c r="T20" s="59" t="str">
        <f>IF('Bilan élève Maths'!S$8=2,'Bilan élève Maths'!S$2,"")</f>
        <v/>
      </c>
      <c r="U20" s="59" t="str">
        <f>IF('Bilan élève Maths'!S$8=3,'Bilan élève Maths'!S$2,"")</f>
        <v/>
      </c>
      <c r="V20" s="59" t="str">
        <f>IF('Bilan élève Maths'!S$8=4,'Bilan élève Maths'!S$2,"")</f>
        <v/>
      </c>
      <c r="W20" s="302"/>
      <c r="X20" s="58" t="str">
        <f>IF('Bilan élève Maths'!S$10=1,'Bilan élève Maths'!S$2,"")</f>
        <v/>
      </c>
      <c r="Y20" s="59" t="str">
        <f>IF('Bilan élève Maths'!S$10=2,'Bilan élève Maths'!S$2,"")</f>
        <v/>
      </c>
      <c r="Z20" s="59" t="str">
        <f>IF('Bilan élève Maths'!S$10=3,'Bilan élève Maths'!S$2,"")</f>
        <v/>
      </c>
      <c r="AA20" s="59" t="str">
        <f>IF('Bilan élève Maths'!S$10=4,'Bilan élève Maths'!S$2,"")</f>
        <v/>
      </c>
      <c r="AB20" s="300"/>
      <c r="AC20" s="58" t="str">
        <f>IF('Bilan élève Maths'!S$11=1,'Bilan élève Maths'!S$2,"")</f>
        <v/>
      </c>
      <c r="AD20" s="59" t="str">
        <f>IF('Bilan élève Maths'!S$11=2,'Bilan élève Maths'!S$2,"")</f>
        <v/>
      </c>
      <c r="AE20" s="59" t="str">
        <f>IF('Bilan élève Maths'!S$11=3,'Bilan élève Maths'!S$2,"")</f>
        <v/>
      </c>
      <c r="AF20" s="59" t="str">
        <f>IF('Bilan élève Maths'!S$11=4,'Bilan élève Maths'!S$2,"")</f>
        <v/>
      </c>
      <c r="AG20" s="295"/>
      <c r="AH20" s="58" t="str">
        <f>IF('Bilan élève Maths'!S$13=1,'Bilan élève Maths'!S$2,"")</f>
        <v/>
      </c>
      <c r="AI20" s="59" t="str">
        <f>IF('Bilan élève Maths'!S$13=2,'Bilan élève Maths'!S$2,"")</f>
        <v/>
      </c>
      <c r="AJ20" s="59" t="str">
        <f>IF('Bilan élève Maths'!S$13=3,'Bilan élève Maths'!S$2,"")</f>
        <v/>
      </c>
      <c r="AK20" s="59" t="str">
        <f>IF('Bilan élève Maths'!S$13=4,'Bilan élève Maths'!S$2,"")</f>
        <v/>
      </c>
      <c r="AL20" s="297"/>
      <c r="AM20" s="58" t="str">
        <f>IF('Bilan élève Maths'!S$14=1,'Bilan élève Maths'!S$2,"")</f>
        <v/>
      </c>
      <c r="AN20" s="59" t="str">
        <f>IF('Bilan élève Maths'!S$14=2,'Bilan élève Maths'!S$2,"")</f>
        <v/>
      </c>
      <c r="AO20" s="59" t="str">
        <f>IF('Bilan élève Maths'!S$14=3,'Bilan élève Maths'!S$2,"")</f>
        <v/>
      </c>
      <c r="AP20" s="59" t="str">
        <f>IF('Bilan élève Maths'!S$14=4,'Bilan élève Maths'!S$2,"")</f>
        <v/>
      </c>
      <c r="AQ20" s="300"/>
      <c r="AR20" s="58" t="str">
        <f>IF('Bilan élève Maths'!S$15=1,'Bilan élève Maths'!S$2,"")</f>
        <v/>
      </c>
      <c r="AS20" s="59" t="str">
        <f>IF('Bilan élève Maths'!S$15=2,'Bilan élève Maths'!S$2,"")</f>
        <v/>
      </c>
      <c r="AT20" s="59" t="str">
        <f>IF('Bilan élève Maths'!S$15=3,'Bilan élève Maths'!S$2,"")</f>
        <v/>
      </c>
      <c r="AU20" s="59" t="str">
        <f>IF('Bilan élève Maths'!S$15=4,'Bilan élève Maths'!S$2,"")</f>
        <v/>
      </c>
      <c r="AV20" s="297"/>
      <c r="AW20" s="58" t="str">
        <f>IF('Bilan élève Maths'!S$16=1,'Bilan élève Maths'!S$2,"")</f>
        <v/>
      </c>
      <c r="AX20" s="59" t="str">
        <f>IF('Bilan élève Maths'!S$16=2,'Bilan élève Maths'!S$2,"")</f>
        <v/>
      </c>
      <c r="AY20" s="59" t="str">
        <f>IF('Bilan élève Maths'!S$16=3,'Bilan élève Maths'!S$2,"")</f>
        <v/>
      </c>
      <c r="AZ20" s="59" t="str">
        <f>IF('Bilan élève Maths'!S$16=4,'Bilan élève Maths'!S$2,"")</f>
        <v/>
      </c>
    </row>
    <row r="21" spans="1:52" ht="14.25" customHeight="1" x14ac:dyDescent="0.2">
      <c r="A21" s="47">
        <v>18</v>
      </c>
      <c r="B21" s="293"/>
      <c r="C21" s="295"/>
      <c r="D21" s="58" t="str">
        <f>IF('Bilan élève Maths'!T$5=1,'Bilan élève Maths'!T$2,"")</f>
        <v/>
      </c>
      <c r="E21" s="59" t="str">
        <f>IF('Bilan élève Maths'!T$5=2,'Bilan élève Maths'!T$2,"")</f>
        <v/>
      </c>
      <c r="F21" s="59" t="str">
        <f>IF('Bilan élève Maths'!T$5=3,'Bilan élève Maths'!T$2,"")</f>
        <v/>
      </c>
      <c r="G21" s="59" t="str">
        <f>IF('Bilan élève Maths'!T$5=4,'Bilan élève Maths'!T$2,"")</f>
        <v/>
      </c>
      <c r="H21" s="297"/>
      <c r="I21" s="59" t="str">
        <f>IF('Bilan élève Maths'!T$6=1,'Bilan élève Maths'!T$2,"")</f>
        <v/>
      </c>
      <c r="J21" s="59" t="str">
        <f>IF('Bilan élève Maths'!T$6=2,'Bilan élève Maths'!T$2,"")</f>
        <v/>
      </c>
      <c r="K21" s="59" t="str">
        <f>IF('Bilan élève Maths'!T$6=3,'Bilan élève Maths'!T$2,"")</f>
        <v/>
      </c>
      <c r="L21" s="59" t="str">
        <f>IF('Bilan élève Maths'!T$6=4,'Bilan élève Maths'!T$2,"")</f>
        <v/>
      </c>
      <c r="M21" s="299"/>
      <c r="N21" s="58" t="str">
        <f>IF('Bilan élève Maths'!T$7=1,'Bilan élève Maths'!T$2,"")</f>
        <v/>
      </c>
      <c r="O21" s="59" t="str">
        <f>IF('Bilan élève Maths'!T$7=2,'Bilan élève Maths'!T$2,"")</f>
        <v/>
      </c>
      <c r="P21" s="59" t="str">
        <f>IF('Bilan élève Maths'!T$7=3,'Bilan élève Maths'!T$2,"")</f>
        <v/>
      </c>
      <c r="Q21" s="59" t="str">
        <f>IF('Bilan élève Maths'!T$7=4,'Bilan élève Maths'!T$2,"")</f>
        <v/>
      </c>
      <c r="R21" s="300"/>
      <c r="S21" s="58" t="str">
        <f>IF('Bilan élève Maths'!T$8=1,'Bilan élève Maths'!T$2,"")</f>
        <v/>
      </c>
      <c r="T21" s="59" t="str">
        <f>IF('Bilan élève Maths'!T$8=2,'Bilan élève Maths'!T$2,"")</f>
        <v/>
      </c>
      <c r="U21" s="59" t="str">
        <f>IF('Bilan élève Maths'!T$8=3,'Bilan élève Maths'!T$2,"")</f>
        <v/>
      </c>
      <c r="V21" s="59" t="str">
        <f>IF('Bilan élève Maths'!T$8=4,'Bilan élève Maths'!T$2,"")</f>
        <v/>
      </c>
      <c r="W21" s="302"/>
      <c r="X21" s="58" t="str">
        <f>IF('Bilan élève Maths'!T$10=1,'Bilan élève Maths'!T$2,"")</f>
        <v/>
      </c>
      <c r="Y21" s="59" t="str">
        <f>IF('Bilan élève Maths'!T$10=2,'Bilan élève Maths'!T$2,"")</f>
        <v/>
      </c>
      <c r="Z21" s="59" t="str">
        <f>IF('Bilan élève Maths'!T$10=3,'Bilan élève Maths'!T$2,"")</f>
        <v/>
      </c>
      <c r="AA21" s="59" t="str">
        <f>IF('Bilan élève Maths'!T$10=4,'Bilan élève Maths'!T$2,"")</f>
        <v/>
      </c>
      <c r="AB21" s="300"/>
      <c r="AC21" s="58" t="str">
        <f>IF('Bilan élève Maths'!T$11=1,'Bilan élève Maths'!T$2,"")</f>
        <v/>
      </c>
      <c r="AD21" s="59" t="str">
        <f>IF('Bilan élève Maths'!T$11=2,'Bilan élève Maths'!T$2,"")</f>
        <v/>
      </c>
      <c r="AE21" s="59" t="str">
        <f>IF('Bilan élève Maths'!T$11=3,'Bilan élève Maths'!T$2,"")</f>
        <v/>
      </c>
      <c r="AF21" s="59" t="str">
        <f>IF('Bilan élève Maths'!T$11=4,'Bilan élève Maths'!T$2,"")</f>
        <v/>
      </c>
      <c r="AG21" s="295"/>
      <c r="AH21" s="58" t="str">
        <f>IF('Bilan élève Maths'!T$13=1,'Bilan élève Maths'!T$2,"")</f>
        <v/>
      </c>
      <c r="AI21" s="59" t="str">
        <f>IF('Bilan élève Maths'!T$13=2,'Bilan élève Maths'!T$2,"")</f>
        <v/>
      </c>
      <c r="AJ21" s="59" t="str">
        <f>IF('Bilan élève Maths'!T$13=3,'Bilan élève Maths'!T$2,"")</f>
        <v/>
      </c>
      <c r="AK21" s="59" t="str">
        <f>IF('Bilan élève Maths'!T$13=4,'Bilan élève Maths'!T$2,"")</f>
        <v/>
      </c>
      <c r="AL21" s="297"/>
      <c r="AM21" s="58" t="str">
        <f>IF('Bilan élève Maths'!T$14=1,'Bilan élève Maths'!T$2,"")</f>
        <v/>
      </c>
      <c r="AN21" s="59" t="str">
        <f>IF('Bilan élève Maths'!T$14=2,'Bilan élève Maths'!T$2,"")</f>
        <v/>
      </c>
      <c r="AO21" s="59" t="str">
        <f>IF('Bilan élève Maths'!T$14=3,'Bilan élève Maths'!T$2,"")</f>
        <v/>
      </c>
      <c r="AP21" s="59" t="str">
        <f>IF('Bilan élève Maths'!T$14=4,'Bilan élève Maths'!T$2,"")</f>
        <v/>
      </c>
      <c r="AQ21" s="300"/>
      <c r="AR21" s="58" t="str">
        <f>IF('Bilan élève Maths'!T$15=1,'Bilan élève Maths'!T$2,"")</f>
        <v/>
      </c>
      <c r="AS21" s="59" t="str">
        <f>IF('Bilan élève Maths'!T$15=2,'Bilan élève Maths'!T$2,"")</f>
        <v/>
      </c>
      <c r="AT21" s="59" t="str">
        <f>IF('Bilan élève Maths'!T$15=3,'Bilan élève Maths'!T$2,"")</f>
        <v/>
      </c>
      <c r="AU21" s="59" t="str">
        <f>IF('Bilan élève Maths'!T$15=4,'Bilan élève Maths'!T$2,"")</f>
        <v/>
      </c>
      <c r="AV21" s="297"/>
      <c r="AW21" s="58" t="str">
        <f>IF('Bilan élève Maths'!T$16=1,'Bilan élève Maths'!T$2,"")</f>
        <v/>
      </c>
      <c r="AX21" s="59" t="str">
        <f>IF('Bilan élève Maths'!T$16=2,'Bilan élève Maths'!T$2,"")</f>
        <v/>
      </c>
      <c r="AY21" s="59" t="str">
        <f>IF('Bilan élève Maths'!T$16=3,'Bilan élève Maths'!T$2,"")</f>
        <v/>
      </c>
      <c r="AZ21" s="59" t="str">
        <f>IF('Bilan élève Maths'!T$16=4,'Bilan élève Maths'!T$2,"")</f>
        <v/>
      </c>
    </row>
    <row r="22" spans="1:52" ht="14.25" customHeight="1" x14ac:dyDescent="0.2">
      <c r="A22" s="47">
        <v>19</v>
      </c>
      <c r="B22" s="293"/>
      <c r="C22" s="295"/>
      <c r="D22" s="58" t="str">
        <f>IF('Bilan élève Maths'!U$5=1,'Bilan élève Maths'!U$2,"")</f>
        <v/>
      </c>
      <c r="E22" s="59" t="str">
        <f>IF('Bilan élève Maths'!U$5=2,'Bilan élève Maths'!U$2,"")</f>
        <v/>
      </c>
      <c r="F22" s="59" t="str">
        <f>IF('Bilan élève Maths'!U$5=3,'Bilan élève Maths'!U$2,"")</f>
        <v/>
      </c>
      <c r="G22" s="59" t="str">
        <f>IF('Bilan élève Maths'!U$5=4,'Bilan élève Maths'!U$2,"")</f>
        <v/>
      </c>
      <c r="H22" s="297"/>
      <c r="I22" s="59" t="str">
        <f>IF('Bilan élève Maths'!U$6=1,'Bilan élève Maths'!U$2,"")</f>
        <v/>
      </c>
      <c r="J22" s="59" t="str">
        <f>IF('Bilan élève Maths'!U$6=2,'Bilan élève Maths'!U$2,"")</f>
        <v/>
      </c>
      <c r="K22" s="59" t="str">
        <f>IF('Bilan élève Maths'!U$6=3,'Bilan élève Maths'!U$2,"")</f>
        <v/>
      </c>
      <c r="L22" s="59" t="str">
        <f>IF('Bilan élève Maths'!U$6=4,'Bilan élève Maths'!U$2,"")</f>
        <v/>
      </c>
      <c r="M22" s="299"/>
      <c r="N22" s="58" t="str">
        <f>IF('Bilan élève Maths'!U$7=1,'Bilan élève Maths'!U$2,"")</f>
        <v/>
      </c>
      <c r="O22" s="59" t="str">
        <f>IF('Bilan élève Maths'!U$7=2,'Bilan élève Maths'!U$2,"")</f>
        <v/>
      </c>
      <c r="P22" s="59" t="str">
        <f>IF('Bilan élève Maths'!U$7=3,'Bilan élève Maths'!U$2,"")</f>
        <v/>
      </c>
      <c r="Q22" s="59" t="str">
        <f>IF('Bilan élève Maths'!U$7=4,'Bilan élève Maths'!U$2,"")</f>
        <v/>
      </c>
      <c r="R22" s="300"/>
      <c r="S22" s="58" t="str">
        <f>IF('Bilan élève Maths'!U$8=1,'Bilan élève Maths'!U$2,"")</f>
        <v/>
      </c>
      <c r="T22" s="59" t="str">
        <f>IF('Bilan élève Maths'!U$8=2,'Bilan élève Maths'!U$2,"")</f>
        <v/>
      </c>
      <c r="U22" s="59" t="str">
        <f>IF('Bilan élève Maths'!U$8=3,'Bilan élève Maths'!U$2,"")</f>
        <v/>
      </c>
      <c r="V22" s="59" t="str">
        <f>IF('Bilan élève Maths'!U$8=4,'Bilan élève Maths'!U$2,"")</f>
        <v/>
      </c>
      <c r="W22" s="302"/>
      <c r="X22" s="58" t="str">
        <f>IF('Bilan élève Maths'!U$10=1,'Bilan élève Maths'!U$2,"")</f>
        <v/>
      </c>
      <c r="Y22" s="59" t="str">
        <f>IF('Bilan élève Maths'!U$10=2,'Bilan élève Maths'!U$2,"")</f>
        <v/>
      </c>
      <c r="Z22" s="59" t="str">
        <f>IF('Bilan élève Maths'!U$10=3,'Bilan élève Maths'!U$2,"")</f>
        <v/>
      </c>
      <c r="AA22" s="59" t="str">
        <f>IF('Bilan élève Maths'!U$10=4,'Bilan élève Maths'!U$2,"")</f>
        <v/>
      </c>
      <c r="AB22" s="300"/>
      <c r="AC22" s="58" t="str">
        <f>IF('Bilan élève Maths'!U$11=1,'Bilan élève Maths'!U$2,"")</f>
        <v/>
      </c>
      <c r="AD22" s="59" t="str">
        <f>IF('Bilan élève Maths'!U$11=2,'Bilan élève Maths'!U$2,"")</f>
        <v/>
      </c>
      <c r="AE22" s="59" t="str">
        <f>IF('Bilan élève Maths'!U$11=3,'Bilan élève Maths'!U$2,"")</f>
        <v/>
      </c>
      <c r="AF22" s="59" t="str">
        <f>IF('Bilan élève Maths'!U$11=4,'Bilan élève Maths'!U$2,"")</f>
        <v/>
      </c>
      <c r="AG22" s="295"/>
      <c r="AH22" s="58" t="str">
        <f>IF('Bilan élève Maths'!U$13=1,'Bilan élève Maths'!U$2,"")</f>
        <v/>
      </c>
      <c r="AI22" s="59" t="str">
        <f>IF('Bilan élève Maths'!U$13=2,'Bilan élève Maths'!U$2,"")</f>
        <v/>
      </c>
      <c r="AJ22" s="59" t="str">
        <f>IF('Bilan élève Maths'!U$13=3,'Bilan élève Maths'!U$2,"")</f>
        <v/>
      </c>
      <c r="AK22" s="59" t="str">
        <f>IF('Bilan élève Maths'!U$13=4,'Bilan élève Maths'!U$2,"")</f>
        <v/>
      </c>
      <c r="AL22" s="297"/>
      <c r="AM22" s="58" t="str">
        <f>IF('Bilan élève Maths'!U$14=1,'Bilan élève Maths'!U$2,"")</f>
        <v/>
      </c>
      <c r="AN22" s="59" t="str">
        <f>IF('Bilan élève Maths'!U$14=2,'Bilan élève Maths'!U$2,"")</f>
        <v/>
      </c>
      <c r="AO22" s="59" t="str">
        <f>IF('Bilan élève Maths'!U$14=3,'Bilan élève Maths'!U$2,"")</f>
        <v/>
      </c>
      <c r="AP22" s="59" t="str">
        <f>IF('Bilan élève Maths'!U$14=4,'Bilan élève Maths'!U$2,"")</f>
        <v/>
      </c>
      <c r="AQ22" s="300"/>
      <c r="AR22" s="58" t="str">
        <f>IF('Bilan élève Maths'!U$15=1,'Bilan élève Maths'!U$2,"")</f>
        <v/>
      </c>
      <c r="AS22" s="59" t="str">
        <f>IF('Bilan élève Maths'!U$15=2,'Bilan élève Maths'!U$2,"")</f>
        <v/>
      </c>
      <c r="AT22" s="59" t="str">
        <f>IF('Bilan élève Maths'!U$15=3,'Bilan élève Maths'!U$2,"")</f>
        <v/>
      </c>
      <c r="AU22" s="59" t="str">
        <f>IF('Bilan élève Maths'!U$15=4,'Bilan élève Maths'!U$2,"")</f>
        <v/>
      </c>
      <c r="AV22" s="297"/>
      <c r="AW22" s="58" t="str">
        <f>IF('Bilan élève Maths'!U$16=1,'Bilan élève Maths'!U$2,"")</f>
        <v/>
      </c>
      <c r="AX22" s="59" t="str">
        <f>IF('Bilan élève Maths'!U$16=2,'Bilan élève Maths'!U$2,"")</f>
        <v/>
      </c>
      <c r="AY22" s="59" t="str">
        <f>IF('Bilan élève Maths'!U$16=3,'Bilan élève Maths'!U$2,"")</f>
        <v/>
      </c>
      <c r="AZ22" s="59" t="str">
        <f>IF('Bilan élève Maths'!U$16=4,'Bilan élève Maths'!U$2,"")</f>
        <v/>
      </c>
    </row>
    <row r="23" spans="1:52" ht="14.25" customHeight="1" x14ac:dyDescent="0.2">
      <c r="A23" s="47">
        <v>20</v>
      </c>
      <c r="B23" s="293"/>
      <c r="C23" s="295"/>
      <c r="D23" s="58" t="str">
        <f>IF('Bilan élève Maths'!V$5=1,'Bilan élève Maths'!V$2,"")</f>
        <v/>
      </c>
      <c r="E23" s="59" t="str">
        <f>IF('Bilan élève Maths'!V$5=2,'Bilan élève Maths'!V$2,"")</f>
        <v/>
      </c>
      <c r="F23" s="59" t="str">
        <f>IF('Bilan élève Maths'!V$5=3,'Bilan élève Maths'!V$2,"")</f>
        <v/>
      </c>
      <c r="G23" s="59" t="str">
        <f>IF('Bilan élève Maths'!V$5=4,'Bilan élève Maths'!V$2,"")</f>
        <v/>
      </c>
      <c r="H23" s="297"/>
      <c r="I23" s="59" t="str">
        <f>IF('Bilan élève Maths'!V$6=1,'Bilan élève Maths'!V$2,"")</f>
        <v/>
      </c>
      <c r="J23" s="59" t="str">
        <f>IF('Bilan élève Maths'!V$6=2,'Bilan élève Maths'!V$2,"")</f>
        <v/>
      </c>
      <c r="K23" s="59" t="str">
        <f>IF('Bilan élève Maths'!V$6=3,'Bilan élève Maths'!V$2,"")</f>
        <v/>
      </c>
      <c r="L23" s="59" t="str">
        <f>IF('Bilan élève Maths'!V$6=4,'Bilan élève Maths'!V$2,"")</f>
        <v/>
      </c>
      <c r="M23" s="299"/>
      <c r="N23" s="58" t="str">
        <f>IF('Bilan élève Maths'!V$7=1,'Bilan élève Maths'!V$2,"")</f>
        <v/>
      </c>
      <c r="O23" s="59" t="str">
        <f>IF('Bilan élève Maths'!V$7=2,'Bilan élève Maths'!V$2,"")</f>
        <v/>
      </c>
      <c r="P23" s="59" t="str">
        <f>IF('Bilan élève Maths'!V$7=3,'Bilan élève Maths'!V$2,"")</f>
        <v/>
      </c>
      <c r="Q23" s="59" t="str">
        <f>IF('Bilan élève Maths'!V$7=4,'Bilan élève Maths'!V$2,"")</f>
        <v/>
      </c>
      <c r="R23" s="300"/>
      <c r="S23" s="58" t="str">
        <f>IF('Bilan élève Maths'!V$8=1,'Bilan élève Maths'!V$2,"")</f>
        <v/>
      </c>
      <c r="T23" s="59" t="str">
        <f>IF('Bilan élève Maths'!V$8=2,'Bilan élève Maths'!V$2,"")</f>
        <v/>
      </c>
      <c r="U23" s="59" t="str">
        <f>IF('Bilan élève Maths'!V$8=3,'Bilan élève Maths'!V$2,"")</f>
        <v/>
      </c>
      <c r="V23" s="59" t="str">
        <f>IF('Bilan élève Maths'!V$8=4,'Bilan élève Maths'!V$2,"")</f>
        <v/>
      </c>
      <c r="W23" s="302"/>
      <c r="X23" s="58" t="str">
        <f>IF('Bilan élève Maths'!V$10=1,'Bilan élève Maths'!V$2,"")</f>
        <v/>
      </c>
      <c r="Y23" s="59" t="str">
        <f>IF('Bilan élève Maths'!V$10=2,'Bilan élève Maths'!V$2,"")</f>
        <v/>
      </c>
      <c r="Z23" s="59" t="str">
        <f>IF('Bilan élève Maths'!V$10=3,'Bilan élève Maths'!V$2,"")</f>
        <v/>
      </c>
      <c r="AA23" s="59" t="str">
        <f>IF('Bilan élève Maths'!V$10=4,'Bilan élève Maths'!V$2,"")</f>
        <v/>
      </c>
      <c r="AB23" s="300"/>
      <c r="AC23" s="58" t="str">
        <f>IF('Bilan élève Maths'!V$11=1,'Bilan élève Maths'!V$2,"")</f>
        <v/>
      </c>
      <c r="AD23" s="59" t="str">
        <f>IF('Bilan élève Maths'!V$11=2,'Bilan élève Maths'!V$2,"")</f>
        <v/>
      </c>
      <c r="AE23" s="59" t="str">
        <f>IF('Bilan élève Maths'!V$11=3,'Bilan élève Maths'!V$2,"")</f>
        <v/>
      </c>
      <c r="AF23" s="59" t="str">
        <f>IF('Bilan élève Maths'!V$11=4,'Bilan élève Maths'!V$2,"")</f>
        <v/>
      </c>
      <c r="AG23" s="295"/>
      <c r="AH23" s="58" t="str">
        <f>IF('Bilan élève Maths'!V$13=1,'Bilan élève Maths'!V$2,"")</f>
        <v/>
      </c>
      <c r="AI23" s="59" t="str">
        <f>IF('Bilan élève Maths'!V$13=2,'Bilan élève Maths'!V$2,"")</f>
        <v/>
      </c>
      <c r="AJ23" s="59" t="str">
        <f>IF('Bilan élève Maths'!V$13=3,'Bilan élève Maths'!V$2,"")</f>
        <v/>
      </c>
      <c r="AK23" s="59" t="str">
        <f>IF('Bilan élève Maths'!V$13=4,'Bilan élève Maths'!V$2,"")</f>
        <v/>
      </c>
      <c r="AL23" s="297"/>
      <c r="AM23" s="58" t="str">
        <f>IF('Bilan élève Maths'!V$14=1,'Bilan élève Maths'!V$2,"")</f>
        <v/>
      </c>
      <c r="AN23" s="59" t="str">
        <f>IF('Bilan élève Maths'!V$14=2,'Bilan élève Maths'!V$2,"")</f>
        <v/>
      </c>
      <c r="AO23" s="59" t="str">
        <f>IF('Bilan élève Maths'!V$14=3,'Bilan élève Maths'!V$2,"")</f>
        <v/>
      </c>
      <c r="AP23" s="59" t="str">
        <f>IF('Bilan élève Maths'!V$14=4,'Bilan élève Maths'!V$2,"")</f>
        <v/>
      </c>
      <c r="AQ23" s="300"/>
      <c r="AR23" s="58" t="str">
        <f>IF('Bilan élève Maths'!V$15=1,'Bilan élève Maths'!V$2,"")</f>
        <v/>
      </c>
      <c r="AS23" s="59" t="str">
        <f>IF('Bilan élève Maths'!V$15=2,'Bilan élève Maths'!V$2,"")</f>
        <v/>
      </c>
      <c r="AT23" s="59" t="str">
        <f>IF('Bilan élève Maths'!V$15=3,'Bilan élève Maths'!V$2,"")</f>
        <v/>
      </c>
      <c r="AU23" s="59" t="str">
        <f>IF('Bilan élève Maths'!V$15=4,'Bilan élève Maths'!V$2,"")</f>
        <v/>
      </c>
      <c r="AV23" s="297"/>
      <c r="AW23" s="58" t="str">
        <f>IF('Bilan élève Maths'!V$16=1,'Bilan élève Maths'!V$2,"")</f>
        <v/>
      </c>
      <c r="AX23" s="59" t="str">
        <f>IF('Bilan élève Maths'!V$16=2,'Bilan élève Maths'!V$2,"")</f>
        <v/>
      </c>
      <c r="AY23" s="59" t="str">
        <f>IF('Bilan élève Maths'!V$16=3,'Bilan élève Maths'!V$2,"")</f>
        <v/>
      </c>
      <c r="AZ23" s="59" t="str">
        <f>IF('Bilan élève Maths'!V$16=4,'Bilan élève Maths'!V$2,"")</f>
        <v/>
      </c>
    </row>
    <row r="24" spans="1:52" ht="14.25" customHeight="1" x14ac:dyDescent="0.2">
      <c r="A24" s="47">
        <v>21</v>
      </c>
      <c r="B24" s="293"/>
      <c r="C24" s="295"/>
      <c r="D24" s="58" t="str">
        <f>IF('Bilan élève Maths'!W$5=1,'Bilan élève Maths'!W$2,"")</f>
        <v/>
      </c>
      <c r="E24" s="59" t="str">
        <f>IF('Bilan élève Maths'!W$5=2,'Bilan élève Maths'!W$2,"")</f>
        <v/>
      </c>
      <c r="F24" s="59" t="str">
        <f>IF('Bilan élève Maths'!W$5=3,'Bilan élève Maths'!W$2,"")</f>
        <v/>
      </c>
      <c r="G24" s="59" t="str">
        <f>IF('Bilan élève Maths'!W$5=4,'Bilan élève Maths'!W$2,"")</f>
        <v/>
      </c>
      <c r="H24" s="297"/>
      <c r="I24" s="59" t="str">
        <f>IF('Bilan élève Maths'!W$6=1,'Bilan élève Maths'!W$2,"")</f>
        <v/>
      </c>
      <c r="J24" s="59" t="str">
        <f>IF('Bilan élève Maths'!W$6=2,'Bilan élève Maths'!W$2,"")</f>
        <v/>
      </c>
      <c r="K24" s="59" t="str">
        <f>IF('Bilan élève Maths'!W$6=3,'Bilan élève Maths'!W$2,"")</f>
        <v/>
      </c>
      <c r="L24" s="59" t="str">
        <f>IF('Bilan élève Maths'!W$6=4,'Bilan élève Maths'!W$2,"")</f>
        <v/>
      </c>
      <c r="M24" s="299"/>
      <c r="N24" s="58" t="str">
        <f>IF('Bilan élève Maths'!W$7=1,'Bilan élève Maths'!W$2,"")</f>
        <v/>
      </c>
      <c r="O24" s="59" t="str">
        <f>IF('Bilan élève Maths'!W$7=2,'Bilan élève Maths'!W$2,"")</f>
        <v/>
      </c>
      <c r="P24" s="59" t="str">
        <f>IF('Bilan élève Maths'!W$7=3,'Bilan élève Maths'!W$2,"")</f>
        <v/>
      </c>
      <c r="Q24" s="59" t="str">
        <f>IF('Bilan élève Maths'!W$7=4,'Bilan élève Maths'!W$2,"")</f>
        <v/>
      </c>
      <c r="R24" s="300"/>
      <c r="S24" s="58" t="str">
        <f>IF('Bilan élève Maths'!W$8=1,'Bilan élève Maths'!W$2,"")</f>
        <v/>
      </c>
      <c r="T24" s="59" t="str">
        <f>IF('Bilan élève Maths'!W$8=2,'Bilan élève Maths'!W$2,"")</f>
        <v/>
      </c>
      <c r="U24" s="59" t="str">
        <f>IF('Bilan élève Maths'!W$8=3,'Bilan élève Maths'!W$2,"")</f>
        <v/>
      </c>
      <c r="V24" s="59" t="str">
        <f>IF('Bilan élève Maths'!W$8=4,'Bilan élève Maths'!W$2,"")</f>
        <v/>
      </c>
      <c r="W24" s="302"/>
      <c r="X24" s="58" t="str">
        <f>IF('Bilan élève Maths'!W$10=1,'Bilan élève Maths'!W$2,"")</f>
        <v/>
      </c>
      <c r="Y24" s="59" t="str">
        <f>IF('Bilan élève Maths'!W$10=2,'Bilan élève Maths'!W$2,"")</f>
        <v/>
      </c>
      <c r="Z24" s="59" t="str">
        <f>IF('Bilan élève Maths'!W$10=3,'Bilan élève Maths'!W$2,"")</f>
        <v/>
      </c>
      <c r="AA24" s="59" t="str">
        <f>IF('Bilan élève Maths'!W$10=4,'Bilan élève Maths'!W$2,"")</f>
        <v/>
      </c>
      <c r="AB24" s="300"/>
      <c r="AC24" s="58" t="str">
        <f>IF('Bilan élève Maths'!W$11=1,'Bilan élève Maths'!W$2,"")</f>
        <v/>
      </c>
      <c r="AD24" s="59" t="str">
        <f>IF('Bilan élève Maths'!W$11=2,'Bilan élève Maths'!W$2,"")</f>
        <v/>
      </c>
      <c r="AE24" s="59" t="str">
        <f>IF('Bilan élève Maths'!W$11=3,'Bilan élève Maths'!W$2,"")</f>
        <v/>
      </c>
      <c r="AF24" s="59" t="str">
        <f>IF('Bilan élève Maths'!W$11=4,'Bilan élève Maths'!W$2,"")</f>
        <v/>
      </c>
      <c r="AG24" s="295"/>
      <c r="AH24" s="58" t="str">
        <f>IF('Bilan élève Maths'!W$13=1,'Bilan élève Maths'!W$2,"")</f>
        <v/>
      </c>
      <c r="AI24" s="59" t="str">
        <f>IF('Bilan élève Maths'!W$13=2,'Bilan élève Maths'!W$2,"")</f>
        <v/>
      </c>
      <c r="AJ24" s="59" t="str">
        <f>IF('Bilan élève Maths'!W$13=3,'Bilan élève Maths'!W$2,"")</f>
        <v/>
      </c>
      <c r="AK24" s="59" t="str">
        <f>IF('Bilan élève Maths'!W$13=4,'Bilan élève Maths'!W$2,"")</f>
        <v/>
      </c>
      <c r="AL24" s="297"/>
      <c r="AM24" s="58" t="str">
        <f>IF('Bilan élève Maths'!W$14=1,'Bilan élève Maths'!W$2,"")</f>
        <v/>
      </c>
      <c r="AN24" s="59" t="str">
        <f>IF('Bilan élève Maths'!W$14=2,'Bilan élève Maths'!W$2,"")</f>
        <v/>
      </c>
      <c r="AO24" s="59" t="str">
        <f>IF('Bilan élève Maths'!W$14=3,'Bilan élève Maths'!W$2,"")</f>
        <v/>
      </c>
      <c r="AP24" s="59" t="str">
        <f>IF('Bilan élève Maths'!W$14=4,'Bilan élève Maths'!W$2,"")</f>
        <v/>
      </c>
      <c r="AQ24" s="300"/>
      <c r="AR24" s="58" t="str">
        <f>IF('Bilan élève Maths'!W$15=1,'Bilan élève Maths'!W$2,"")</f>
        <v/>
      </c>
      <c r="AS24" s="59" t="str">
        <f>IF('Bilan élève Maths'!W$15=2,'Bilan élève Maths'!W$2,"")</f>
        <v/>
      </c>
      <c r="AT24" s="59" t="str">
        <f>IF('Bilan élève Maths'!W$15=3,'Bilan élève Maths'!W$2,"")</f>
        <v/>
      </c>
      <c r="AU24" s="59" t="str">
        <f>IF('Bilan élève Maths'!W$15=4,'Bilan élève Maths'!W$2,"")</f>
        <v/>
      </c>
      <c r="AV24" s="297"/>
      <c r="AW24" s="58" t="str">
        <f>IF('Bilan élève Maths'!W$16=1,'Bilan élève Maths'!W$2,"")</f>
        <v/>
      </c>
      <c r="AX24" s="59" t="str">
        <f>IF('Bilan élève Maths'!W$16=2,'Bilan élève Maths'!W$2,"")</f>
        <v/>
      </c>
      <c r="AY24" s="59" t="str">
        <f>IF('Bilan élève Maths'!W$16=3,'Bilan élève Maths'!W$2,"")</f>
        <v/>
      </c>
      <c r="AZ24" s="59" t="str">
        <f>IF('Bilan élève Maths'!W$16=4,'Bilan élève Maths'!W$2,"")</f>
        <v/>
      </c>
    </row>
    <row r="25" spans="1:52" ht="14.25" customHeight="1" x14ac:dyDescent="0.2">
      <c r="A25" s="47">
        <v>22</v>
      </c>
      <c r="B25" s="293"/>
      <c r="C25" s="295"/>
      <c r="D25" s="58" t="str">
        <f>IF('Bilan élève Maths'!X$5=1,'Bilan élève Maths'!X$2,"")</f>
        <v/>
      </c>
      <c r="E25" s="59" t="str">
        <f>IF('Bilan élève Maths'!X$5=2,'Bilan élève Maths'!X$2,"")</f>
        <v/>
      </c>
      <c r="F25" s="59" t="str">
        <f>IF('Bilan élève Maths'!X$5=3,'Bilan élève Maths'!X$2,"")</f>
        <v/>
      </c>
      <c r="G25" s="59" t="str">
        <f>IF('Bilan élève Maths'!X$5=4,'Bilan élève Maths'!X$2,"")</f>
        <v/>
      </c>
      <c r="H25" s="297"/>
      <c r="I25" s="59" t="str">
        <f>IF('Bilan élève Maths'!X$6=1,'Bilan élève Maths'!X$2,"")</f>
        <v/>
      </c>
      <c r="J25" s="59" t="str">
        <f>IF('Bilan élève Maths'!X$6=2,'Bilan élève Maths'!X$2,"")</f>
        <v/>
      </c>
      <c r="K25" s="59" t="str">
        <f>IF('Bilan élève Maths'!X$6=3,'Bilan élève Maths'!X$2,"")</f>
        <v/>
      </c>
      <c r="L25" s="59" t="str">
        <f>IF('Bilan élève Maths'!X$6=4,'Bilan élève Maths'!X$2,"")</f>
        <v/>
      </c>
      <c r="M25" s="299"/>
      <c r="N25" s="58" t="str">
        <f>IF('Bilan élève Maths'!X$7=1,'Bilan élève Maths'!X$2,"")</f>
        <v/>
      </c>
      <c r="O25" s="59" t="str">
        <f>IF('Bilan élève Maths'!X$7=2,'Bilan élève Maths'!X$2,"")</f>
        <v/>
      </c>
      <c r="P25" s="59" t="str">
        <f>IF('Bilan élève Maths'!X$7=3,'Bilan élève Maths'!X$2,"")</f>
        <v/>
      </c>
      <c r="Q25" s="59" t="str">
        <f>IF('Bilan élève Maths'!X$7=4,'Bilan élève Maths'!X$2,"")</f>
        <v/>
      </c>
      <c r="R25" s="300"/>
      <c r="S25" s="58" t="str">
        <f>IF('Bilan élève Maths'!X$8=1,'Bilan élève Maths'!X$2,"")</f>
        <v/>
      </c>
      <c r="T25" s="59" t="str">
        <f>IF('Bilan élève Maths'!X$8=2,'Bilan élève Maths'!X$2,"")</f>
        <v/>
      </c>
      <c r="U25" s="59" t="str">
        <f>IF('Bilan élève Maths'!X$8=3,'Bilan élève Maths'!X$2,"")</f>
        <v/>
      </c>
      <c r="V25" s="59" t="str">
        <f>IF('Bilan élève Maths'!X$8=4,'Bilan élève Maths'!X$2,"")</f>
        <v/>
      </c>
      <c r="W25" s="302"/>
      <c r="X25" s="58" t="str">
        <f>IF('Bilan élève Maths'!X$10=1,'Bilan élève Maths'!X$2,"")</f>
        <v/>
      </c>
      <c r="Y25" s="59" t="str">
        <f>IF('Bilan élève Maths'!X$10=2,'Bilan élève Maths'!X$2,"")</f>
        <v/>
      </c>
      <c r="Z25" s="59" t="str">
        <f>IF('Bilan élève Maths'!X$10=3,'Bilan élève Maths'!X$2,"")</f>
        <v/>
      </c>
      <c r="AA25" s="59" t="str">
        <f>IF('Bilan élève Maths'!X$10=4,'Bilan élève Maths'!X$2,"")</f>
        <v/>
      </c>
      <c r="AB25" s="300"/>
      <c r="AC25" s="58" t="str">
        <f>IF('Bilan élève Maths'!X$11=1,'Bilan élève Maths'!X$2,"")</f>
        <v/>
      </c>
      <c r="AD25" s="59" t="str">
        <f>IF('Bilan élève Maths'!X$11=2,'Bilan élève Maths'!X$2,"")</f>
        <v/>
      </c>
      <c r="AE25" s="59" t="str">
        <f>IF('Bilan élève Maths'!X$11=3,'Bilan élève Maths'!X$2,"")</f>
        <v/>
      </c>
      <c r="AF25" s="59" t="str">
        <f>IF('Bilan élève Maths'!X$11=4,'Bilan élève Maths'!X$2,"")</f>
        <v/>
      </c>
      <c r="AG25" s="295"/>
      <c r="AH25" s="58" t="str">
        <f>IF('Bilan élève Maths'!X$13=1,'Bilan élève Maths'!X$2,"")</f>
        <v/>
      </c>
      <c r="AI25" s="59" t="str">
        <f>IF('Bilan élève Maths'!X$13=2,'Bilan élève Maths'!X$2,"")</f>
        <v/>
      </c>
      <c r="AJ25" s="59" t="str">
        <f>IF('Bilan élève Maths'!X$13=3,'Bilan élève Maths'!X$2,"")</f>
        <v/>
      </c>
      <c r="AK25" s="59" t="str">
        <f>IF('Bilan élève Maths'!X$13=4,'Bilan élève Maths'!X$2,"")</f>
        <v/>
      </c>
      <c r="AL25" s="297"/>
      <c r="AM25" s="58" t="str">
        <f>IF('Bilan élève Maths'!X$14=1,'Bilan élève Maths'!X$2,"")</f>
        <v/>
      </c>
      <c r="AN25" s="59" t="str">
        <f>IF('Bilan élève Maths'!X$14=2,'Bilan élève Maths'!X$2,"")</f>
        <v/>
      </c>
      <c r="AO25" s="59" t="str">
        <f>IF('Bilan élève Maths'!X$14=3,'Bilan élève Maths'!X$2,"")</f>
        <v/>
      </c>
      <c r="AP25" s="59" t="str">
        <f>IF('Bilan élève Maths'!X$14=4,'Bilan élève Maths'!X$2,"")</f>
        <v/>
      </c>
      <c r="AQ25" s="300"/>
      <c r="AR25" s="58" t="str">
        <f>IF('Bilan élève Maths'!X$15=1,'Bilan élève Maths'!X$2,"")</f>
        <v/>
      </c>
      <c r="AS25" s="59" t="str">
        <f>IF('Bilan élève Maths'!X$15=2,'Bilan élève Maths'!X$2,"")</f>
        <v/>
      </c>
      <c r="AT25" s="59" t="str">
        <f>IF('Bilan élève Maths'!X$15=3,'Bilan élève Maths'!X$2,"")</f>
        <v/>
      </c>
      <c r="AU25" s="59" t="str">
        <f>IF('Bilan élève Maths'!X$15=4,'Bilan élève Maths'!X$2,"")</f>
        <v/>
      </c>
      <c r="AV25" s="297"/>
      <c r="AW25" s="58" t="str">
        <f>IF('Bilan élève Maths'!X$16=1,'Bilan élève Maths'!X$2,"")</f>
        <v/>
      </c>
      <c r="AX25" s="59" t="str">
        <f>IF('Bilan élève Maths'!X$16=2,'Bilan élève Maths'!X$2,"")</f>
        <v/>
      </c>
      <c r="AY25" s="59" t="str">
        <f>IF('Bilan élève Maths'!X$16=3,'Bilan élève Maths'!X$2,"")</f>
        <v/>
      </c>
      <c r="AZ25" s="59" t="str">
        <f>IF('Bilan élève Maths'!X$16=4,'Bilan élève Maths'!X$2,"")</f>
        <v/>
      </c>
    </row>
    <row r="26" spans="1:52" ht="14.25" customHeight="1" x14ac:dyDescent="0.2">
      <c r="A26" s="47">
        <v>23</v>
      </c>
      <c r="B26" s="293"/>
      <c r="C26" s="295"/>
      <c r="D26" s="58" t="str">
        <f>IF('Bilan élève Maths'!Y$5=1,'Bilan élève Maths'!Y$2,"")</f>
        <v/>
      </c>
      <c r="E26" s="59" t="str">
        <f>IF('Bilan élève Maths'!Y$5=2,'Bilan élève Maths'!Y$2,"")</f>
        <v/>
      </c>
      <c r="F26" s="59" t="str">
        <f>IF('Bilan élève Maths'!Y$5=3,'Bilan élève Maths'!Y$2,"")</f>
        <v/>
      </c>
      <c r="G26" s="59" t="str">
        <f>IF('Bilan élève Maths'!Y$5=4,'Bilan élève Maths'!Y$2,"")</f>
        <v/>
      </c>
      <c r="H26" s="297"/>
      <c r="I26" s="59" t="str">
        <f>IF('Bilan élève Maths'!Y$6=1,'Bilan élève Maths'!Y$2,"")</f>
        <v/>
      </c>
      <c r="J26" s="59" t="str">
        <f>IF('Bilan élève Maths'!Y$6=2,'Bilan élève Maths'!Y$2,"")</f>
        <v/>
      </c>
      <c r="K26" s="59" t="str">
        <f>IF('Bilan élève Maths'!Y$6=3,'Bilan élève Maths'!Y$2,"")</f>
        <v/>
      </c>
      <c r="L26" s="59" t="str">
        <f>IF('Bilan élève Maths'!Y$6=4,'Bilan élève Maths'!Y$2,"")</f>
        <v/>
      </c>
      <c r="M26" s="299"/>
      <c r="N26" s="58" t="str">
        <f>IF('Bilan élève Maths'!Y$7=1,'Bilan élève Maths'!Y$2,"")</f>
        <v/>
      </c>
      <c r="O26" s="59" t="str">
        <f>IF('Bilan élève Maths'!Y$7=2,'Bilan élève Maths'!Y$2,"")</f>
        <v/>
      </c>
      <c r="P26" s="59" t="str">
        <f>IF('Bilan élève Maths'!Y$7=3,'Bilan élève Maths'!Y$2,"")</f>
        <v/>
      </c>
      <c r="Q26" s="59" t="str">
        <f>IF('Bilan élève Maths'!Y$7=4,'Bilan élève Maths'!Y$2,"")</f>
        <v/>
      </c>
      <c r="R26" s="300"/>
      <c r="S26" s="58" t="str">
        <f>IF('Bilan élève Maths'!Y$8=1,'Bilan élève Maths'!Y$2,"")</f>
        <v/>
      </c>
      <c r="T26" s="59" t="str">
        <f>IF('Bilan élève Maths'!Y$8=2,'Bilan élève Maths'!Y$2,"")</f>
        <v/>
      </c>
      <c r="U26" s="59" t="str">
        <f>IF('Bilan élève Maths'!Y$8=3,'Bilan élève Maths'!Y$2,"")</f>
        <v/>
      </c>
      <c r="V26" s="59" t="str">
        <f>IF('Bilan élève Maths'!Y$8=4,'Bilan élève Maths'!Y$2,"")</f>
        <v/>
      </c>
      <c r="W26" s="302"/>
      <c r="X26" s="58" t="str">
        <f>IF('Bilan élève Maths'!Y$10=1,'Bilan élève Maths'!Y$2,"")</f>
        <v/>
      </c>
      <c r="Y26" s="59" t="str">
        <f>IF('Bilan élève Maths'!Y$10=2,'Bilan élève Maths'!Y$2,"")</f>
        <v/>
      </c>
      <c r="Z26" s="59" t="str">
        <f>IF('Bilan élève Maths'!Y$10=3,'Bilan élève Maths'!Y$2,"")</f>
        <v/>
      </c>
      <c r="AA26" s="59" t="str">
        <f>IF('Bilan élève Maths'!Y$10=4,'Bilan élève Maths'!Y$2,"")</f>
        <v/>
      </c>
      <c r="AB26" s="300"/>
      <c r="AC26" s="58" t="str">
        <f>IF('Bilan élève Maths'!Y$11=1,'Bilan élève Maths'!Y$2,"")</f>
        <v/>
      </c>
      <c r="AD26" s="59" t="str">
        <f>IF('Bilan élève Maths'!Y$11=2,'Bilan élève Maths'!Y$2,"")</f>
        <v/>
      </c>
      <c r="AE26" s="59" t="str">
        <f>IF('Bilan élève Maths'!Y$11=3,'Bilan élève Maths'!Y$2,"")</f>
        <v/>
      </c>
      <c r="AF26" s="59" t="str">
        <f>IF('Bilan élève Maths'!Y$11=4,'Bilan élève Maths'!Y$2,"")</f>
        <v/>
      </c>
      <c r="AG26" s="295"/>
      <c r="AH26" s="58" t="str">
        <f>IF('Bilan élève Maths'!Y$13=1,'Bilan élève Maths'!Y$2,"")</f>
        <v/>
      </c>
      <c r="AI26" s="59" t="str">
        <f>IF('Bilan élève Maths'!Y$13=2,'Bilan élève Maths'!Y$2,"")</f>
        <v/>
      </c>
      <c r="AJ26" s="59" t="str">
        <f>IF('Bilan élève Maths'!Y$13=3,'Bilan élève Maths'!Y$2,"")</f>
        <v/>
      </c>
      <c r="AK26" s="59" t="str">
        <f>IF('Bilan élève Maths'!Y$13=4,'Bilan élève Maths'!Y$2,"")</f>
        <v/>
      </c>
      <c r="AL26" s="297"/>
      <c r="AM26" s="58" t="str">
        <f>IF('Bilan élève Maths'!Y$14=1,'Bilan élève Maths'!Y$2,"")</f>
        <v/>
      </c>
      <c r="AN26" s="59" t="str">
        <f>IF('Bilan élève Maths'!Y$14=2,'Bilan élève Maths'!Y$2,"")</f>
        <v/>
      </c>
      <c r="AO26" s="59" t="str">
        <f>IF('Bilan élève Maths'!Y$14=3,'Bilan élève Maths'!Y$2,"")</f>
        <v/>
      </c>
      <c r="AP26" s="59" t="str">
        <f>IF('Bilan élève Maths'!Y$14=4,'Bilan élève Maths'!Y$2,"")</f>
        <v/>
      </c>
      <c r="AQ26" s="300"/>
      <c r="AR26" s="58" t="str">
        <f>IF('Bilan élève Maths'!Y$15=1,'Bilan élève Maths'!Y$2,"")</f>
        <v/>
      </c>
      <c r="AS26" s="59" t="str">
        <f>IF('Bilan élève Maths'!Y$15=2,'Bilan élève Maths'!Y$2,"")</f>
        <v/>
      </c>
      <c r="AT26" s="59" t="str">
        <f>IF('Bilan élève Maths'!Y$15=3,'Bilan élève Maths'!Y$2,"")</f>
        <v/>
      </c>
      <c r="AU26" s="59" t="str">
        <f>IF('Bilan élève Maths'!Y$15=4,'Bilan élève Maths'!Y$2,"")</f>
        <v/>
      </c>
      <c r="AV26" s="297"/>
      <c r="AW26" s="58" t="str">
        <f>IF('Bilan élève Maths'!Y$16=1,'Bilan élève Maths'!Y$2,"")</f>
        <v/>
      </c>
      <c r="AX26" s="59" t="str">
        <f>IF('Bilan élève Maths'!Y$16=2,'Bilan élève Maths'!Y$2,"")</f>
        <v/>
      </c>
      <c r="AY26" s="59" t="str">
        <f>IF('Bilan élève Maths'!Y$16=3,'Bilan élève Maths'!Y$2,"")</f>
        <v/>
      </c>
      <c r="AZ26" s="59" t="str">
        <f>IF('Bilan élève Maths'!Y$16=4,'Bilan élève Maths'!Y$2,"")</f>
        <v/>
      </c>
    </row>
    <row r="27" spans="1:52" ht="14.25" customHeight="1" x14ac:dyDescent="0.2">
      <c r="A27" s="47">
        <v>24</v>
      </c>
      <c r="B27" s="293"/>
      <c r="C27" s="295"/>
      <c r="D27" s="58" t="str">
        <f>IF('Bilan élève Maths'!Z$5=1,'Bilan élève Maths'!Z$2,"")</f>
        <v/>
      </c>
      <c r="E27" s="59" t="str">
        <f>IF('Bilan élève Maths'!Z$5=2,'Bilan élève Maths'!Z$2,"")</f>
        <v/>
      </c>
      <c r="F27" s="59" t="str">
        <f>IF('Bilan élève Maths'!Z$5=3,'Bilan élève Maths'!Z$2,"")</f>
        <v/>
      </c>
      <c r="G27" s="59" t="str">
        <f>IF('Bilan élève Maths'!Z$5=4,'Bilan élève Maths'!Z$2,"")</f>
        <v/>
      </c>
      <c r="H27" s="297"/>
      <c r="I27" s="59" t="str">
        <f>IF('Bilan élève Maths'!Z$6=1,'Bilan élève Maths'!Z$2,"")</f>
        <v/>
      </c>
      <c r="J27" s="59" t="str">
        <f>IF('Bilan élève Maths'!Z$6=2,'Bilan élève Maths'!Z$2,"")</f>
        <v/>
      </c>
      <c r="K27" s="59" t="str">
        <f>IF('Bilan élève Maths'!Z$6=3,'Bilan élève Maths'!Z$2,"")</f>
        <v/>
      </c>
      <c r="L27" s="59" t="str">
        <f>IF('Bilan élève Maths'!Z$6=4,'Bilan élève Maths'!Z$2,"")</f>
        <v/>
      </c>
      <c r="M27" s="299"/>
      <c r="N27" s="58" t="str">
        <f>IF('Bilan élève Maths'!Z$7=1,'Bilan élève Maths'!Z$2,"")</f>
        <v/>
      </c>
      <c r="O27" s="59" t="str">
        <f>IF('Bilan élève Maths'!Z$7=2,'Bilan élève Maths'!Z$2,"")</f>
        <v/>
      </c>
      <c r="P27" s="59" t="str">
        <f>IF('Bilan élève Maths'!Z$7=3,'Bilan élève Maths'!Z$2,"")</f>
        <v/>
      </c>
      <c r="Q27" s="59" t="str">
        <f>IF('Bilan élève Maths'!Z$7=4,'Bilan élève Maths'!Z$2,"")</f>
        <v/>
      </c>
      <c r="R27" s="300"/>
      <c r="S27" s="58" t="str">
        <f>IF('Bilan élève Maths'!Z$8=1,'Bilan élève Maths'!Z$2,"")</f>
        <v/>
      </c>
      <c r="T27" s="59" t="str">
        <f>IF('Bilan élève Maths'!Z$8=2,'Bilan élève Maths'!Z$2,"")</f>
        <v/>
      </c>
      <c r="U27" s="59" t="str">
        <f>IF('Bilan élève Maths'!Z$8=3,'Bilan élève Maths'!Z$2,"")</f>
        <v/>
      </c>
      <c r="V27" s="59" t="str">
        <f>IF('Bilan élève Maths'!Z$8=4,'Bilan élève Maths'!Z$2,"")</f>
        <v/>
      </c>
      <c r="W27" s="302"/>
      <c r="X27" s="58" t="str">
        <f>IF('Bilan élève Maths'!Z$10=1,'Bilan élève Maths'!Z$2,"")</f>
        <v/>
      </c>
      <c r="Y27" s="59" t="str">
        <f>IF('Bilan élève Maths'!Z$10=2,'Bilan élève Maths'!Z$2,"")</f>
        <v/>
      </c>
      <c r="Z27" s="59" t="str">
        <f>IF('Bilan élève Maths'!Z$10=3,'Bilan élève Maths'!Z$2,"")</f>
        <v/>
      </c>
      <c r="AA27" s="59" t="str">
        <f>IF('Bilan élève Maths'!Z$10=4,'Bilan élève Maths'!Z$2,"")</f>
        <v/>
      </c>
      <c r="AB27" s="300"/>
      <c r="AC27" s="58" t="str">
        <f>IF('Bilan élève Maths'!Z$11=1,'Bilan élève Maths'!Z$2,"")</f>
        <v/>
      </c>
      <c r="AD27" s="59" t="str">
        <f>IF('Bilan élève Maths'!Z$11=2,'Bilan élève Maths'!Z$2,"")</f>
        <v/>
      </c>
      <c r="AE27" s="59" t="str">
        <f>IF('Bilan élève Maths'!Z$11=3,'Bilan élève Maths'!Z$2,"")</f>
        <v/>
      </c>
      <c r="AF27" s="59" t="str">
        <f>IF('Bilan élève Maths'!Z$11=4,'Bilan élève Maths'!Z$2,"")</f>
        <v/>
      </c>
      <c r="AG27" s="295"/>
      <c r="AH27" s="58" t="str">
        <f>IF('Bilan élève Maths'!Z$13=1,'Bilan élève Maths'!Z$2,"")</f>
        <v/>
      </c>
      <c r="AI27" s="59" t="str">
        <f>IF('Bilan élève Maths'!Z$13=2,'Bilan élève Maths'!Z$2,"")</f>
        <v/>
      </c>
      <c r="AJ27" s="59" t="str">
        <f>IF('Bilan élève Maths'!Z$13=3,'Bilan élève Maths'!Z$2,"")</f>
        <v/>
      </c>
      <c r="AK27" s="59" t="str">
        <f>IF('Bilan élève Maths'!Z$13=4,'Bilan élève Maths'!Z$2,"")</f>
        <v/>
      </c>
      <c r="AL27" s="297"/>
      <c r="AM27" s="58" t="str">
        <f>IF('Bilan élève Maths'!Z$14=1,'Bilan élève Maths'!Z$2,"")</f>
        <v/>
      </c>
      <c r="AN27" s="59" t="str">
        <f>IF('Bilan élève Maths'!Z$14=2,'Bilan élève Maths'!Z$2,"")</f>
        <v/>
      </c>
      <c r="AO27" s="59" t="str">
        <f>IF('Bilan élève Maths'!Z$14=3,'Bilan élève Maths'!Z$2,"")</f>
        <v/>
      </c>
      <c r="AP27" s="59" t="str">
        <f>IF('Bilan élève Maths'!Z$14=4,'Bilan élève Maths'!Z$2,"")</f>
        <v/>
      </c>
      <c r="AQ27" s="300"/>
      <c r="AR27" s="58" t="str">
        <f>IF('Bilan élève Maths'!Z$15=1,'Bilan élève Maths'!Z$2,"")</f>
        <v/>
      </c>
      <c r="AS27" s="59" t="str">
        <f>IF('Bilan élève Maths'!Z$15=2,'Bilan élève Maths'!Z$2,"")</f>
        <v/>
      </c>
      <c r="AT27" s="59" t="str">
        <f>IF('Bilan élève Maths'!Z$15=3,'Bilan élève Maths'!Z$2,"")</f>
        <v/>
      </c>
      <c r="AU27" s="59" t="str">
        <f>IF('Bilan élève Maths'!Z$15=4,'Bilan élève Maths'!Z$2,"")</f>
        <v/>
      </c>
      <c r="AV27" s="297"/>
      <c r="AW27" s="58" t="str">
        <f>IF('Bilan élève Maths'!Z$16=1,'Bilan élève Maths'!Z$2,"")</f>
        <v/>
      </c>
      <c r="AX27" s="59" t="str">
        <f>IF('Bilan élève Maths'!Z$16=2,'Bilan élève Maths'!Z$2,"")</f>
        <v/>
      </c>
      <c r="AY27" s="59" t="str">
        <f>IF('Bilan élève Maths'!Z$16=3,'Bilan élève Maths'!Z$2,"")</f>
        <v/>
      </c>
      <c r="AZ27" s="59" t="str">
        <f>IF('Bilan élève Maths'!Z$16=4,'Bilan élève Maths'!Z$2,"")</f>
        <v/>
      </c>
    </row>
    <row r="28" spans="1:52" ht="14.25" customHeight="1" x14ac:dyDescent="0.2">
      <c r="A28" s="47">
        <v>25</v>
      </c>
      <c r="B28" s="293"/>
      <c r="C28" s="295"/>
      <c r="D28" s="58" t="str">
        <f>IF('Bilan élève Maths'!AA$5=1,'Bilan élève Maths'!AA$2,"")</f>
        <v/>
      </c>
      <c r="E28" s="59" t="str">
        <f>IF('Bilan élève Maths'!AA$5=2,'Bilan élève Maths'!AA$2,"")</f>
        <v/>
      </c>
      <c r="F28" s="59" t="str">
        <f>IF('Bilan élève Maths'!AA$5=3,'Bilan élève Maths'!AA$2,"")</f>
        <v/>
      </c>
      <c r="G28" s="59" t="str">
        <f>IF('Bilan élève Maths'!AA$5=4,'Bilan élève Maths'!AA$2,"")</f>
        <v/>
      </c>
      <c r="H28" s="297"/>
      <c r="I28" s="59" t="str">
        <f>IF('Bilan élève Maths'!AA$6=1,'Bilan élève Maths'!AA$2,"")</f>
        <v/>
      </c>
      <c r="J28" s="59" t="str">
        <f>IF('Bilan élève Maths'!AA$6=2,'Bilan élève Maths'!AA$2,"")</f>
        <v/>
      </c>
      <c r="K28" s="59" t="str">
        <f>IF('Bilan élève Maths'!AA$6=3,'Bilan élève Maths'!AA$2,"")</f>
        <v/>
      </c>
      <c r="L28" s="59" t="str">
        <f>IF('Bilan élève Maths'!AA$6=4,'Bilan élève Maths'!AA$2,"")</f>
        <v/>
      </c>
      <c r="M28" s="299"/>
      <c r="N28" s="58" t="str">
        <f>IF('Bilan élève Maths'!AA$7=1,'Bilan élève Maths'!AA$2,"")</f>
        <v/>
      </c>
      <c r="O28" s="59" t="str">
        <f>IF('Bilan élève Maths'!AA$7=2,'Bilan élève Maths'!AA$2,"")</f>
        <v/>
      </c>
      <c r="P28" s="59" t="str">
        <f>IF('Bilan élève Maths'!AA$7=3,'Bilan élève Maths'!AA$2,"")</f>
        <v/>
      </c>
      <c r="Q28" s="59" t="str">
        <f>IF('Bilan élève Maths'!AA$7=4,'Bilan élève Maths'!AA$2,"")</f>
        <v/>
      </c>
      <c r="R28" s="300"/>
      <c r="S28" s="58" t="str">
        <f>IF('Bilan élève Maths'!AA$8=1,'Bilan élève Maths'!AA$2,"")</f>
        <v/>
      </c>
      <c r="T28" s="59" t="str">
        <f>IF('Bilan élève Maths'!AA$8=2,'Bilan élève Maths'!AA$2,"")</f>
        <v/>
      </c>
      <c r="U28" s="59" t="str">
        <f>IF('Bilan élève Maths'!AA$8=3,'Bilan élève Maths'!AA$2,"")</f>
        <v/>
      </c>
      <c r="V28" s="59" t="str">
        <f>IF('Bilan élève Maths'!AA$8=4,'Bilan élève Maths'!AA$2,"")</f>
        <v/>
      </c>
      <c r="W28" s="302"/>
      <c r="X28" s="58" t="str">
        <f>IF('Bilan élève Maths'!AA$10=1,'Bilan élève Maths'!AA$2,"")</f>
        <v/>
      </c>
      <c r="Y28" s="59" t="str">
        <f>IF('Bilan élève Maths'!AA$10=2,'Bilan élève Maths'!AA$2,"")</f>
        <v/>
      </c>
      <c r="Z28" s="59" t="str">
        <f>IF('Bilan élève Maths'!AA$10=3,'Bilan élève Maths'!AA$2,"")</f>
        <v/>
      </c>
      <c r="AA28" s="59" t="str">
        <f>IF('Bilan élève Maths'!AA$10=4,'Bilan élève Maths'!AA$2,"")</f>
        <v/>
      </c>
      <c r="AB28" s="300"/>
      <c r="AC28" s="58" t="str">
        <f>IF('Bilan élève Maths'!AA$11=1,'Bilan élève Maths'!AA$2,"")</f>
        <v/>
      </c>
      <c r="AD28" s="59" t="str">
        <f>IF('Bilan élève Maths'!AA$11=2,'Bilan élève Maths'!AA$2,"")</f>
        <v/>
      </c>
      <c r="AE28" s="59" t="str">
        <f>IF('Bilan élève Maths'!AA$11=3,'Bilan élève Maths'!AA$2,"")</f>
        <v/>
      </c>
      <c r="AF28" s="59" t="str">
        <f>IF('Bilan élève Maths'!AA$11=4,'Bilan élève Maths'!AA$2,"")</f>
        <v/>
      </c>
      <c r="AG28" s="295"/>
      <c r="AH28" s="58" t="str">
        <f>IF('Bilan élève Maths'!AA$13=1,'Bilan élève Maths'!AA$2,"")</f>
        <v/>
      </c>
      <c r="AI28" s="59" t="str">
        <f>IF('Bilan élève Maths'!AA$13=2,'Bilan élève Maths'!AA$2,"")</f>
        <v/>
      </c>
      <c r="AJ28" s="59" t="str">
        <f>IF('Bilan élève Maths'!AA$13=3,'Bilan élève Maths'!AA$2,"")</f>
        <v/>
      </c>
      <c r="AK28" s="59" t="str">
        <f>IF('Bilan élève Maths'!AA$13=4,'Bilan élève Maths'!AA$2,"")</f>
        <v/>
      </c>
      <c r="AL28" s="297"/>
      <c r="AM28" s="58" t="str">
        <f>IF('Bilan élève Maths'!AA$14=1,'Bilan élève Maths'!AA$2,"")</f>
        <v/>
      </c>
      <c r="AN28" s="59" t="str">
        <f>IF('Bilan élève Maths'!AA$14=2,'Bilan élève Maths'!AA$2,"")</f>
        <v/>
      </c>
      <c r="AO28" s="59" t="str">
        <f>IF('Bilan élève Maths'!AA$14=3,'Bilan élève Maths'!AA$2,"")</f>
        <v/>
      </c>
      <c r="AP28" s="59" t="str">
        <f>IF('Bilan élève Maths'!AA$14=4,'Bilan élève Maths'!AA$2,"")</f>
        <v/>
      </c>
      <c r="AQ28" s="300"/>
      <c r="AR28" s="58" t="str">
        <f>IF('Bilan élève Maths'!AA$15=1,'Bilan élève Maths'!AA$2,"")</f>
        <v/>
      </c>
      <c r="AS28" s="59" t="str">
        <f>IF('Bilan élève Maths'!AA$15=2,'Bilan élève Maths'!AA$2,"")</f>
        <v/>
      </c>
      <c r="AT28" s="59" t="str">
        <f>IF('Bilan élève Maths'!AA$15=3,'Bilan élève Maths'!AA$2,"")</f>
        <v/>
      </c>
      <c r="AU28" s="59" t="str">
        <f>IF('Bilan élève Maths'!AA$15=4,'Bilan élève Maths'!AA$2,"")</f>
        <v/>
      </c>
      <c r="AV28" s="297"/>
      <c r="AW28" s="58" t="str">
        <f>IF('Bilan élève Maths'!AA$16=1,'Bilan élève Maths'!AA$2,"")</f>
        <v/>
      </c>
      <c r="AX28" s="59" t="str">
        <f>IF('Bilan élève Maths'!AA$16=2,'Bilan élève Maths'!AA$2,"")</f>
        <v/>
      </c>
      <c r="AY28" s="59" t="str">
        <f>IF('Bilan élève Maths'!AA$16=3,'Bilan élève Maths'!AA$2,"")</f>
        <v/>
      </c>
      <c r="AZ28" s="59" t="str">
        <f>IF('Bilan élève Maths'!AA$16=4,'Bilan élève Maths'!AA$2,"")</f>
        <v/>
      </c>
    </row>
    <row r="29" spans="1:52" ht="14.25" customHeight="1" x14ac:dyDescent="0.2">
      <c r="A29" s="47">
        <v>26</v>
      </c>
      <c r="B29" s="293"/>
      <c r="C29" s="295"/>
      <c r="D29" s="58" t="str">
        <f>IF('Bilan élève Maths'!AB$5=1,'Bilan élève Maths'!AB$2,"")</f>
        <v/>
      </c>
      <c r="E29" s="59" t="str">
        <f>IF('Bilan élève Maths'!AB$5=2,'Bilan élève Maths'!AB$2,"")</f>
        <v/>
      </c>
      <c r="F29" s="59" t="str">
        <f>IF('Bilan élève Maths'!AB$5=3,'Bilan élève Maths'!AB$2,"")</f>
        <v/>
      </c>
      <c r="G29" s="59" t="str">
        <f>IF('Bilan élève Maths'!AB$5=4,'Bilan élève Maths'!AB$2,"")</f>
        <v/>
      </c>
      <c r="H29" s="297"/>
      <c r="I29" s="59" t="str">
        <f>IF('Bilan élève Maths'!AB$6=1,'Bilan élève Maths'!AB$2,"")</f>
        <v/>
      </c>
      <c r="J29" s="59" t="str">
        <f>IF('Bilan élève Maths'!AB$6=2,'Bilan élève Maths'!AB$2,"")</f>
        <v/>
      </c>
      <c r="K29" s="59" t="str">
        <f>IF('Bilan élève Maths'!AB$6=3,'Bilan élève Maths'!AB$2,"")</f>
        <v/>
      </c>
      <c r="L29" s="59" t="str">
        <f>IF('Bilan élève Maths'!AB$6=4,'Bilan élève Maths'!AB$2,"")</f>
        <v/>
      </c>
      <c r="M29" s="299"/>
      <c r="N29" s="58" t="str">
        <f>IF('Bilan élève Maths'!AB$7=1,'Bilan élève Maths'!AB$2,"")</f>
        <v/>
      </c>
      <c r="O29" s="59" t="str">
        <f>IF('Bilan élève Maths'!AB$7=2,'Bilan élève Maths'!AB$2,"")</f>
        <v/>
      </c>
      <c r="P29" s="59" t="str">
        <f>IF('Bilan élève Maths'!AB$7=3,'Bilan élève Maths'!AB$2,"")</f>
        <v/>
      </c>
      <c r="Q29" s="59" t="str">
        <f>IF('Bilan élève Maths'!AB$7=4,'Bilan élève Maths'!AB$2,"")</f>
        <v/>
      </c>
      <c r="R29" s="300"/>
      <c r="S29" s="58" t="str">
        <f>IF('Bilan élève Maths'!AB$8=1,'Bilan élève Maths'!AB$2,"")</f>
        <v/>
      </c>
      <c r="T29" s="59" t="str">
        <f>IF('Bilan élève Maths'!AB$8=2,'Bilan élève Maths'!AB$2,"")</f>
        <v/>
      </c>
      <c r="U29" s="59" t="str">
        <f>IF('Bilan élève Maths'!AB$8=3,'Bilan élève Maths'!AB$2,"")</f>
        <v/>
      </c>
      <c r="V29" s="59" t="str">
        <f>IF('Bilan élève Maths'!AB$8=4,'Bilan élève Maths'!AB$2,"")</f>
        <v/>
      </c>
      <c r="W29" s="302"/>
      <c r="X29" s="58" t="str">
        <f>IF('Bilan élève Maths'!AB$10=1,'Bilan élève Maths'!AB$2,"")</f>
        <v/>
      </c>
      <c r="Y29" s="59" t="str">
        <f>IF('Bilan élève Maths'!AB$10=2,'Bilan élève Maths'!AB$2,"")</f>
        <v/>
      </c>
      <c r="Z29" s="59" t="str">
        <f>IF('Bilan élève Maths'!AB$10=3,'Bilan élève Maths'!AB$2,"")</f>
        <v/>
      </c>
      <c r="AA29" s="59" t="str">
        <f>IF('Bilan élève Maths'!AB$10=4,'Bilan élève Maths'!AB$2,"")</f>
        <v/>
      </c>
      <c r="AB29" s="300"/>
      <c r="AC29" s="58" t="str">
        <f>IF('Bilan élève Maths'!AB$11=1,'Bilan élève Maths'!AB$2,"")</f>
        <v/>
      </c>
      <c r="AD29" s="59" t="str">
        <f>IF('Bilan élève Maths'!AB$11=2,'Bilan élève Maths'!AB$2,"")</f>
        <v/>
      </c>
      <c r="AE29" s="59" t="str">
        <f>IF('Bilan élève Maths'!AB$11=3,'Bilan élève Maths'!AB$2,"")</f>
        <v/>
      </c>
      <c r="AF29" s="59" t="str">
        <f>IF('Bilan élève Maths'!AB$11=4,'Bilan élève Maths'!AB$2,"")</f>
        <v/>
      </c>
      <c r="AG29" s="295"/>
      <c r="AH29" s="58" t="str">
        <f>IF('Bilan élève Maths'!AB$13=1,'Bilan élève Maths'!AB$2,"")</f>
        <v/>
      </c>
      <c r="AI29" s="59" t="str">
        <f>IF('Bilan élève Maths'!AB$13=2,'Bilan élève Maths'!AB$2,"")</f>
        <v/>
      </c>
      <c r="AJ29" s="59" t="str">
        <f>IF('Bilan élève Maths'!AB$13=3,'Bilan élève Maths'!AB$2,"")</f>
        <v/>
      </c>
      <c r="AK29" s="59" t="str">
        <f>IF('Bilan élève Maths'!AB$13=4,'Bilan élève Maths'!AB$2,"")</f>
        <v/>
      </c>
      <c r="AL29" s="297"/>
      <c r="AM29" s="58" t="str">
        <f>IF('Bilan élève Maths'!AB$14=1,'Bilan élève Maths'!AB$2,"")</f>
        <v/>
      </c>
      <c r="AN29" s="59" t="str">
        <f>IF('Bilan élève Maths'!AB$14=2,'Bilan élève Maths'!AB$2,"")</f>
        <v/>
      </c>
      <c r="AO29" s="59" t="str">
        <f>IF('Bilan élève Maths'!AB$14=3,'Bilan élève Maths'!AB$2,"")</f>
        <v/>
      </c>
      <c r="AP29" s="59" t="str">
        <f>IF('Bilan élève Maths'!AB$14=4,'Bilan élève Maths'!AB$2,"")</f>
        <v/>
      </c>
      <c r="AQ29" s="300"/>
      <c r="AR29" s="58" t="str">
        <f>IF('Bilan élève Maths'!AB$15=1,'Bilan élève Maths'!AB$2,"")</f>
        <v/>
      </c>
      <c r="AS29" s="59" t="str">
        <f>IF('Bilan élève Maths'!AB$15=2,'Bilan élève Maths'!AB$2,"")</f>
        <v/>
      </c>
      <c r="AT29" s="59" t="str">
        <f>IF('Bilan élève Maths'!AB$15=3,'Bilan élève Maths'!AB$2,"")</f>
        <v/>
      </c>
      <c r="AU29" s="59" t="str">
        <f>IF('Bilan élève Maths'!AB$15=4,'Bilan élève Maths'!AB$2,"")</f>
        <v/>
      </c>
      <c r="AV29" s="297"/>
      <c r="AW29" s="58" t="str">
        <f>IF('Bilan élève Maths'!AB$16=1,'Bilan élève Maths'!AB$2,"")</f>
        <v/>
      </c>
      <c r="AX29" s="59" t="str">
        <f>IF('Bilan élève Maths'!AB$16=2,'Bilan élève Maths'!AB$2,"")</f>
        <v/>
      </c>
      <c r="AY29" s="59" t="str">
        <f>IF('Bilan élève Maths'!AB$16=3,'Bilan élève Maths'!AB$2,"")</f>
        <v/>
      </c>
      <c r="AZ29" s="59" t="str">
        <f>IF('Bilan élève Maths'!AB$16=4,'Bilan élève Maths'!AB$2,"")</f>
        <v/>
      </c>
    </row>
    <row r="30" spans="1:52" ht="14.25" customHeight="1" x14ac:dyDescent="0.2">
      <c r="A30" s="47">
        <v>27</v>
      </c>
      <c r="B30" s="293"/>
      <c r="C30" s="295"/>
      <c r="D30" s="58" t="str">
        <f>IF('Bilan élève Maths'!AC$5=1,'Bilan élève Maths'!AC$2,"")</f>
        <v/>
      </c>
      <c r="E30" s="59" t="str">
        <f>IF('Bilan élève Maths'!AC$5=2,'Bilan élève Maths'!AC$2,"")</f>
        <v/>
      </c>
      <c r="F30" s="59" t="str">
        <f>IF('Bilan élève Maths'!AC$5=3,'Bilan élève Maths'!AC$2,"")</f>
        <v/>
      </c>
      <c r="G30" s="59" t="str">
        <f>IF('Bilan élève Maths'!AC$5=4,'Bilan élève Maths'!AC$2,"")</f>
        <v/>
      </c>
      <c r="H30" s="297"/>
      <c r="I30" s="59" t="str">
        <f>IF('Bilan élève Maths'!AC$6=1,'Bilan élève Maths'!AC$2,"")</f>
        <v/>
      </c>
      <c r="J30" s="59" t="str">
        <f>IF('Bilan élève Maths'!AC$6=2,'Bilan élève Maths'!AC$2,"")</f>
        <v/>
      </c>
      <c r="K30" s="59" t="str">
        <f>IF('Bilan élève Maths'!AC$6=3,'Bilan élève Maths'!AC$2,"")</f>
        <v/>
      </c>
      <c r="L30" s="59" t="str">
        <f>IF('Bilan élève Maths'!AC$6=4,'Bilan élève Maths'!AC$2,"")</f>
        <v/>
      </c>
      <c r="M30" s="299"/>
      <c r="N30" s="58" t="str">
        <f>IF('Bilan élève Maths'!AC$7=1,'Bilan élève Maths'!AC$2,"")</f>
        <v/>
      </c>
      <c r="O30" s="59" t="str">
        <f>IF('Bilan élève Maths'!AC$7=2,'Bilan élève Maths'!AC$2,"")</f>
        <v/>
      </c>
      <c r="P30" s="59" t="str">
        <f>IF('Bilan élève Maths'!AC$7=3,'Bilan élève Maths'!AC$2,"")</f>
        <v/>
      </c>
      <c r="Q30" s="59" t="str">
        <f>IF('Bilan élève Maths'!AC$7=4,'Bilan élève Maths'!AC$2,"")</f>
        <v/>
      </c>
      <c r="R30" s="300"/>
      <c r="S30" s="58" t="str">
        <f>IF('Bilan élève Maths'!AC$8=1,'Bilan élève Maths'!AC$2,"")</f>
        <v/>
      </c>
      <c r="T30" s="59" t="str">
        <f>IF('Bilan élève Maths'!AC$8=2,'Bilan élève Maths'!AC$2,"")</f>
        <v/>
      </c>
      <c r="U30" s="59" t="str">
        <f>IF('Bilan élève Maths'!AC$8=3,'Bilan élève Maths'!AC$2,"")</f>
        <v/>
      </c>
      <c r="V30" s="59" t="str">
        <f>IF('Bilan élève Maths'!AC$8=4,'Bilan élève Maths'!AC$2,"")</f>
        <v/>
      </c>
      <c r="W30" s="302"/>
      <c r="X30" s="58" t="str">
        <f>IF('Bilan élève Maths'!AC$10=1,'Bilan élève Maths'!AC$2,"")</f>
        <v/>
      </c>
      <c r="Y30" s="59" t="str">
        <f>IF('Bilan élève Maths'!AC$10=2,'Bilan élève Maths'!AC$2,"")</f>
        <v/>
      </c>
      <c r="Z30" s="59" t="str">
        <f>IF('Bilan élève Maths'!AC$10=3,'Bilan élève Maths'!AC$2,"")</f>
        <v/>
      </c>
      <c r="AA30" s="59" t="str">
        <f>IF('Bilan élève Maths'!AC$10=4,'Bilan élève Maths'!AC$2,"")</f>
        <v/>
      </c>
      <c r="AB30" s="300"/>
      <c r="AC30" s="58" t="str">
        <f>IF('Bilan élève Maths'!AC$11=1,'Bilan élève Maths'!AC$2,"")</f>
        <v/>
      </c>
      <c r="AD30" s="59" t="str">
        <f>IF('Bilan élève Maths'!AC$11=2,'Bilan élève Maths'!AC$2,"")</f>
        <v/>
      </c>
      <c r="AE30" s="59" t="str">
        <f>IF('Bilan élève Maths'!AC$11=3,'Bilan élève Maths'!AC$2,"")</f>
        <v/>
      </c>
      <c r="AF30" s="59" t="str">
        <f>IF('Bilan élève Maths'!AC$11=4,'Bilan élève Maths'!AC$2,"")</f>
        <v/>
      </c>
      <c r="AG30" s="295"/>
      <c r="AH30" s="58" t="str">
        <f>IF('Bilan élève Maths'!AC$13=1,'Bilan élève Maths'!AC$2,"")</f>
        <v/>
      </c>
      <c r="AI30" s="59" t="str">
        <f>IF('Bilan élève Maths'!AC$13=2,'Bilan élève Maths'!AC$2,"")</f>
        <v/>
      </c>
      <c r="AJ30" s="59" t="str">
        <f>IF('Bilan élève Maths'!AC$13=3,'Bilan élève Maths'!AC$2,"")</f>
        <v/>
      </c>
      <c r="AK30" s="59" t="str">
        <f>IF('Bilan élève Maths'!AC$13=4,'Bilan élève Maths'!AC$2,"")</f>
        <v/>
      </c>
      <c r="AL30" s="297"/>
      <c r="AM30" s="58" t="str">
        <f>IF('Bilan élève Maths'!AC$14=1,'Bilan élève Maths'!AC$2,"")</f>
        <v/>
      </c>
      <c r="AN30" s="59" t="str">
        <f>IF('Bilan élève Maths'!AC$14=2,'Bilan élève Maths'!AC$2,"")</f>
        <v/>
      </c>
      <c r="AO30" s="59" t="str">
        <f>IF('Bilan élève Maths'!AC$14=3,'Bilan élève Maths'!AC$2,"")</f>
        <v/>
      </c>
      <c r="AP30" s="59" t="str">
        <f>IF('Bilan élève Maths'!AC$14=4,'Bilan élève Maths'!AC$2,"")</f>
        <v/>
      </c>
      <c r="AQ30" s="300"/>
      <c r="AR30" s="58" t="str">
        <f>IF('Bilan élève Maths'!AC$15=1,'Bilan élève Maths'!AC$2,"")</f>
        <v/>
      </c>
      <c r="AS30" s="59" t="str">
        <f>IF('Bilan élève Maths'!AC$15=2,'Bilan élève Maths'!AC$2,"")</f>
        <v/>
      </c>
      <c r="AT30" s="59" t="str">
        <f>IF('Bilan élève Maths'!AC$15=3,'Bilan élève Maths'!AC$2,"")</f>
        <v/>
      </c>
      <c r="AU30" s="59" t="str">
        <f>IF('Bilan élève Maths'!AC$15=4,'Bilan élève Maths'!AC$2,"")</f>
        <v/>
      </c>
      <c r="AV30" s="297"/>
      <c r="AW30" s="58" t="str">
        <f>IF('Bilan élève Maths'!AC$16=1,'Bilan élève Maths'!AC$2,"")</f>
        <v/>
      </c>
      <c r="AX30" s="59" t="str">
        <f>IF('Bilan élève Maths'!AC$16=2,'Bilan élève Maths'!AC$2,"")</f>
        <v/>
      </c>
      <c r="AY30" s="59" t="str">
        <f>IF('Bilan élève Maths'!AC$16=3,'Bilan élève Maths'!AC$2,"")</f>
        <v/>
      </c>
      <c r="AZ30" s="59" t="str">
        <f>IF('Bilan élève Maths'!AC$16=4,'Bilan élève Maths'!AC$2,"")</f>
        <v/>
      </c>
    </row>
    <row r="31" spans="1:52" ht="14.25" customHeight="1" x14ac:dyDescent="0.2">
      <c r="A31" s="47">
        <v>28</v>
      </c>
      <c r="B31" s="293"/>
      <c r="C31" s="295"/>
      <c r="D31" s="58" t="str">
        <f>IF('Bilan élève Maths'!AD$5=1,'Bilan élève Maths'!AD$2,"")</f>
        <v/>
      </c>
      <c r="E31" s="59" t="str">
        <f>IF('Bilan élève Maths'!AD$5=2,'Bilan élève Maths'!AD$2,"")</f>
        <v/>
      </c>
      <c r="F31" s="59" t="str">
        <f>IF('Bilan élève Maths'!AD$5=3,'Bilan élève Maths'!AD$2,"")</f>
        <v/>
      </c>
      <c r="G31" s="59" t="str">
        <f>IF('Bilan élève Maths'!AD$5=4,'Bilan élève Maths'!AD$2,"")</f>
        <v/>
      </c>
      <c r="H31" s="297"/>
      <c r="I31" s="59" t="str">
        <f>IF('Bilan élève Maths'!AD$6=1,'Bilan élève Maths'!AD$2,"")</f>
        <v/>
      </c>
      <c r="J31" s="59" t="str">
        <f>IF('Bilan élève Maths'!AD$6=2,'Bilan élève Maths'!AD$2,"")</f>
        <v/>
      </c>
      <c r="K31" s="59" t="str">
        <f>IF('Bilan élève Maths'!AD$6=3,'Bilan élève Maths'!AD$2,"")</f>
        <v/>
      </c>
      <c r="L31" s="59" t="str">
        <f>IF('Bilan élève Maths'!AD$6=4,'Bilan élève Maths'!AD$2,"")</f>
        <v/>
      </c>
      <c r="M31" s="299"/>
      <c r="N31" s="58" t="str">
        <f>IF('Bilan élève Maths'!AD$7=1,'Bilan élève Maths'!AD$2,"")</f>
        <v/>
      </c>
      <c r="O31" s="59" t="str">
        <f>IF('Bilan élève Maths'!AD$7=2,'Bilan élève Maths'!AD$2,"")</f>
        <v/>
      </c>
      <c r="P31" s="59" t="str">
        <f>IF('Bilan élève Maths'!AD$7=3,'Bilan élève Maths'!AD$2,"")</f>
        <v/>
      </c>
      <c r="Q31" s="59" t="str">
        <f>IF('Bilan élève Maths'!AD$7=4,'Bilan élève Maths'!AD$2,"")</f>
        <v/>
      </c>
      <c r="R31" s="300"/>
      <c r="S31" s="58" t="str">
        <f>IF('Bilan élève Maths'!AD$8=1,'Bilan élève Maths'!AD$2,"")</f>
        <v/>
      </c>
      <c r="T31" s="59" t="str">
        <f>IF('Bilan élève Maths'!AD$8=2,'Bilan élève Maths'!AD$2,"")</f>
        <v/>
      </c>
      <c r="U31" s="59" t="str">
        <f>IF('Bilan élève Maths'!AD$8=3,'Bilan élève Maths'!AD$2,"")</f>
        <v/>
      </c>
      <c r="V31" s="59" t="str">
        <f>IF('Bilan élève Maths'!AD$8=4,'Bilan élève Maths'!AD$2,"")</f>
        <v/>
      </c>
      <c r="W31" s="302"/>
      <c r="X31" s="58" t="str">
        <f>IF('Bilan élève Maths'!AD$10=1,'Bilan élève Maths'!AD$2,"")</f>
        <v/>
      </c>
      <c r="Y31" s="59" t="str">
        <f>IF('Bilan élève Maths'!AD$10=2,'Bilan élève Maths'!AD$2,"")</f>
        <v/>
      </c>
      <c r="Z31" s="59" t="str">
        <f>IF('Bilan élève Maths'!AD$10=3,'Bilan élève Maths'!AD$2,"")</f>
        <v/>
      </c>
      <c r="AA31" s="59" t="str">
        <f>IF('Bilan élève Maths'!AD$10=4,'Bilan élève Maths'!AD$2,"")</f>
        <v/>
      </c>
      <c r="AB31" s="300"/>
      <c r="AC31" s="58" t="str">
        <f>IF('Bilan élève Maths'!AD$11=1,'Bilan élève Maths'!AD$2,"")</f>
        <v/>
      </c>
      <c r="AD31" s="59" t="str">
        <f>IF('Bilan élève Maths'!AD$11=2,'Bilan élève Maths'!AD$2,"")</f>
        <v/>
      </c>
      <c r="AE31" s="59" t="str">
        <f>IF('Bilan élève Maths'!AD$11=3,'Bilan élève Maths'!AD$2,"")</f>
        <v/>
      </c>
      <c r="AF31" s="59" t="str">
        <f>IF('Bilan élève Maths'!AD$11=4,'Bilan élève Maths'!AD$2,"")</f>
        <v/>
      </c>
      <c r="AG31" s="295"/>
      <c r="AH31" s="58" t="str">
        <f>IF('Bilan élève Maths'!AD$13=1,'Bilan élève Maths'!AD$2,"")</f>
        <v/>
      </c>
      <c r="AI31" s="59" t="str">
        <f>IF('Bilan élève Maths'!AD$13=2,'Bilan élève Maths'!AD$2,"")</f>
        <v/>
      </c>
      <c r="AJ31" s="59" t="str">
        <f>IF('Bilan élève Maths'!AD$13=3,'Bilan élève Maths'!AD$2,"")</f>
        <v/>
      </c>
      <c r="AK31" s="59" t="str">
        <f>IF('Bilan élève Maths'!AD$13=4,'Bilan élève Maths'!AD$2,"")</f>
        <v/>
      </c>
      <c r="AL31" s="297"/>
      <c r="AM31" s="58" t="str">
        <f>IF('Bilan élève Maths'!AD$14=1,'Bilan élève Maths'!AD$2,"")</f>
        <v/>
      </c>
      <c r="AN31" s="59" t="str">
        <f>IF('Bilan élève Maths'!AD$14=2,'Bilan élève Maths'!AD$2,"")</f>
        <v/>
      </c>
      <c r="AO31" s="59" t="str">
        <f>IF('Bilan élève Maths'!AD$14=3,'Bilan élève Maths'!AD$2,"")</f>
        <v/>
      </c>
      <c r="AP31" s="59" t="str">
        <f>IF('Bilan élève Maths'!AD$14=4,'Bilan élève Maths'!AD$2,"")</f>
        <v/>
      </c>
      <c r="AQ31" s="300"/>
      <c r="AR31" s="58" t="str">
        <f>IF('Bilan élève Maths'!AD$15=1,'Bilan élève Maths'!AD$2,"")</f>
        <v/>
      </c>
      <c r="AS31" s="59" t="str">
        <f>IF('Bilan élève Maths'!AD$15=2,'Bilan élève Maths'!AD$2,"")</f>
        <v/>
      </c>
      <c r="AT31" s="59" t="str">
        <f>IF('Bilan élève Maths'!AD$15=3,'Bilan élève Maths'!AD$2,"")</f>
        <v/>
      </c>
      <c r="AU31" s="59" t="str">
        <f>IF('Bilan élève Maths'!AD$15=4,'Bilan élève Maths'!AD$2,"")</f>
        <v/>
      </c>
      <c r="AV31" s="297"/>
      <c r="AW31" s="58" t="str">
        <f>IF('Bilan élève Maths'!AD$16=1,'Bilan élève Maths'!AD$2,"")</f>
        <v/>
      </c>
      <c r="AX31" s="59" t="str">
        <f>IF('Bilan élève Maths'!AD$16=2,'Bilan élève Maths'!AD$2,"")</f>
        <v/>
      </c>
      <c r="AY31" s="59" t="str">
        <f>IF('Bilan élève Maths'!AD$16=3,'Bilan élève Maths'!AD$2,"")</f>
        <v/>
      </c>
      <c r="AZ31" s="59" t="str">
        <f>IF('Bilan élève Maths'!AD$16=4,'Bilan élève Maths'!AD$2,"")</f>
        <v/>
      </c>
    </row>
    <row r="32" spans="1:52" ht="14.25" customHeight="1" x14ac:dyDescent="0.2">
      <c r="A32" s="47">
        <v>29</v>
      </c>
      <c r="B32" s="293"/>
      <c r="C32" s="295"/>
      <c r="D32" s="58" t="str">
        <f>IF('Bilan élève Maths'!AE$5=1,'Bilan élève Maths'!AE$2,"")</f>
        <v/>
      </c>
      <c r="E32" s="59" t="str">
        <f>IF('Bilan élève Maths'!AE$5=2,'Bilan élève Maths'!AE$2,"")</f>
        <v/>
      </c>
      <c r="F32" s="59" t="str">
        <f>IF('Bilan élève Maths'!AE$5=3,'Bilan élève Maths'!AE$2,"")</f>
        <v/>
      </c>
      <c r="G32" s="59" t="str">
        <f>IF('Bilan élève Maths'!AE$5=4,'Bilan élève Maths'!AE$2,"")</f>
        <v/>
      </c>
      <c r="H32" s="297"/>
      <c r="I32" s="59" t="str">
        <f>IF('Bilan élève Maths'!AE$6=1,'Bilan élève Maths'!AE$2,"")</f>
        <v/>
      </c>
      <c r="J32" s="59" t="str">
        <f>IF('Bilan élève Maths'!AE$6=2,'Bilan élève Maths'!AE$2,"")</f>
        <v/>
      </c>
      <c r="K32" s="59" t="str">
        <f>IF('Bilan élève Maths'!AE$6=3,'Bilan élève Maths'!AE$2,"")</f>
        <v/>
      </c>
      <c r="L32" s="59" t="str">
        <f>IF('Bilan élève Maths'!AE$6=4,'Bilan élève Maths'!AE$2,"")</f>
        <v/>
      </c>
      <c r="M32" s="299"/>
      <c r="N32" s="58" t="str">
        <f>IF('Bilan élève Maths'!AE$7=1,'Bilan élève Maths'!AE$2,"")</f>
        <v/>
      </c>
      <c r="O32" s="59" t="str">
        <f>IF('Bilan élève Maths'!AE$7=2,'Bilan élève Maths'!AE$2,"")</f>
        <v/>
      </c>
      <c r="P32" s="59" t="str">
        <f>IF('Bilan élève Maths'!AE$7=3,'Bilan élève Maths'!AE$2,"")</f>
        <v/>
      </c>
      <c r="Q32" s="59" t="str">
        <f>IF('Bilan élève Maths'!AE$7=4,'Bilan élève Maths'!AE$2,"")</f>
        <v/>
      </c>
      <c r="R32" s="300"/>
      <c r="S32" s="58" t="str">
        <f>IF('Bilan élève Maths'!AE$8=1,'Bilan élève Maths'!AE$2,"")</f>
        <v/>
      </c>
      <c r="T32" s="59" t="str">
        <f>IF('Bilan élève Maths'!AE$8=2,'Bilan élève Maths'!AE$2,"")</f>
        <v/>
      </c>
      <c r="U32" s="59" t="str">
        <f>IF('Bilan élève Maths'!AE$8=3,'Bilan élève Maths'!AE$2,"")</f>
        <v/>
      </c>
      <c r="V32" s="59" t="str">
        <f>IF('Bilan élève Maths'!AE$8=4,'Bilan élève Maths'!AE$2,"")</f>
        <v/>
      </c>
      <c r="W32" s="302"/>
      <c r="X32" s="58" t="str">
        <f>IF('Bilan élève Maths'!AE$10=1,'Bilan élève Maths'!AE$2,"")</f>
        <v/>
      </c>
      <c r="Y32" s="59" t="str">
        <f>IF('Bilan élève Maths'!AE$10=2,'Bilan élève Maths'!AE$2,"")</f>
        <v/>
      </c>
      <c r="Z32" s="59" t="str">
        <f>IF('Bilan élève Maths'!AE$10=3,'Bilan élève Maths'!AE$2,"")</f>
        <v/>
      </c>
      <c r="AA32" s="59" t="str">
        <f>IF('Bilan élève Maths'!AE$10=4,'Bilan élève Maths'!AE$2,"")</f>
        <v/>
      </c>
      <c r="AB32" s="300"/>
      <c r="AC32" s="58" t="str">
        <f>IF('Bilan élève Maths'!AE$11=1,'Bilan élève Maths'!AE$2,"")</f>
        <v/>
      </c>
      <c r="AD32" s="59" t="str">
        <f>IF('Bilan élève Maths'!AE$11=2,'Bilan élève Maths'!AE$2,"")</f>
        <v/>
      </c>
      <c r="AE32" s="59" t="str">
        <f>IF('Bilan élève Maths'!AE$11=3,'Bilan élève Maths'!AE$2,"")</f>
        <v/>
      </c>
      <c r="AF32" s="59" t="str">
        <f>IF('Bilan élève Maths'!AE$11=4,'Bilan élève Maths'!AE$2,"")</f>
        <v/>
      </c>
      <c r="AG32" s="295"/>
      <c r="AH32" s="58" t="str">
        <f>IF('Bilan élève Maths'!AE$13=1,'Bilan élève Maths'!AE$2,"")</f>
        <v/>
      </c>
      <c r="AI32" s="59" t="str">
        <f>IF('Bilan élève Maths'!AE$13=2,'Bilan élève Maths'!AE$2,"")</f>
        <v/>
      </c>
      <c r="AJ32" s="59" t="str">
        <f>IF('Bilan élève Maths'!AE$13=3,'Bilan élève Maths'!AE$2,"")</f>
        <v/>
      </c>
      <c r="AK32" s="59" t="str">
        <f>IF('Bilan élève Maths'!AE$13=4,'Bilan élève Maths'!AE$2,"")</f>
        <v/>
      </c>
      <c r="AL32" s="297"/>
      <c r="AM32" s="58" t="str">
        <f>IF('Bilan élève Maths'!AE$14=1,'Bilan élève Maths'!AE$2,"")</f>
        <v/>
      </c>
      <c r="AN32" s="59" t="str">
        <f>IF('Bilan élève Maths'!AE$14=2,'Bilan élève Maths'!AE$2,"")</f>
        <v/>
      </c>
      <c r="AO32" s="59" t="str">
        <f>IF('Bilan élève Maths'!AE$14=3,'Bilan élève Maths'!AE$2,"")</f>
        <v/>
      </c>
      <c r="AP32" s="59" t="str">
        <f>IF('Bilan élève Maths'!AE$14=4,'Bilan élève Maths'!AE$2,"")</f>
        <v/>
      </c>
      <c r="AQ32" s="300"/>
      <c r="AR32" s="58" t="str">
        <f>IF('Bilan élève Maths'!AE$15=1,'Bilan élève Maths'!AE$2,"")</f>
        <v/>
      </c>
      <c r="AS32" s="59" t="str">
        <f>IF('Bilan élève Maths'!AE$15=2,'Bilan élève Maths'!AE$2,"")</f>
        <v/>
      </c>
      <c r="AT32" s="59" t="str">
        <f>IF('Bilan élève Maths'!AE$15=3,'Bilan élève Maths'!AE$2,"")</f>
        <v/>
      </c>
      <c r="AU32" s="59" t="str">
        <f>IF('Bilan élève Maths'!AE$15=4,'Bilan élève Maths'!AE$2,"")</f>
        <v/>
      </c>
      <c r="AV32" s="297"/>
      <c r="AW32" s="58" t="str">
        <f>IF('Bilan élève Maths'!AE$16=1,'Bilan élève Maths'!AE$2,"")</f>
        <v/>
      </c>
      <c r="AX32" s="59" t="str">
        <f>IF('Bilan élève Maths'!AE$16=2,'Bilan élève Maths'!AE$2,"")</f>
        <v/>
      </c>
      <c r="AY32" s="59" t="str">
        <f>IF('Bilan élève Maths'!AE$16=3,'Bilan élève Maths'!AE$2,"")</f>
        <v/>
      </c>
      <c r="AZ32" s="59" t="str">
        <f>IF('Bilan élève Maths'!AE$16=4,'Bilan élève Maths'!AE$2,"")</f>
        <v/>
      </c>
    </row>
    <row r="33" spans="1:52" ht="14.25" customHeight="1" x14ac:dyDescent="0.2">
      <c r="A33" s="47">
        <v>30</v>
      </c>
      <c r="B33" s="293"/>
      <c r="C33" s="295"/>
      <c r="D33" s="58" t="str">
        <f>IF('Bilan élève Maths'!AF$5=1,'Bilan élève Maths'!AF$2,"")</f>
        <v/>
      </c>
      <c r="E33" s="59" t="str">
        <f>IF('Bilan élève Maths'!AF$5=2,'Bilan élève Maths'!AF$2,"")</f>
        <v/>
      </c>
      <c r="F33" s="59" t="str">
        <f>IF('Bilan élève Maths'!AF$5=3,'Bilan élève Maths'!AF$2,"")</f>
        <v/>
      </c>
      <c r="G33" s="59" t="str">
        <f>IF('Bilan élève Maths'!AF$5=4,'Bilan élève Maths'!AF$2,"")</f>
        <v/>
      </c>
      <c r="H33" s="297"/>
      <c r="I33" s="59" t="str">
        <f>IF('Bilan élève Maths'!AF$6=1,'Bilan élève Maths'!AF$2,"")</f>
        <v/>
      </c>
      <c r="J33" s="59" t="str">
        <f>IF('Bilan élève Maths'!AF$6=2,'Bilan élève Maths'!AF$2,"")</f>
        <v/>
      </c>
      <c r="K33" s="59" t="str">
        <f>IF('Bilan élève Maths'!AF$6=3,'Bilan élève Maths'!AF$2,"")</f>
        <v/>
      </c>
      <c r="L33" s="59" t="str">
        <f>IF('Bilan élève Maths'!AF$6=4,'Bilan élève Maths'!AF$2,"")</f>
        <v/>
      </c>
      <c r="M33" s="299"/>
      <c r="N33" s="58" t="str">
        <f>IF('Bilan élève Maths'!AF$7=1,'Bilan élève Maths'!AF$2,"")</f>
        <v/>
      </c>
      <c r="O33" s="59" t="str">
        <f>IF('Bilan élève Maths'!AF$7=2,'Bilan élève Maths'!AF$2,"")</f>
        <v/>
      </c>
      <c r="P33" s="59" t="str">
        <f>IF('Bilan élève Maths'!AF$7=3,'Bilan élève Maths'!AF$2,"")</f>
        <v/>
      </c>
      <c r="Q33" s="59" t="str">
        <f>IF('Bilan élève Maths'!AF$7=4,'Bilan élève Maths'!AF$2,"")</f>
        <v/>
      </c>
      <c r="R33" s="60"/>
      <c r="S33" s="58" t="str">
        <f>IF('Bilan élève Maths'!AF$8=1,'Bilan élève Maths'!AF$2,"")</f>
        <v/>
      </c>
      <c r="T33" s="59" t="str">
        <f>IF('Bilan élève Maths'!AF$8=2,'Bilan élève Maths'!AF$2,"")</f>
        <v/>
      </c>
      <c r="U33" s="59" t="str">
        <f>IF('Bilan élève Maths'!AF$8=3,'Bilan élève Maths'!AF$2,"")</f>
        <v/>
      </c>
      <c r="V33" s="59" t="str">
        <f>IF('Bilan élève Maths'!AF$8=4,'Bilan élève Maths'!AF$2,"")</f>
        <v/>
      </c>
      <c r="W33" s="302"/>
      <c r="X33" s="58" t="str">
        <f>IF('Bilan élève Maths'!AF$10=1,'Bilan élève Maths'!AF$2,"")</f>
        <v/>
      </c>
      <c r="Y33" s="59" t="str">
        <f>IF('Bilan élève Maths'!AF$10=2,'Bilan élève Maths'!AF$2,"")</f>
        <v/>
      </c>
      <c r="Z33" s="59" t="str">
        <f>IF('Bilan élève Maths'!AF$10=3,'Bilan élève Maths'!AF$2,"")</f>
        <v/>
      </c>
      <c r="AA33" s="59" t="str">
        <f>IF('Bilan élève Maths'!AF$10=4,'Bilan élève Maths'!AF$2,"")</f>
        <v/>
      </c>
      <c r="AB33" s="60"/>
      <c r="AC33" s="58" t="str">
        <f>IF('Bilan élève Maths'!AF$11=1,'Bilan élève Maths'!AF$2,"")</f>
        <v/>
      </c>
      <c r="AD33" s="59" t="str">
        <f>IF('Bilan élève Maths'!AF$11=2,'Bilan élève Maths'!AF$2,"")</f>
        <v/>
      </c>
      <c r="AE33" s="59" t="str">
        <f>IF('Bilan élève Maths'!AF$11=3,'Bilan élève Maths'!AF$2,"")</f>
        <v/>
      </c>
      <c r="AF33" s="59" t="str">
        <f>IF('Bilan élève Maths'!AF$11=4,'Bilan élève Maths'!AF$2,"")</f>
        <v/>
      </c>
      <c r="AG33" s="295"/>
      <c r="AH33" s="58" t="str">
        <f>IF('Bilan élève Maths'!AF$13=1,'Bilan élève Maths'!AF$2,"")</f>
        <v/>
      </c>
      <c r="AI33" s="59" t="str">
        <f>IF('Bilan élève Maths'!AF$13=2,'Bilan élève Maths'!AF$2,"")</f>
        <v/>
      </c>
      <c r="AJ33" s="59" t="str">
        <f>IF('Bilan élève Maths'!AF$13=3,'Bilan élève Maths'!AF$2,"")</f>
        <v/>
      </c>
      <c r="AK33" s="59" t="str">
        <f>IF('Bilan élève Maths'!AF$13=4,'Bilan élève Maths'!AF$2,"")</f>
        <v/>
      </c>
      <c r="AL33" s="297"/>
      <c r="AM33" s="58" t="str">
        <f>IF('Bilan élève Maths'!AF$14=1,'Bilan élève Maths'!AF$2,"")</f>
        <v/>
      </c>
      <c r="AN33" s="59" t="str">
        <f>IF('Bilan élève Maths'!AF$14=2,'Bilan élève Maths'!AF$2,"")</f>
        <v/>
      </c>
      <c r="AO33" s="59" t="str">
        <f>IF('Bilan élève Maths'!AF$14=3,'Bilan élève Maths'!AF$2,"")</f>
        <v/>
      </c>
      <c r="AP33" s="59" t="str">
        <f>IF('Bilan élève Maths'!AF$14=4,'Bilan élève Maths'!AF$2,"")</f>
        <v/>
      </c>
      <c r="AQ33" s="300"/>
      <c r="AR33" s="58" t="str">
        <f>IF('Bilan élève Maths'!AF$15=1,'Bilan élève Maths'!AF$2,"")</f>
        <v/>
      </c>
      <c r="AS33" s="59" t="str">
        <f>IF('Bilan élève Maths'!AF$15=2,'Bilan élève Maths'!AF$2,"")</f>
        <v/>
      </c>
      <c r="AT33" s="59" t="str">
        <f>IF('Bilan élève Maths'!AF$15=3,'Bilan élève Maths'!AF$2,"")</f>
        <v/>
      </c>
      <c r="AU33" s="59" t="str">
        <f>IF('Bilan élève Maths'!AF$15=4,'Bilan élève Maths'!AF$2,"")</f>
        <v/>
      </c>
      <c r="AV33" s="297"/>
      <c r="AW33" s="58" t="str">
        <f>IF('Bilan élève Maths'!AF$16=1,'Bilan élève Maths'!AF$2,"")</f>
        <v/>
      </c>
      <c r="AX33" s="59" t="str">
        <f>IF('Bilan élève Maths'!AF$16=2,'Bilan élève Maths'!AF$2,"")</f>
        <v/>
      </c>
      <c r="AY33" s="59" t="str">
        <f>IF('Bilan élève Maths'!AF$16=3,'Bilan élève Maths'!AF$2,"")</f>
        <v/>
      </c>
      <c r="AZ33" s="59" t="str">
        <f>IF('Bilan élève Maths'!AF$16=4,'Bilan élève Maths'!AF$2,"")</f>
        <v/>
      </c>
    </row>
    <row r="34" spans="1:52" x14ac:dyDescent="0.2">
      <c r="E34" s="47"/>
      <c r="AI34" s="47"/>
      <c r="AS34" s="47"/>
    </row>
  </sheetData>
  <sheetProtection password="C82B" sheet="1" objects="1" scenarios="1"/>
  <mergeCells count="21">
    <mergeCell ref="AM1:AP2"/>
    <mergeCell ref="AQ2:AQ33"/>
    <mergeCell ref="AR1:AU2"/>
    <mergeCell ref="AV1:AV33"/>
    <mergeCell ref="AW1:AZ2"/>
    <mergeCell ref="W1:W33"/>
    <mergeCell ref="AG1:AG33"/>
    <mergeCell ref="AH1:AK2"/>
    <mergeCell ref="AL1:AL33"/>
    <mergeCell ref="X1:AA2"/>
    <mergeCell ref="AC1:AF2"/>
    <mergeCell ref="AB1:AB32"/>
    <mergeCell ref="N1:Q2"/>
    <mergeCell ref="S1:V2"/>
    <mergeCell ref="B1:B33"/>
    <mergeCell ref="C1:C33"/>
    <mergeCell ref="D1:G2"/>
    <mergeCell ref="H1:H33"/>
    <mergeCell ref="I1:L2"/>
    <mergeCell ref="M1:M33"/>
    <mergeCell ref="R1:R32"/>
  </mergeCells>
  <pageMargins left="0.25" right="0.25"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workbookViewId="0">
      <selection activeCell="A2" sqref="A2"/>
    </sheetView>
  </sheetViews>
  <sheetFormatPr baseColWidth="10" defaultRowHeight="15" x14ac:dyDescent="0.25"/>
  <cols>
    <col min="1" max="1" width="29.28515625" style="8" customWidth="1"/>
    <col min="2" max="2" width="18.5703125" customWidth="1"/>
    <col min="3" max="3" width="69.140625" customWidth="1"/>
    <col min="6" max="6" width="0" hidden="1" customWidth="1"/>
  </cols>
  <sheetData>
    <row r="1" spans="1:6" ht="18" customHeight="1" x14ac:dyDescent="0.25">
      <c r="A1" s="9" t="s">
        <v>0</v>
      </c>
      <c r="B1" s="1"/>
      <c r="C1" s="169" t="s">
        <v>29</v>
      </c>
      <c r="D1" s="1"/>
    </row>
    <row r="2" spans="1:6" ht="15" customHeight="1" x14ac:dyDescent="0.25">
      <c r="A2" s="10" t="s">
        <v>123</v>
      </c>
      <c r="B2" s="1"/>
      <c r="C2" s="169"/>
      <c r="D2" s="1"/>
      <c r="F2">
        <v>1</v>
      </c>
    </row>
    <row r="3" spans="1:6" ht="15" customHeight="1" x14ac:dyDescent="0.25">
      <c r="A3" s="10" t="s">
        <v>1</v>
      </c>
      <c r="B3" s="1"/>
      <c r="C3" s="2"/>
      <c r="D3" s="1"/>
      <c r="F3">
        <v>2</v>
      </c>
    </row>
    <row r="4" spans="1:6" ht="15" customHeight="1" x14ac:dyDescent="0.25">
      <c r="A4" s="10" t="s">
        <v>2</v>
      </c>
      <c r="B4" s="1"/>
      <c r="C4" s="3" t="s">
        <v>124</v>
      </c>
      <c r="D4" s="1"/>
      <c r="F4">
        <v>3</v>
      </c>
    </row>
    <row r="5" spans="1:6" ht="15" customHeight="1" x14ac:dyDescent="0.25">
      <c r="A5" s="10" t="s">
        <v>3</v>
      </c>
      <c r="B5" s="1"/>
      <c r="C5" s="4"/>
      <c r="D5" s="1"/>
      <c r="F5">
        <v>4</v>
      </c>
    </row>
    <row r="6" spans="1:6" ht="15" customHeight="1" x14ac:dyDescent="0.25">
      <c r="A6" s="10" t="s">
        <v>4</v>
      </c>
      <c r="B6" s="1"/>
      <c r="C6" s="170" t="s">
        <v>125</v>
      </c>
      <c r="D6" s="1"/>
      <c r="F6">
        <v>5</v>
      </c>
    </row>
    <row r="7" spans="1:6" ht="15" customHeight="1" x14ac:dyDescent="0.25">
      <c r="A7" s="10" t="s">
        <v>5</v>
      </c>
      <c r="B7" s="1"/>
      <c r="C7" s="170"/>
      <c r="D7" s="1"/>
      <c r="F7">
        <v>6</v>
      </c>
    </row>
    <row r="8" spans="1:6" ht="15" customHeight="1" x14ac:dyDescent="0.25">
      <c r="A8" s="10" t="s">
        <v>6</v>
      </c>
      <c r="B8" s="1"/>
      <c r="C8" s="170"/>
      <c r="D8" s="1"/>
      <c r="F8">
        <v>7</v>
      </c>
    </row>
    <row r="9" spans="1:6" ht="15" customHeight="1" x14ac:dyDescent="0.25">
      <c r="A9" s="10" t="s">
        <v>7</v>
      </c>
      <c r="B9" s="1"/>
      <c r="C9" s="170"/>
      <c r="D9" s="1"/>
      <c r="F9">
        <v>8</v>
      </c>
    </row>
    <row r="10" spans="1:6" ht="15" customHeight="1" x14ac:dyDescent="0.25">
      <c r="A10" s="10" t="s">
        <v>8</v>
      </c>
      <c r="B10" s="1"/>
      <c r="C10" s="170"/>
      <c r="D10" s="1"/>
      <c r="F10">
        <v>9</v>
      </c>
    </row>
    <row r="11" spans="1:6" ht="15" customHeight="1" x14ac:dyDescent="0.25">
      <c r="A11" s="10" t="s">
        <v>9</v>
      </c>
      <c r="B11" s="1"/>
      <c r="C11" s="1"/>
      <c r="D11" s="1"/>
      <c r="F11">
        <v>10</v>
      </c>
    </row>
    <row r="12" spans="1:6" ht="15" customHeight="1" x14ac:dyDescent="0.25">
      <c r="A12" s="10" t="s">
        <v>10</v>
      </c>
      <c r="B12" s="1"/>
      <c r="C12" s="174" t="s">
        <v>159</v>
      </c>
      <c r="D12" s="1"/>
      <c r="F12">
        <v>11</v>
      </c>
    </row>
    <row r="13" spans="1:6" ht="15" customHeight="1" x14ac:dyDescent="0.25">
      <c r="A13" s="10" t="s">
        <v>11</v>
      </c>
      <c r="B13" s="1"/>
      <c r="C13" s="175"/>
      <c r="D13" s="1"/>
      <c r="F13">
        <v>12</v>
      </c>
    </row>
    <row r="14" spans="1:6" ht="15" customHeight="1" x14ac:dyDescent="0.25">
      <c r="A14" s="10" t="s">
        <v>12</v>
      </c>
      <c r="B14" s="1"/>
      <c r="C14" s="175"/>
      <c r="D14" s="1"/>
      <c r="F14">
        <v>13</v>
      </c>
    </row>
    <row r="15" spans="1:6" ht="15" customHeight="1" x14ac:dyDescent="0.25">
      <c r="A15" s="10" t="s">
        <v>13</v>
      </c>
      <c r="B15" s="1"/>
      <c r="C15" s="175"/>
      <c r="D15" s="1"/>
      <c r="F15">
        <v>14</v>
      </c>
    </row>
    <row r="16" spans="1:6" ht="15" customHeight="1" x14ac:dyDescent="0.25">
      <c r="A16" s="10" t="s">
        <v>14</v>
      </c>
      <c r="B16" s="1"/>
      <c r="C16" s="176"/>
      <c r="D16" s="1"/>
      <c r="F16">
        <v>15</v>
      </c>
    </row>
    <row r="17" spans="1:6" ht="15" customHeight="1" x14ac:dyDescent="0.25">
      <c r="A17" s="10" t="s">
        <v>15</v>
      </c>
      <c r="B17" s="1"/>
      <c r="D17" s="1"/>
      <c r="F17">
        <v>16</v>
      </c>
    </row>
    <row r="18" spans="1:6" ht="15" customHeight="1" x14ac:dyDescent="0.25">
      <c r="A18" s="10" t="s">
        <v>16</v>
      </c>
      <c r="B18" s="1"/>
      <c r="C18" s="171" t="s">
        <v>126</v>
      </c>
      <c r="D18" s="1"/>
      <c r="F18">
        <v>17</v>
      </c>
    </row>
    <row r="19" spans="1:6" ht="15" customHeight="1" x14ac:dyDescent="0.25">
      <c r="A19" s="10" t="s">
        <v>17</v>
      </c>
      <c r="B19" s="1"/>
      <c r="C19" s="172"/>
      <c r="D19" s="1"/>
      <c r="F19">
        <v>18</v>
      </c>
    </row>
    <row r="20" spans="1:6" ht="15" customHeight="1" x14ac:dyDescent="0.25">
      <c r="A20" s="10" t="s">
        <v>18</v>
      </c>
      <c r="B20" s="1"/>
      <c r="C20" s="172"/>
      <c r="D20" s="1"/>
      <c r="F20">
        <v>19</v>
      </c>
    </row>
    <row r="21" spans="1:6" ht="15" customHeight="1" x14ac:dyDescent="0.25">
      <c r="A21" s="10" t="s">
        <v>19</v>
      </c>
      <c r="B21" s="1"/>
      <c r="C21" s="173"/>
      <c r="D21" s="1"/>
      <c r="F21">
        <v>20</v>
      </c>
    </row>
    <row r="22" spans="1:6" ht="15" customHeight="1" x14ac:dyDescent="0.25">
      <c r="A22" s="10" t="s">
        <v>20</v>
      </c>
      <c r="B22" s="1"/>
      <c r="D22" s="1"/>
      <c r="F22">
        <v>21</v>
      </c>
    </row>
    <row r="23" spans="1:6" ht="15" customHeight="1" x14ac:dyDescent="0.25">
      <c r="A23" s="10" t="s">
        <v>21</v>
      </c>
      <c r="B23" s="1"/>
      <c r="C23" s="312" t="s">
        <v>160</v>
      </c>
      <c r="D23" s="1"/>
      <c r="F23">
        <v>22</v>
      </c>
    </row>
    <row r="24" spans="1:6" ht="15" customHeight="1" x14ac:dyDescent="0.25">
      <c r="A24" s="10" t="s">
        <v>22</v>
      </c>
      <c r="B24" s="1"/>
      <c r="C24" s="313"/>
      <c r="D24" s="1"/>
      <c r="F24">
        <v>23</v>
      </c>
    </row>
    <row r="25" spans="1:6" ht="15" customHeight="1" x14ac:dyDescent="0.25">
      <c r="A25" s="10" t="s">
        <v>23</v>
      </c>
      <c r="B25" s="1"/>
      <c r="C25" s="313"/>
      <c r="D25" s="1"/>
      <c r="F25">
        <v>24</v>
      </c>
    </row>
    <row r="26" spans="1:6" ht="15" customHeight="1" x14ac:dyDescent="0.25">
      <c r="A26" s="10" t="s">
        <v>24</v>
      </c>
      <c r="B26" s="1"/>
      <c r="C26" s="313"/>
      <c r="D26" s="1"/>
      <c r="F26">
        <v>25</v>
      </c>
    </row>
    <row r="27" spans="1:6" ht="15" customHeight="1" x14ac:dyDescent="0.25">
      <c r="A27" s="10" t="s">
        <v>25</v>
      </c>
      <c r="B27" s="1"/>
      <c r="C27" s="314"/>
      <c r="D27" s="1"/>
      <c r="F27">
        <v>26</v>
      </c>
    </row>
    <row r="28" spans="1:6" ht="15" customHeight="1" x14ac:dyDescent="0.25">
      <c r="A28" s="10" t="s">
        <v>26</v>
      </c>
      <c r="B28" s="1"/>
      <c r="D28" s="1"/>
      <c r="F28">
        <v>27</v>
      </c>
    </row>
    <row r="29" spans="1:6" ht="15" customHeight="1" x14ac:dyDescent="0.25">
      <c r="A29" s="10" t="s">
        <v>27</v>
      </c>
      <c r="B29" s="1"/>
      <c r="D29" s="1"/>
      <c r="F29">
        <v>28</v>
      </c>
    </row>
    <row r="30" spans="1:6" ht="15" customHeight="1" x14ac:dyDescent="0.25">
      <c r="A30" s="10" t="s">
        <v>28</v>
      </c>
      <c r="B30" s="1"/>
      <c r="D30" s="1"/>
      <c r="F30">
        <v>29</v>
      </c>
    </row>
    <row r="31" spans="1:6" ht="15" customHeight="1" x14ac:dyDescent="0.25">
      <c r="A31" s="10" t="s">
        <v>122</v>
      </c>
      <c r="B31" s="1"/>
      <c r="C31" s="5"/>
      <c r="D31" s="1"/>
      <c r="F31">
        <v>30</v>
      </c>
    </row>
    <row r="32" spans="1:6" x14ac:dyDescent="0.25">
      <c r="A32" s="11"/>
      <c r="B32" s="1"/>
      <c r="C32" s="1"/>
      <c r="D32" s="1"/>
    </row>
  </sheetData>
  <sheetProtection password="C82B" sheet="1" objects="1" scenarios="1"/>
  <mergeCells count="5">
    <mergeCell ref="C1:C2"/>
    <mergeCell ref="C6:C10"/>
    <mergeCell ref="C18:C21"/>
    <mergeCell ref="C12:C16"/>
    <mergeCell ref="C23:C27"/>
  </mergeCells>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AF25"/>
  <sheetViews>
    <sheetView zoomScaleNormal="100" workbookViewId="0">
      <pane xSplit="2" ySplit="3" topLeftCell="C4" activePane="bottomRight" state="frozen"/>
      <selection sqref="A1:XFD1048576"/>
      <selection pane="topRight" sqref="A1:XFD1048576"/>
      <selection pane="bottomLeft" sqref="A1:XFD1048576"/>
      <selection pane="bottomRight" activeCell="C5" sqref="C5"/>
    </sheetView>
  </sheetViews>
  <sheetFormatPr baseColWidth="10" defaultColWidth="11.42578125" defaultRowHeight="14.25" x14ac:dyDescent="0.2"/>
  <cols>
    <col min="1" max="1" width="11.42578125" style="12"/>
    <col min="2" max="2" width="56.85546875" style="12" customWidth="1"/>
    <col min="3" max="32" width="8.85546875" style="12" customWidth="1"/>
    <col min="33" max="16384" width="11.42578125" style="12"/>
  </cols>
  <sheetData>
    <row r="1" spans="1:32" ht="25.5" customHeight="1" x14ac:dyDescent="0.25">
      <c r="A1" s="6" t="s">
        <v>32</v>
      </c>
      <c r="B1" s="182" t="s">
        <v>31</v>
      </c>
      <c r="C1" s="7">
        <v>1</v>
      </c>
      <c r="D1" s="7">
        <v>2</v>
      </c>
      <c r="E1" s="7">
        <v>3</v>
      </c>
      <c r="F1" s="7">
        <v>4</v>
      </c>
      <c r="G1" s="7">
        <v>5</v>
      </c>
      <c r="H1" s="7">
        <v>6</v>
      </c>
      <c r="I1" s="7">
        <v>7</v>
      </c>
      <c r="J1" s="7">
        <v>8</v>
      </c>
      <c r="K1" s="7">
        <v>9</v>
      </c>
      <c r="L1" s="7">
        <v>10</v>
      </c>
      <c r="M1" s="7">
        <v>11</v>
      </c>
      <c r="N1" s="7">
        <v>12</v>
      </c>
      <c r="O1" s="7">
        <v>13</v>
      </c>
      <c r="P1" s="7">
        <v>14</v>
      </c>
      <c r="Q1" s="7">
        <v>15</v>
      </c>
      <c r="R1" s="7">
        <v>16</v>
      </c>
      <c r="S1" s="7">
        <v>17</v>
      </c>
      <c r="T1" s="7">
        <v>18</v>
      </c>
      <c r="U1" s="7">
        <v>19</v>
      </c>
      <c r="V1" s="7">
        <v>20</v>
      </c>
      <c r="W1" s="7">
        <v>21</v>
      </c>
      <c r="X1" s="7">
        <v>22</v>
      </c>
      <c r="Y1" s="7">
        <v>23</v>
      </c>
      <c r="Z1" s="7">
        <v>24</v>
      </c>
      <c r="AA1" s="7">
        <v>25</v>
      </c>
      <c r="AB1" s="7">
        <v>26</v>
      </c>
      <c r="AC1" s="7">
        <v>27</v>
      </c>
      <c r="AD1" s="7">
        <v>28</v>
      </c>
      <c r="AE1" s="7">
        <v>29</v>
      </c>
      <c r="AF1" s="7">
        <v>30</v>
      </c>
    </row>
    <row r="2" spans="1:32" ht="99" customHeight="1" x14ac:dyDescent="0.2">
      <c r="A2" s="46" t="s">
        <v>48</v>
      </c>
      <c r="B2" s="183"/>
      <c r="C2" s="68" t="str">
        <f t="shared" ref="C2:AF2" si="0">LOOKUP(C1,numeroeleve,nomeleve)</f>
        <v>Elève 1</v>
      </c>
      <c r="D2" s="68" t="str">
        <f t="shared" si="0"/>
        <v>Elève 2</v>
      </c>
      <c r="E2" s="68" t="str">
        <f t="shared" si="0"/>
        <v>Elève 3</v>
      </c>
      <c r="F2" s="68" t="str">
        <f t="shared" si="0"/>
        <v>Elève 4</v>
      </c>
      <c r="G2" s="68" t="str">
        <f t="shared" si="0"/>
        <v>Elève 5</v>
      </c>
      <c r="H2" s="68" t="str">
        <f t="shared" si="0"/>
        <v>Elève 6</v>
      </c>
      <c r="I2" s="68" t="str">
        <f t="shared" si="0"/>
        <v>Elève 7</v>
      </c>
      <c r="J2" s="68" t="str">
        <f t="shared" si="0"/>
        <v>Elève 8</v>
      </c>
      <c r="K2" s="68" t="str">
        <f t="shared" si="0"/>
        <v>Elève 9</v>
      </c>
      <c r="L2" s="68" t="str">
        <f t="shared" si="0"/>
        <v>Elève 10</v>
      </c>
      <c r="M2" s="68" t="str">
        <f t="shared" si="0"/>
        <v>Elève 11</v>
      </c>
      <c r="N2" s="68" t="str">
        <f t="shared" si="0"/>
        <v>Elève 12</v>
      </c>
      <c r="O2" s="68" t="str">
        <f t="shared" si="0"/>
        <v>Elève 13</v>
      </c>
      <c r="P2" s="68" t="str">
        <f t="shared" si="0"/>
        <v>Elève 14</v>
      </c>
      <c r="Q2" s="68" t="str">
        <f t="shared" si="0"/>
        <v>Elève 15</v>
      </c>
      <c r="R2" s="68" t="str">
        <f t="shared" si="0"/>
        <v>Elève 16</v>
      </c>
      <c r="S2" s="68" t="str">
        <f t="shared" si="0"/>
        <v>Elève 17</v>
      </c>
      <c r="T2" s="68" t="str">
        <f t="shared" si="0"/>
        <v>Elève 18</v>
      </c>
      <c r="U2" s="68" t="str">
        <f t="shared" si="0"/>
        <v>Elève 19</v>
      </c>
      <c r="V2" s="68" t="str">
        <f t="shared" si="0"/>
        <v>Elève 20</v>
      </c>
      <c r="W2" s="68" t="str">
        <f t="shared" si="0"/>
        <v>Elève 21</v>
      </c>
      <c r="X2" s="68" t="str">
        <f t="shared" si="0"/>
        <v>Elève 22</v>
      </c>
      <c r="Y2" s="68" t="str">
        <f t="shared" si="0"/>
        <v>Elève 23</v>
      </c>
      <c r="Z2" s="68" t="str">
        <f t="shared" si="0"/>
        <v>Elève 24</v>
      </c>
      <c r="AA2" s="68" t="str">
        <f t="shared" si="0"/>
        <v>Elève 25</v>
      </c>
      <c r="AB2" s="68" t="str">
        <f t="shared" si="0"/>
        <v>Elève 26</v>
      </c>
      <c r="AC2" s="68" t="str">
        <f t="shared" si="0"/>
        <v>Elève 27</v>
      </c>
      <c r="AD2" s="68" t="str">
        <f t="shared" si="0"/>
        <v>Elève 28</v>
      </c>
      <c r="AE2" s="68" t="str">
        <f t="shared" si="0"/>
        <v>Elève 29</v>
      </c>
      <c r="AF2" s="68" t="str">
        <f t="shared" si="0"/>
        <v>Elève 30</v>
      </c>
    </row>
    <row r="3" spans="1:32" s="47" customFormat="1" ht="22.5" customHeight="1" x14ac:dyDescent="0.2">
      <c r="A3" s="184" t="s">
        <v>30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s="47" customFormat="1" ht="19.5" customHeight="1" x14ac:dyDescent="0.2">
      <c r="A4" s="178" t="s">
        <v>33</v>
      </c>
      <c r="B4" s="179"/>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row>
    <row r="5" spans="1:32" ht="21.75" customHeight="1" x14ac:dyDescent="0.25">
      <c r="A5" s="177" t="s">
        <v>49</v>
      </c>
      <c r="B5" s="177"/>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26.25" customHeight="1" x14ac:dyDescent="0.2">
      <c r="A6" s="177" t="s">
        <v>50</v>
      </c>
      <c r="B6" s="177"/>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s="47" customFormat="1" ht="19.5" customHeight="1" x14ac:dyDescent="0.25">
      <c r="A7" s="178" t="s">
        <v>34</v>
      </c>
      <c r="B7" s="179"/>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row>
    <row r="8" spans="1:32" ht="42" customHeight="1" x14ac:dyDescent="0.2">
      <c r="A8" s="177" t="s">
        <v>67</v>
      </c>
      <c r="B8" s="177"/>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32" ht="25.5" customHeight="1" x14ac:dyDescent="0.2">
      <c r="A9" s="180" t="s">
        <v>51</v>
      </c>
      <c r="B9" s="181"/>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2" ht="25.5" customHeight="1" x14ac:dyDescent="0.2">
      <c r="A10" s="180" t="s">
        <v>52</v>
      </c>
      <c r="B10" s="181"/>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row>
    <row r="11" spans="1:32" ht="18.95" customHeight="1" x14ac:dyDescent="0.2">
      <c r="A11" s="180" t="s">
        <v>53</v>
      </c>
      <c r="B11" s="181"/>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2" s="47" customFormat="1" ht="19.5" customHeight="1" x14ac:dyDescent="0.25">
      <c r="A12" s="178" t="s">
        <v>35</v>
      </c>
      <c r="B12" s="179"/>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row>
    <row r="13" spans="1:32" ht="18.95" customHeight="1" x14ac:dyDescent="0.2">
      <c r="A13" s="177" t="s">
        <v>54</v>
      </c>
      <c r="B13" s="177"/>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row>
    <row r="14" spans="1:32" ht="18.95" customHeight="1" x14ac:dyDescent="0.2">
      <c r="A14" s="180" t="s">
        <v>55</v>
      </c>
      <c r="B14" s="181"/>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2" ht="18.95" customHeight="1" x14ac:dyDescent="0.2">
      <c r="A15" s="177" t="s">
        <v>56</v>
      </c>
      <c r="B15" s="177"/>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2" ht="18.95" customHeight="1" x14ac:dyDescent="0.2">
      <c r="A16" s="177" t="s">
        <v>57</v>
      </c>
      <c r="B16" s="177"/>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row>
    <row r="17" spans="1:32" s="47" customFormat="1" ht="19.5" customHeight="1" x14ac:dyDescent="0.25">
      <c r="A17" s="178" t="s">
        <v>36</v>
      </c>
      <c r="B17" s="179"/>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row>
    <row r="18" spans="1:32" ht="18.95" customHeight="1" x14ac:dyDescent="0.25">
      <c r="A18" s="177" t="s">
        <v>58</v>
      </c>
      <c r="B18" s="177"/>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ht="18.95" customHeight="1" x14ac:dyDescent="0.2">
      <c r="A19" s="177" t="s">
        <v>59</v>
      </c>
      <c r="B19" s="177"/>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row>
    <row r="20" spans="1:32" ht="18.95" customHeight="1" x14ac:dyDescent="0.2">
      <c r="A20" s="177" t="s">
        <v>60</v>
      </c>
      <c r="B20" s="177"/>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row>
    <row r="21" spans="1:32" ht="18.95" customHeight="1" x14ac:dyDescent="0.2">
      <c r="A21" s="180" t="s">
        <v>61</v>
      </c>
      <c r="B21" s="181"/>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row>
    <row r="22" spans="1:32" ht="18.95" customHeight="1" x14ac:dyDescent="0.2">
      <c r="A22" s="177" t="s">
        <v>62</v>
      </c>
      <c r="B22" s="177"/>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row>
    <row r="23" spans="1:32" s="47" customFormat="1" x14ac:dyDescent="0.2"/>
    <row r="24" spans="1:32" s="47" customFormat="1" x14ac:dyDescent="0.2"/>
    <row r="25" spans="1:32" s="47" customFormat="1" x14ac:dyDescent="0.2"/>
  </sheetData>
  <sheetProtection password="C82B" sheet="1" objects="1" scenarios="1"/>
  <mergeCells count="21">
    <mergeCell ref="A12:B12"/>
    <mergeCell ref="B1:B2"/>
    <mergeCell ref="A11:B11"/>
    <mergeCell ref="A5:B5"/>
    <mergeCell ref="A6:B6"/>
    <mergeCell ref="A9:B9"/>
    <mergeCell ref="A10:B10"/>
    <mergeCell ref="A8:B8"/>
    <mergeCell ref="A3:AF3"/>
    <mergeCell ref="A7:B7"/>
    <mergeCell ref="A4:B4"/>
    <mergeCell ref="A22:B22"/>
    <mergeCell ref="A13:B13"/>
    <mergeCell ref="A15:B15"/>
    <mergeCell ref="A16:B16"/>
    <mergeCell ref="A17:B17"/>
    <mergeCell ref="A18:B18"/>
    <mergeCell ref="A19:B19"/>
    <mergeCell ref="A20:B20"/>
    <mergeCell ref="A14:B14"/>
    <mergeCell ref="A21:B21"/>
  </mergeCells>
  <conditionalFormatting sqref="C5:AF6">
    <cfRule type="cellIs" dxfId="227" priority="105" operator="equal">
      <formula>4</formula>
    </cfRule>
    <cfRule type="cellIs" dxfId="226" priority="106" operator="equal">
      <formula>3</formula>
    </cfRule>
    <cfRule type="cellIs" dxfId="225" priority="107" operator="equal">
      <formula>2</formula>
    </cfRule>
    <cfRule type="cellIs" dxfId="224" priority="108" operator="equal">
      <formula>1</formula>
    </cfRule>
  </conditionalFormatting>
  <conditionalFormatting sqref="C5:AF6 C13:R16 C18:R22 AE18:AF22 AE13:AF16 C8:Y11">
    <cfRule type="cellIs" dxfId="223" priority="101" operator="equal">
      <formula>4</formula>
    </cfRule>
    <cfRule type="cellIs" dxfId="222" priority="102" operator="equal">
      <formula>3</formula>
    </cfRule>
    <cfRule type="cellIs" dxfId="221" priority="103" operator="equal">
      <formula>2</formula>
    </cfRule>
    <cfRule type="cellIs" dxfId="220" priority="104" operator="equal">
      <formula>1</formula>
    </cfRule>
  </conditionalFormatting>
  <conditionalFormatting sqref="C16:R16">
    <cfRule type="cellIs" dxfId="219" priority="97" operator="equal">
      <formula>4</formula>
    </cfRule>
    <cfRule type="cellIs" dxfId="218" priority="98" operator="equal">
      <formula>3</formula>
    </cfRule>
    <cfRule type="cellIs" dxfId="217" priority="99" operator="equal">
      <formula>2</formula>
    </cfRule>
    <cfRule type="cellIs" dxfId="216" priority="100" operator="equal">
      <formula>1</formula>
    </cfRule>
  </conditionalFormatting>
  <conditionalFormatting sqref="C18:R18">
    <cfRule type="cellIs" dxfId="215" priority="89" operator="equal">
      <formula>4</formula>
    </cfRule>
    <cfRule type="cellIs" dxfId="214" priority="90" operator="equal">
      <formula>3</formula>
    </cfRule>
    <cfRule type="cellIs" dxfId="213" priority="91" operator="equal">
      <formula>2</formula>
    </cfRule>
    <cfRule type="cellIs" dxfId="212" priority="92" operator="equal">
      <formula>1</formula>
    </cfRule>
  </conditionalFormatting>
  <conditionalFormatting sqref="C19:R19">
    <cfRule type="cellIs" dxfId="211" priority="85" operator="equal">
      <formula>4</formula>
    </cfRule>
    <cfRule type="cellIs" dxfId="210" priority="86" operator="equal">
      <formula>3</formula>
    </cfRule>
    <cfRule type="cellIs" dxfId="209" priority="87" operator="equal">
      <formula>2</formula>
    </cfRule>
    <cfRule type="cellIs" dxfId="208" priority="88" operator="equal">
      <formula>1</formula>
    </cfRule>
  </conditionalFormatting>
  <conditionalFormatting sqref="C20:R22">
    <cfRule type="cellIs" dxfId="207" priority="81" operator="equal">
      <formula>4</formula>
    </cfRule>
    <cfRule type="cellIs" dxfId="206" priority="82" operator="equal">
      <formula>3</formula>
    </cfRule>
    <cfRule type="cellIs" dxfId="205" priority="83" operator="equal">
      <formula>2</formula>
    </cfRule>
    <cfRule type="cellIs" dxfId="204" priority="84" operator="equal">
      <formula>1</formula>
    </cfRule>
  </conditionalFormatting>
  <conditionalFormatting sqref="S13:V16 S18:V22">
    <cfRule type="cellIs" dxfId="203" priority="77" operator="equal">
      <formula>4</formula>
    </cfRule>
    <cfRule type="cellIs" dxfId="202" priority="78" operator="equal">
      <formula>3</formula>
    </cfRule>
    <cfRule type="cellIs" dxfId="201" priority="79" operator="equal">
      <formula>2</formula>
    </cfRule>
    <cfRule type="cellIs" dxfId="200" priority="80" operator="equal">
      <formula>1</formula>
    </cfRule>
  </conditionalFormatting>
  <conditionalFormatting sqref="S16:V16">
    <cfRule type="cellIs" dxfId="199" priority="73" operator="equal">
      <formula>4</formula>
    </cfRule>
    <cfRule type="cellIs" dxfId="198" priority="74" operator="equal">
      <formula>3</formula>
    </cfRule>
    <cfRule type="cellIs" dxfId="197" priority="75" operator="equal">
      <formula>2</formula>
    </cfRule>
    <cfRule type="cellIs" dxfId="196" priority="76" operator="equal">
      <formula>1</formula>
    </cfRule>
  </conditionalFormatting>
  <conditionalFormatting sqref="S18:V18">
    <cfRule type="cellIs" dxfId="195" priority="69" operator="equal">
      <formula>4</formula>
    </cfRule>
    <cfRule type="cellIs" dxfId="194" priority="70" operator="equal">
      <formula>3</formula>
    </cfRule>
    <cfRule type="cellIs" dxfId="193" priority="71" operator="equal">
      <formula>2</formula>
    </cfRule>
    <cfRule type="cellIs" dxfId="192" priority="72" operator="equal">
      <formula>1</formula>
    </cfRule>
  </conditionalFormatting>
  <conditionalFormatting sqref="S19:V19">
    <cfRule type="cellIs" dxfId="191" priority="65" operator="equal">
      <formula>4</formula>
    </cfRule>
    <cfRule type="cellIs" dxfId="190" priority="66" operator="equal">
      <formula>3</formula>
    </cfRule>
    <cfRule type="cellIs" dxfId="189" priority="67" operator="equal">
      <formula>2</formula>
    </cfRule>
    <cfRule type="cellIs" dxfId="188" priority="68" operator="equal">
      <formula>1</formula>
    </cfRule>
  </conditionalFormatting>
  <conditionalFormatting sqref="S20:V22">
    <cfRule type="cellIs" dxfId="187" priority="61" operator="equal">
      <formula>4</formula>
    </cfRule>
    <cfRule type="cellIs" dxfId="186" priority="62" operator="equal">
      <formula>3</formula>
    </cfRule>
    <cfRule type="cellIs" dxfId="185" priority="63" operator="equal">
      <formula>2</formula>
    </cfRule>
    <cfRule type="cellIs" dxfId="184" priority="64" operator="equal">
      <formula>1</formula>
    </cfRule>
  </conditionalFormatting>
  <conditionalFormatting sqref="W13:Z16 W18:Z22">
    <cfRule type="cellIs" dxfId="183" priority="57" operator="equal">
      <formula>4</formula>
    </cfRule>
    <cfRule type="cellIs" dxfId="182" priority="58" operator="equal">
      <formula>3</formula>
    </cfRule>
    <cfRule type="cellIs" dxfId="181" priority="59" operator="equal">
      <formula>2</formula>
    </cfRule>
    <cfRule type="cellIs" dxfId="180" priority="60" operator="equal">
      <formula>1</formula>
    </cfRule>
  </conditionalFormatting>
  <conditionalFormatting sqref="W16:Z16">
    <cfRule type="cellIs" dxfId="179" priority="53" operator="equal">
      <formula>4</formula>
    </cfRule>
    <cfRule type="cellIs" dxfId="178" priority="54" operator="equal">
      <formula>3</formula>
    </cfRule>
    <cfRule type="cellIs" dxfId="177" priority="55" operator="equal">
      <formula>2</formula>
    </cfRule>
    <cfRule type="cellIs" dxfId="176" priority="56" operator="equal">
      <formula>1</formula>
    </cfRule>
  </conditionalFormatting>
  <conditionalFormatting sqref="W18:Z18">
    <cfRule type="cellIs" dxfId="175" priority="49" operator="equal">
      <formula>4</formula>
    </cfRule>
    <cfRule type="cellIs" dxfId="174" priority="50" operator="equal">
      <formula>3</formula>
    </cfRule>
    <cfRule type="cellIs" dxfId="173" priority="51" operator="equal">
      <formula>2</formula>
    </cfRule>
    <cfRule type="cellIs" dxfId="172" priority="52" operator="equal">
      <formula>1</formula>
    </cfRule>
  </conditionalFormatting>
  <conditionalFormatting sqref="W19:Z19">
    <cfRule type="cellIs" dxfId="171" priority="45" operator="equal">
      <formula>4</formula>
    </cfRule>
    <cfRule type="cellIs" dxfId="170" priority="46" operator="equal">
      <formula>3</formula>
    </cfRule>
    <cfRule type="cellIs" dxfId="169" priority="47" operator="equal">
      <formula>2</formula>
    </cfRule>
    <cfRule type="cellIs" dxfId="168" priority="48" operator="equal">
      <formula>1</formula>
    </cfRule>
  </conditionalFormatting>
  <conditionalFormatting sqref="W20:Z22">
    <cfRule type="cellIs" dxfId="167" priority="41" operator="equal">
      <formula>4</formula>
    </cfRule>
    <cfRule type="cellIs" dxfId="166" priority="42" operator="equal">
      <formula>3</formula>
    </cfRule>
    <cfRule type="cellIs" dxfId="165" priority="43" operator="equal">
      <formula>2</formula>
    </cfRule>
    <cfRule type="cellIs" dxfId="164" priority="44" operator="equal">
      <formula>1</formula>
    </cfRule>
  </conditionalFormatting>
  <conditionalFormatting sqref="AA13:AD16 AA18:AD22">
    <cfRule type="cellIs" dxfId="163" priority="37" operator="equal">
      <formula>4</formula>
    </cfRule>
    <cfRule type="cellIs" dxfId="162" priority="38" operator="equal">
      <formula>3</formula>
    </cfRule>
    <cfRule type="cellIs" dxfId="161" priority="39" operator="equal">
      <formula>2</formula>
    </cfRule>
    <cfRule type="cellIs" dxfId="160" priority="40" operator="equal">
      <formula>1</formula>
    </cfRule>
  </conditionalFormatting>
  <conditionalFormatting sqref="AA16:AD16">
    <cfRule type="cellIs" dxfId="159" priority="33" operator="equal">
      <formula>4</formula>
    </cfRule>
    <cfRule type="cellIs" dxfId="158" priority="34" operator="equal">
      <formula>3</formula>
    </cfRule>
    <cfRule type="cellIs" dxfId="157" priority="35" operator="equal">
      <formula>2</formula>
    </cfRule>
    <cfRule type="cellIs" dxfId="156" priority="36" operator="equal">
      <formula>1</formula>
    </cfRule>
  </conditionalFormatting>
  <conditionalFormatting sqref="AA18:AD18">
    <cfRule type="cellIs" dxfId="155" priority="29" operator="equal">
      <formula>4</formula>
    </cfRule>
    <cfRule type="cellIs" dxfId="154" priority="30" operator="equal">
      <formula>3</formula>
    </cfRule>
    <cfRule type="cellIs" dxfId="153" priority="31" operator="equal">
      <formula>2</formula>
    </cfRule>
    <cfRule type="cellIs" dxfId="152" priority="32" operator="equal">
      <formula>1</formula>
    </cfRule>
  </conditionalFormatting>
  <conditionalFormatting sqref="AA19:AD19">
    <cfRule type="cellIs" dxfId="151" priority="25" operator="equal">
      <formula>4</formula>
    </cfRule>
    <cfRule type="cellIs" dxfId="150" priority="26" operator="equal">
      <formula>3</formula>
    </cfRule>
    <cfRule type="cellIs" dxfId="149" priority="27" operator="equal">
      <formula>2</formula>
    </cfRule>
    <cfRule type="cellIs" dxfId="148" priority="28" operator="equal">
      <formula>1</formula>
    </cfRule>
  </conditionalFormatting>
  <conditionalFormatting sqref="AA20:AD22">
    <cfRule type="cellIs" dxfId="147" priority="21" operator="equal">
      <formula>4</formula>
    </cfRule>
    <cfRule type="cellIs" dxfId="146" priority="22" operator="equal">
      <formula>3</formula>
    </cfRule>
    <cfRule type="cellIs" dxfId="145" priority="23" operator="equal">
      <formula>2</formula>
    </cfRule>
    <cfRule type="cellIs" dxfId="144" priority="24" operator="equal">
      <formula>1</formula>
    </cfRule>
  </conditionalFormatting>
  <conditionalFormatting sqref="AE8:AF11">
    <cfRule type="cellIs" dxfId="143" priority="17" operator="equal">
      <formula>4</formula>
    </cfRule>
    <cfRule type="cellIs" dxfId="142" priority="18" operator="equal">
      <formula>3</formula>
    </cfRule>
    <cfRule type="cellIs" dxfId="141" priority="19" operator="equal">
      <formula>2</formula>
    </cfRule>
    <cfRule type="cellIs" dxfId="140" priority="20" operator="equal">
      <formula>1</formula>
    </cfRule>
  </conditionalFormatting>
  <conditionalFormatting sqref="Z8:Z11">
    <cfRule type="cellIs" dxfId="139" priority="13" operator="equal">
      <formula>4</formula>
    </cfRule>
    <cfRule type="cellIs" dxfId="138" priority="14" operator="equal">
      <formula>3</formula>
    </cfRule>
    <cfRule type="cellIs" dxfId="137" priority="15" operator="equal">
      <formula>2</formula>
    </cfRule>
    <cfRule type="cellIs" dxfId="136" priority="16" operator="equal">
      <formula>1</formula>
    </cfRule>
  </conditionalFormatting>
  <conditionalFormatting sqref="Z11">
    <cfRule type="cellIs" dxfId="135" priority="9" operator="equal">
      <formula>4</formula>
    </cfRule>
    <cfRule type="cellIs" dxfId="134" priority="10" operator="equal">
      <formula>3</formula>
    </cfRule>
    <cfRule type="cellIs" dxfId="133" priority="11" operator="equal">
      <formula>2</formula>
    </cfRule>
    <cfRule type="cellIs" dxfId="132" priority="12" operator="equal">
      <formula>1</formula>
    </cfRule>
  </conditionalFormatting>
  <conditionalFormatting sqref="AA8:AD11">
    <cfRule type="cellIs" dxfId="131" priority="5" operator="equal">
      <formula>4</formula>
    </cfRule>
    <cfRule type="cellIs" dxfId="130" priority="6" operator="equal">
      <formula>3</formula>
    </cfRule>
    <cfRule type="cellIs" dxfId="129" priority="7" operator="equal">
      <formula>2</formula>
    </cfRule>
    <cfRule type="cellIs" dxfId="128" priority="8" operator="equal">
      <formula>1</formula>
    </cfRule>
  </conditionalFormatting>
  <conditionalFormatting sqref="AA11:AD11">
    <cfRule type="cellIs" dxfId="127" priority="1" operator="equal">
      <formula>4</formula>
    </cfRule>
    <cfRule type="cellIs" dxfId="126" priority="2" operator="equal">
      <formula>3</formula>
    </cfRule>
    <cfRule type="cellIs" dxfId="125" priority="3" operator="equal">
      <formula>2</formula>
    </cfRule>
    <cfRule type="cellIs" dxfId="124" priority="4" operator="equal">
      <formula>1</formula>
    </cfRule>
  </conditionalFormatting>
  <dataValidations count="1">
    <dataValidation type="whole" allowBlank="1" showInputMessage="1" showErrorMessage="1" errorTitle="Zut, il y a une erreur !" error="Les items s'évaluent par le codage 1 ; 2 ; 3 ou 4. " sqref="C5:AF22">
      <formula1>1</formula1>
      <formula2>4</formula2>
    </dataValidation>
  </dataValidations>
  <pageMargins left="0.25" right="0.25" top="0.75" bottom="0.75" header="0.3" footer="0.3"/>
  <pageSetup paperSize="8"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AG20"/>
  <sheetViews>
    <sheetView workbookViewId="0">
      <selection activeCell="B17" sqref="B17"/>
    </sheetView>
  </sheetViews>
  <sheetFormatPr baseColWidth="10" defaultRowHeight="15" x14ac:dyDescent="0.25"/>
  <cols>
    <col min="2" max="2" width="17.85546875" bestFit="1" customWidth="1"/>
  </cols>
  <sheetData>
    <row r="2" spans="2:33" x14ac:dyDescent="0.25">
      <c r="B2" s="307" t="s">
        <v>156</v>
      </c>
      <c r="C2" s="120" t="str">
        <f>IF('Résultats test rentrée Français'!C5&lt;&gt;0,('Résultats test rentrée Français'!C5-1)*1/3,"vide")</f>
        <v>vide</v>
      </c>
      <c r="D2" s="120" t="str">
        <f>IF('Résultats test rentrée Français'!D5&lt;&gt;0,('Résultats test rentrée Français'!D5-1)*1/3,"vide")</f>
        <v>vide</v>
      </c>
      <c r="E2" s="120" t="str">
        <f>IF('Résultats test rentrée Français'!E5&lt;&gt;0,('Résultats test rentrée Français'!E5-1)*1/3,"vide")</f>
        <v>vide</v>
      </c>
      <c r="F2" s="120" t="str">
        <f>IF('Résultats test rentrée Français'!F5&lt;&gt;0,('Résultats test rentrée Français'!F5-1)*1/3,"vide")</f>
        <v>vide</v>
      </c>
      <c r="G2" s="120" t="str">
        <f>IF('Résultats test rentrée Français'!G5&lt;&gt;0,('Résultats test rentrée Français'!G5-1)*1/3,"vide")</f>
        <v>vide</v>
      </c>
      <c r="H2" s="120" t="str">
        <f>IF('Résultats test rentrée Français'!H5&lt;&gt;0,('Résultats test rentrée Français'!H5-1)*1/3,"vide")</f>
        <v>vide</v>
      </c>
      <c r="I2" s="120" t="str">
        <f>IF('Résultats test rentrée Français'!I5&lt;&gt;0,('Résultats test rentrée Français'!I5-1)*1/3,"vide")</f>
        <v>vide</v>
      </c>
      <c r="J2" s="120" t="str">
        <f>IF('Résultats test rentrée Français'!J5&lt;&gt;0,('Résultats test rentrée Français'!J5-1)*1/3,"vide")</f>
        <v>vide</v>
      </c>
      <c r="K2" s="120" t="str">
        <f>IF('Résultats test rentrée Français'!K5&lt;&gt;0,('Résultats test rentrée Français'!K5-1)*1/3,"vide")</f>
        <v>vide</v>
      </c>
      <c r="L2" s="120" t="str">
        <f>IF('Résultats test rentrée Français'!L5&lt;&gt;0,('Résultats test rentrée Français'!L5-1)*1/3,"vide")</f>
        <v>vide</v>
      </c>
      <c r="M2" s="120" t="str">
        <f>IF('Résultats test rentrée Français'!M5&lt;&gt;0,('Résultats test rentrée Français'!M5-1)*1/3,"vide")</f>
        <v>vide</v>
      </c>
      <c r="N2" s="120" t="str">
        <f>IF('Résultats test rentrée Français'!N5&lt;&gt;0,('Résultats test rentrée Français'!N5-1)*1/3,"vide")</f>
        <v>vide</v>
      </c>
      <c r="O2" s="120" t="str">
        <f>IF('Résultats test rentrée Français'!O5&lt;&gt;0,('Résultats test rentrée Français'!O5-1)*1/3,"vide")</f>
        <v>vide</v>
      </c>
      <c r="P2" s="120" t="str">
        <f>IF('Résultats test rentrée Français'!P5&lt;&gt;0,('Résultats test rentrée Français'!P5-1)*1/3,"vide")</f>
        <v>vide</v>
      </c>
      <c r="Q2" s="120" t="str">
        <f>IF('Résultats test rentrée Français'!Q5&lt;&gt;0,('Résultats test rentrée Français'!Q5-1)*1/3,"vide")</f>
        <v>vide</v>
      </c>
      <c r="R2" s="120" t="str">
        <f>IF('Résultats test rentrée Français'!R5&lt;&gt;0,('Résultats test rentrée Français'!R5-1)*1/3,"vide")</f>
        <v>vide</v>
      </c>
      <c r="S2" s="120" t="str">
        <f>IF('Résultats test rentrée Français'!S5&lt;&gt;0,('Résultats test rentrée Français'!S5-1)*1/3,"vide")</f>
        <v>vide</v>
      </c>
      <c r="T2" s="120" t="str">
        <f>IF('Résultats test rentrée Français'!T5&lt;&gt;0,('Résultats test rentrée Français'!T5-1)*1/3,"vide")</f>
        <v>vide</v>
      </c>
      <c r="U2" s="120" t="str">
        <f>IF('Résultats test rentrée Français'!U5&lt;&gt;0,('Résultats test rentrée Français'!U5-1)*1/3,"vide")</f>
        <v>vide</v>
      </c>
      <c r="V2" s="120" t="str">
        <f>IF('Résultats test rentrée Français'!V5&lt;&gt;0,('Résultats test rentrée Français'!V5-1)*1/3,"vide")</f>
        <v>vide</v>
      </c>
      <c r="W2" s="120" t="str">
        <f>IF('Résultats test rentrée Français'!W5&lt;&gt;0,('Résultats test rentrée Français'!W5-1)*1/3,"vide")</f>
        <v>vide</v>
      </c>
      <c r="X2" s="120" t="str">
        <f>IF('Résultats test rentrée Français'!X5&lt;&gt;0,('Résultats test rentrée Français'!X5-1)*1/3,"vide")</f>
        <v>vide</v>
      </c>
      <c r="Y2" s="120" t="str">
        <f>IF('Résultats test rentrée Français'!Y5&lt;&gt;0,('Résultats test rentrée Français'!Y5-1)*1/3,"vide")</f>
        <v>vide</v>
      </c>
      <c r="Z2" s="120" t="str">
        <f>IF('Résultats test rentrée Français'!Z5&lt;&gt;0,('Résultats test rentrée Français'!Z5-1)*1/3,"vide")</f>
        <v>vide</v>
      </c>
      <c r="AA2" s="120" t="str">
        <f>IF('Résultats test rentrée Français'!AA5&lt;&gt;0,('Résultats test rentrée Français'!AA5-1)*1/3,"vide")</f>
        <v>vide</v>
      </c>
      <c r="AB2" s="120" t="str">
        <f>IF('Résultats test rentrée Français'!AB5&lt;&gt;0,('Résultats test rentrée Français'!AB5-1)*1/3,"vide")</f>
        <v>vide</v>
      </c>
      <c r="AC2" s="120" t="str">
        <f>IF('Résultats test rentrée Français'!AC5&lt;&gt;0,('Résultats test rentrée Français'!AC5-1)*1/3,"vide")</f>
        <v>vide</v>
      </c>
      <c r="AD2" s="120" t="str">
        <f>IF('Résultats test rentrée Français'!AD5&lt;&gt;0,('Résultats test rentrée Français'!AD5-1)*1/3,"vide")</f>
        <v>vide</v>
      </c>
      <c r="AE2" s="120" t="str">
        <f>IF('Résultats test rentrée Français'!AE5&lt;&gt;0,('Résultats test rentrée Français'!AE5-1)*1/3,"vide")</f>
        <v>vide</v>
      </c>
      <c r="AF2" s="120" t="str">
        <f>IF('Résultats test rentrée Français'!AF5&lt;&gt;0,('Résultats test rentrée Français'!AF5-1)*1/3,"vide")</f>
        <v>vide</v>
      </c>
      <c r="AG2" s="119"/>
    </row>
    <row r="3" spans="2:33" x14ac:dyDescent="0.25">
      <c r="B3" s="186"/>
      <c r="C3" s="120" t="str">
        <f>IF('Résultats test rentrée Français'!C6&lt;&gt;0,('Résultats test rentrée Français'!C6-1)*1/3,"vide")</f>
        <v>vide</v>
      </c>
      <c r="D3" s="120" t="str">
        <f>IF('Résultats test rentrée Français'!D6&lt;&gt;0,('Résultats test rentrée Français'!D6-1)*1/3,"vide")</f>
        <v>vide</v>
      </c>
      <c r="E3" s="120" t="str">
        <f>IF('Résultats test rentrée Français'!E6&lt;&gt;0,('Résultats test rentrée Français'!E6-1)*1/3,"vide")</f>
        <v>vide</v>
      </c>
      <c r="F3" s="120" t="str">
        <f>IF('Résultats test rentrée Français'!F6&lt;&gt;0,('Résultats test rentrée Français'!F6-1)*1/3,"vide")</f>
        <v>vide</v>
      </c>
      <c r="G3" s="120" t="str">
        <f>IF('Résultats test rentrée Français'!G6&lt;&gt;0,('Résultats test rentrée Français'!G6-1)*1/3,"vide")</f>
        <v>vide</v>
      </c>
      <c r="H3" s="120" t="str">
        <f>IF('Résultats test rentrée Français'!H6&lt;&gt;0,('Résultats test rentrée Français'!H6-1)*1/3,"vide")</f>
        <v>vide</v>
      </c>
      <c r="I3" s="120" t="str">
        <f>IF('Résultats test rentrée Français'!I6&lt;&gt;0,('Résultats test rentrée Français'!I6-1)*1/3,"vide")</f>
        <v>vide</v>
      </c>
      <c r="J3" s="120" t="str">
        <f>IF('Résultats test rentrée Français'!J6&lt;&gt;0,('Résultats test rentrée Français'!J6-1)*1/3,"vide")</f>
        <v>vide</v>
      </c>
      <c r="K3" s="120" t="str">
        <f>IF('Résultats test rentrée Français'!K6&lt;&gt;0,('Résultats test rentrée Français'!K6-1)*1/3,"vide")</f>
        <v>vide</v>
      </c>
      <c r="L3" s="120" t="str">
        <f>IF('Résultats test rentrée Français'!L6&lt;&gt;0,('Résultats test rentrée Français'!L6-1)*1/3,"vide")</f>
        <v>vide</v>
      </c>
      <c r="M3" s="120" t="str">
        <f>IF('Résultats test rentrée Français'!M6&lt;&gt;0,('Résultats test rentrée Français'!M6-1)*1/3,"vide")</f>
        <v>vide</v>
      </c>
      <c r="N3" s="120" t="str">
        <f>IF('Résultats test rentrée Français'!N6&lt;&gt;0,('Résultats test rentrée Français'!N6-1)*1/3,"vide")</f>
        <v>vide</v>
      </c>
      <c r="O3" s="120" t="str">
        <f>IF('Résultats test rentrée Français'!O6&lt;&gt;0,('Résultats test rentrée Français'!O6-1)*1/3,"vide")</f>
        <v>vide</v>
      </c>
      <c r="P3" s="120" t="str">
        <f>IF('Résultats test rentrée Français'!P6&lt;&gt;0,('Résultats test rentrée Français'!P6-1)*1/3,"vide")</f>
        <v>vide</v>
      </c>
      <c r="Q3" s="120" t="str">
        <f>IF('Résultats test rentrée Français'!Q6&lt;&gt;0,('Résultats test rentrée Français'!Q6-1)*1/3,"vide")</f>
        <v>vide</v>
      </c>
      <c r="R3" s="120" t="str">
        <f>IF('Résultats test rentrée Français'!R6&lt;&gt;0,('Résultats test rentrée Français'!R6-1)*1/3,"vide")</f>
        <v>vide</v>
      </c>
      <c r="S3" s="120" t="str">
        <f>IF('Résultats test rentrée Français'!S6&lt;&gt;0,('Résultats test rentrée Français'!S6-1)*1/3,"vide")</f>
        <v>vide</v>
      </c>
      <c r="T3" s="120" t="str">
        <f>IF('Résultats test rentrée Français'!T6&lt;&gt;0,('Résultats test rentrée Français'!T6-1)*1/3,"vide")</f>
        <v>vide</v>
      </c>
      <c r="U3" s="120" t="str">
        <f>IF('Résultats test rentrée Français'!U6&lt;&gt;0,('Résultats test rentrée Français'!U6-1)*1/3,"vide")</f>
        <v>vide</v>
      </c>
      <c r="V3" s="120" t="str">
        <f>IF('Résultats test rentrée Français'!V6&lt;&gt;0,('Résultats test rentrée Français'!V6-1)*1/3,"vide")</f>
        <v>vide</v>
      </c>
      <c r="W3" s="120" t="str">
        <f>IF('Résultats test rentrée Français'!W6&lt;&gt;0,('Résultats test rentrée Français'!W6-1)*1/3,"vide")</f>
        <v>vide</v>
      </c>
      <c r="X3" s="120" t="str">
        <f>IF('Résultats test rentrée Français'!X6&lt;&gt;0,('Résultats test rentrée Français'!X6-1)*1/3,"vide")</f>
        <v>vide</v>
      </c>
      <c r="Y3" s="120" t="str">
        <f>IF('Résultats test rentrée Français'!Y6&lt;&gt;0,('Résultats test rentrée Français'!Y6-1)*1/3,"vide")</f>
        <v>vide</v>
      </c>
      <c r="Z3" s="120" t="str">
        <f>IF('Résultats test rentrée Français'!Z6&lt;&gt;0,('Résultats test rentrée Français'!Z6-1)*1/3,"vide")</f>
        <v>vide</v>
      </c>
      <c r="AA3" s="120" t="str">
        <f>IF('Résultats test rentrée Français'!AA6&lt;&gt;0,('Résultats test rentrée Français'!AA6-1)*1/3,"vide")</f>
        <v>vide</v>
      </c>
      <c r="AB3" s="120" t="str">
        <f>IF('Résultats test rentrée Français'!AB6&lt;&gt;0,('Résultats test rentrée Français'!AB6-1)*1/3,"vide")</f>
        <v>vide</v>
      </c>
      <c r="AC3" s="120" t="str">
        <f>IF('Résultats test rentrée Français'!AC6&lt;&gt;0,('Résultats test rentrée Français'!AC6-1)*1/3,"vide")</f>
        <v>vide</v>
      </c>
      <c r="AD3" s="120" t="str">
        <f>IF('Résultats test rentrée Français'!AD6&lt;&gt;0,('Résultats test rentrée Français'!AD6-1)*1/3,"vide")</f>
        <v>vide</v>
      </c>
      <c r="AE3" s="120" t="str">
        <f>IF('Résultats test rentrée Français'!AE6&lt;&gt;0,('Résultats test rentrée Français'!AE6-1)*1/3,"vide")</f>
        <v>vide</v>
      </c>
      <c r="AF3" s="120" t="str">
        <f>IF('Résultats test rentrée Français'!AF6&lt;&gt;0,('Résultats test rentrée Français'!AF6-1)*1/3,"vide")</f>
        <v>vide</v>
      </c>
      <c r="AG3" s="119"/>
    </row>
    <row r="4" spans="2:33" x14ac:dyDescent="0.25">
      <c r="B4" s="186"/>
      <c r="C4" s="120" t="str">
        <f>IF('Résultats test rentrée Français'!C8&lt;&gt;0,('Résultats test rentrée Français'!C8-1)*1/3,"vide")</f>
        <v>vide</v>
      </c>
      <c r="D4" s="120" t="str">
        <f>IF('Résultats test rentrée Français'!D8&lt;&gt;0,('Résultats test rentrée Français'!D8-1)*1/3,"vide")</f>
        <v>vide</v>
      </c>
      <c r="E4" s="120" t="str">
        <f>IF('Résultats test rentrée Français'!E8&lt;&gt;0,('Résultats test rentrée Français'!E8-1)*1/3,"vide")</f>
        <v>vide</v>
      </c>
      <c r="F4" s="120" t="str">
        <f>IF('Résultats test rentrée Français'!F8&lt;&gt;0,('Résultats test rentrée Français'!F8-1)*1/3,"vide")</f>
        <v>vide</v>
      </c>
      <c r="G4" s="120" t="str">
        <f>IF('Résultats test rentrée Français'!G8&lt;&gt;0,('Résultats test rentrée Français'!G8-1)*1/3,"vide")</f>
        <v>vide</v>
      </c>
      <c r="H4" s="120" t="str">
        <f>IF('Résultats test rentrée Français'!H8&lt;&gt;0,('Résultats test rentrée Français'!H8-1)*1/3,"vide")</f>
        <v>vide</v>
      </c>
      <c r="I4" s="120" t="str">
        <f>IF('Résultats test rentrée Français'!I8&lt;&gt;0,('Résultats test rentrée Français'!I8-1)*1/3,"vide")</f>
        <v>vide</v>
      </c>
      <c r="J4" s="120" t="str">
        <f>IF('Résultats test rentrée Français'!J8&lt;&gt;0,('Résultats test rentrée Français'!J8-1)*1/3,"vide")</f>
        <v>vide</v>
      </c>
      <c r="K4" s="120" t="str">
        <f>IF('Résultats test rentrée Français'!K8&lt;&gt;0,('Résultats test rentrée Français'!K8-1)*1/3,"vide")</f>
        <v>vide</v>
      </c>
      <c r="L4" s="120" t="str">
        <f>IF('Résultats test rentrée Français'!L8&lt;&gt;0,('Résultats test rentrée Français'!L8-1)*1/3,"vide")</f>
        <v>vide</v>
      </c>
      <c r="M4" s="120" t="str">
        <f>IF('Résultats test rentrée Français'!M8&lt;&gt;0,('Résultats test rentrée Français'!M8-1)*1/3,"vide")</f>
        <v>vide</v>
      </c>
      <c r="N4" s="120" t="str">
        <f>IF('Résultats test rentrée Français'!N8&lt;&gt;0,('Résultats test rentrée Français'!N8-1)*1/3,"vide")</f>
        <v>vide</v>
      </c>
      <c r="O4" s="120" t="str">
        <f>IF('Résultats test rentrée Français'!O8&lt;&gt;0,('Résultats test rentrée Français'!O8-1)*1/3,"vide")</f>
        <v>vide</v>
      </c>
      <c r="P4" s="120" t="str">
        <f>IF('Résultats test rentrée Français'!P8&lt;&gt;0,('Résultats test rentrée Français'!P8-1)*1/3,"vide")</f>
        <v>vide</v>
      </c>
      <c r="Q4" s="120" t="str">
        <f>IF('Résultats test rentrée Français'!Q8&lt;&gt;0,('Résultats test rentrée Français'!Q8-1)*1/3,"vide")</f>
        <v>vide</v>
      </c>
      <c r="R4" s="120" t="str">
        <f>IF('Résultats test rentrée Français'!R8&lt;&gt;0,('Résultats test rentrée Français'!R8-1)*1/3,"vide")</f>
        <v>vide</v>
      </c>
      <c r="S4" s="120" t="str">
        <f>IF('Résultats test rentrée Français'!S8&lt;&gt;0,('Résultats test rentrée Français'!S8-1)*1/3,"vide")</f>
        <v>vide</v>
      </c>
      <c r="T4" s="120" t="str">
        <f>IF('Résultats test rentrée Français'!T8&lt;&gt;0,('Résultats test rentrée Français'!T8-1)*1/3,"vide")</f>
        <v>vide</v>
      </c>
      <c r="U4" s="120" t="str">
        <f>IF('Résultats test rentrée Français'!U8&lt;&gt;0,('Résultats test rentrée Français'!U8-1)*1/3,"vide")</f>
        <v>vide</v>
      </c>
      <c r="V4" s="120" t="str">
        <f>IF('Résultats test rentrée Français'!V8&lt;&gt;0,('Résultats test rentrée Français'!V8-1)*1/3,"vide")</f>
        <v>vide</v>
      </c>
      <c r="W4" s="120" t="str">
        <f>IF('Résultats test rentrée Français'!W8&lt;&gt;0,('Résultats test rentrée Français'!W8-1)*1/3,"vide")</f>
        <v>vide</v>
      </c>
      <c r="X4" s="120" t="str">
        <f>IF('Résultats test rentrée Français'!X8&lt;&gt;0,('Résultats test rentrée Français'!X8-1)*1/3,"vide")</f>
        <v>vide</v>
      </c>
      <c r="Y4" s="120" t="str">
        <f>IF('Résultats test rentrée Français'!Y8&lt;&gt;0,('Résultats test rentrée Français'!Y8-1)*1/3,"vide")</f>
        <v>vide</v>
      </c>
      <c r="Z4" s="120" t="str">
        <f>IF('Résultats test rentrée Français'!Z8&lt;&gt;0,('Résultats test rentrée Français'!Z8-1)*1/3,"vide")</f>
        <v>vide</v>
      </c>
      <c r="AA4" s="120" t="str">
        <f>IF('Résultats test rentrée Français'!AA8&lt;&gt;0,('Résultats test rentrée Français'!AA8-1)*1/3,"vide")</f>
        <v>vide</v>
      </c>
      <c r="AB4" s="120" t="str">
        <f>IF('Résultats test rentrée Français'!AB8&lt;&gt;0,('Résultats test rentrée Français'!AB8-1)*1/3,"vide")</f>
        <v>vide</v>
      </c>
      <c r="AC4" s="120" t="str">
        <f>IF('Résultats test rentrée Français'!AC8&lt;&gt;0,('Résultats test rentrée Français'!AC8-1)*1/3,"vide")</f>
        <v>vide</v>
      </c>
      <c r="AD4" s="120" t="str">
        <f>IF('Résultats test rentrée Français'!AD8&lt;&gt;0,('Résultats test rentrée Français'!AD8-1)*1/3,"vide")</f>
        <v>vide</v>
      </c>
      <c r="AE4" s="120" t="str">
        <f>IF('Résultats test rentrée Français'!AE8&lt;&gt;0,('Résultats test rentrée Français'!AE8-1)*1/3,"vide")</f>
        <v>vide</v>
      </c>
      <c r="AF4" s="120" t="str">
        <f>IF('Résultats test rentrée Français'!AF8&lt;&gt;0,('Résultats test rentrée Français'!AF8-1)*1/3,"vide")</f>
        <v>vide</v>
      </c>
      <c r="AG4" s="119"/>
    </row>
    <row r="5" spans="2:33" x14ac:dyDescent="0.25">
      <c r="B5" s="186"/>
      <c r="C5" s="120" t="str">
        <f>IF('Résultats test rentrée Français'!C9&lt;&gt;0,('Résultats test rentrée Français'!C9-1)*1/3,"vide")</f>
        <v>vide</v>
      </c>
      <c r="D5" s="120" t="str">
        <f>IF('Résultats test rentrée Français'!D9&lt;&gt;0,('Résultats test rentrée Français'!D9-1)*1/3,"vide")</f>
        <v>vide</v>
      </c>
      <c r="E5" s="120" t="str">
        <f>IF('Résultats test rentrée Français'!E9&lt;&gt;0,('Résultats test rentrée Français'!E9-1)*1/3,"vide")</f>
        <v>vide</v>
      </c>
      <c r="F5" s="120" t="str">
        <f>IF('Résultats test rentrée Français'!F9&lt;&gt;0,('Résultats test rentrée Français'!F9-1)*1/3,"vide")</f>
        <v>vide</v>
      </c>
      <c r="G5" s="120" t="str">
        <f>IF('Résultats test rentrée Français'!G9&lt;&gt;0,('Résultats test rentrée Français'!G9-1)*1/3,"vide")</f>
        <v>vide</v>
      </c>
      <c r="H5" s="120" t="str">
        <f>IF('Résultats test rentrée Français'!H9&lt;&gt;0,('Résultats test rentrée Français'!H9-1)*1/3,"vide")</f>
        <v>vide</v>
      </c>
      <c r="I5" s="120" t="str">
        <f>IF('Résultats test rentrée Français'!I9&lt;&gt;0,('Résultats test rentrée Français'!I9-1)*1/3,"vide")</f>
        <v>vide</v>
      </c>
      <c r="J5" s="120" t="str">
        <f>IF('Résultats test rentrée Français'!J9&lt;&gt;0,('Résultats test rentrée Français'!J9-1)*1/3,"vide")</f>
        <v>vide</v>
      </c>
      <c r="K5" s="120" t="str">
        <f>IF('Résultats test rentrée Français'!K9&lt;&gt;0,('Résultats test rentrée Français'!K9-1)*1/3,"vide")</f>
        <v>vide</v>
      </c>
      <c r="L5" s="120" t="str">
        <f>IF('Résultats test rentrée Français'!L9&lt;&gt;0,('Résultats test rentrée Français'!L9-1)*1/3,"vide")</f>
        <v>vide</v>
      </c>
      <c r="M5" s="120" t="str">
        <f>IF('Résultats test rentrée Français'!M9&lt;&gt;0,('Résultats test rentrée Français'!M9-1)*1/3,"vide")</f>
        <v>vide</v>
      </c>
      <c r="N5" s="120" t="str">
        <f>IF('Résultats test rentrée Français'!N9&lt;&gt;0,('Résultats test rentrée Français'!N9-1)*1/3,"vide")</f>
        <v>vide</v>
      </c>
      <c r="O5" s="120" t="str">
        <f>IF('Résultats test rentrée Français'!O9&lt;&gt;0,('Résultats test rentrée Français'!O9-1)*1/3,"vide")</f>
        <v>vide</v>
      </c>
      <c r="P5" s="120" t="str">
        <f>IF('Résultats test rentrée Français'!P9&lt;&gt;0,('Résultats test rentrée Français'!P9-1)*1/3,"vide")</f>
        <v>vide</v>
      </c>
      <c r="Q5" s="120" t="str">
        <f>IF('Résultats test rentrée Français'!Q9&lt;&gt;0,('Résultats test rentrée Français'!Q9-1)*1/3,"vide")</f>
        <v>vide</v>
      </c>
      <c r="R5" s="120" t="str">
        <f>IF('Résultats test rentrée Français'!R9&lt;&gt;0,('Résultats test rentrée Français'!R9-1)*1/3,"vide")</f>
        <v>vide</v>
      </c>
      <c r="S5" s="120" t="str">
        <f>IF('Résultats test rentrée Français'!S9&lt;&gt;0,('Résultats test rentrée Français'!S9-1)*1/3,"vide")</f>
        <v>vide</v>
      </c>
      <c r="T5" s="120" t="str">
        <f>IF('Résultats test rentrée Français'!T9&lt;&gt;0,('Résultats test rentrée Français'!T9-1)*1/3,"vide")</f>
        <v>vide</v>
      </c>
      <c r="U5" s="120" t="str">
        <f>IF('Résultats test rentrée Français'!U9&lt;&gt;0,('Résultats test rentrée Français'!U9-1)*1/3,"vide")</f>
        <v>vide</v>
      </c>
      <c r="V5" s="120" t="str">
        <f>IF('Résultats test rentrée Français'!V9&lt;&gt;0,('Résultats test rentrée Français'!V9-1)*1/3,"vide")</f>
        <v>vide</v>
      </c>
      <c r="W5" s="120" t="str">
        <f>IF('Résultats test rentrée Français'!W9&lt;&gt;0,('Résultats test rentrée Français'!W9-1)*1/3,"vide")</f>
        <v>vide</v>
      </c>
      <c r="X5" s="120" t="str">
        <f>IF('Résultats test rentrée Français'!X9&lt;&gt;0,('Résultats test rentrée Français'!X9-1)*1/3,"vide")</f>
        <v>vide</v>
      </c>
      <c r="Y5" s="120" t="str">
        <f>IF('Résultats test rentrée Français'!Y9&lt;&gt;0,('Résultats test rentrée Français'!Y9-1)*1/3,"vide")</f>
        <v>vide</v>
      </c>
      <c r="Z5" s="120" t="str">
        <f>IF('Résultats test rentrée Français'!Z9&lt;&gt;0,('Résultats test rentrée Français'!Z9-1)*1/3,"vide")</f>
        <v>vide</v>
      </c>
      <c r="AA5" s="120" t="str">
        <f>IF('Résultats test rentrée Français'!AA9&lt;&gt;0,('Résultats test rentrée Français'!AA9-1)*1/3,"vide")</f>
        <v>vide</v>
      </c>
      <c r="AB5" s="120" t="str">
        <f>IF('Résultats test rentrée Français'!AB9&lt;&gt;0,('Résultats test rentrée Français'!AB9-1)*1/3,"vide")</f>
        <v>vide</v>
      </c>
      <c r="AC5" s="120" t="str">
        <f>IF('Résultats test rentrée Français'!AC9&lt;&gt;0,('Résultats test rentrée Français'!AC9-1)*1/3,"vide")</f>
        <v>vide</v>
      </c>
      <c r="AD5" s="120" t="str">
        <f>IF('Résultats test rentrée Français'!AD9&lt;&gt;0,('Résultats test rentrée Français'!AD9-1)*1/3,"vide")</f>
        <v>vide</v>
      </c>
      <c r="AE5" s="120" t="str">
        <f>IF('Résultats test rentrée Français'!AE9&lt;&gt;0,('Résultats test rentrée Français'!AE9-1)*1/3,"vide")</f>
        <v>vide</v>
      </c>
      <c r="AF5" s="120" t="str">
        <f>IF('Résultats test rentrée Français'!AF9&lt;&gt;0,('Résultats test rentrée Français'!AF9-1)*1/3,"vide")</f>
        <v>vide</v>
      </c>
      <c r="AG5" s="119"/>
    </row>
    <row r="6" spans="2:33" x14ac:dyDescent="0.25">
      <c r="B6" s="186"/>
      <c r="C6" s="120" t="str">
        <f>IF('Résultats test rentrée Français'!C10&lt;&gt;0,('Résultats test rentrée Français'!C10-1)*1/3,"vide")</f>
        <v>vide</v>
      </c>
      <c r="D6" s="120" t="str">
        <f>IF('Résultats test rentrée Français'!D10&lt;&gt;0,('Résultats test rentrée Français'!D10-1)*1/3,"vide")</f>
        <v>vide</v>
      </c>
      <c r="E6" s="120" t="str">
        <f>IF('Résultats test rentrée Français'!E10&lt;&gt;0,('Résultats test rentrée Français'!E10-1)*1/3,"vide")</f>
        <v>vide</v>
      </c>
      <c r="F6" s="120" t="str">
        <f>IF('Résultats test rentrée Français'!F10&lt;&gt;0,('Résultats test rentrée Français'!F10-1)*1/3,"vide")</f>
        <v>vide</v>
      </c>
      <c r="G6" s="120" t="str">
        <f>IF('Résultats test rentrée Français'!G10&lt;&gt;0,('Résultats test rentrée Français'!G10-1)*1/3,"vide")</f>
        <v>vide</v>
      </c>
      <c r="H6" s="120" t="str">
        <f>IF('Résultats test rentrée Français'!H10&lt;&gt;0,('Résultats test rentrée Français'!H10-1)*1/3,"vide")</f>
        <v>vide</v>
      </c>
      <c r="I6" s="120" t="str">
        <f>IF('Résultats test rentrée Français'!I10&lt;&gt;0,('Résultats test rentrée Français'!I10-1)*1/3,"vide")</f>
        <v>vide</v>
      </c>
      <c r="J6" s="120" t="str">
        <f>IF('Résultats test rentrée Français'!J10&lt;&gt;0,('Résultats test rentrée Français'!J10-1)*1/3,"vide")</f>
        <v>vide</v>
      </c>
      <c r="K6" s="120" t="str">
        <f>IF('Résultats test rentrée Français'!K10&lt;&gt;0,('Résultats test rentrée Français'!K10-1)*1/3,"vide")</f>
        <v>vide</v>
      </c>
      <c r="L6" s="120" t="str">
        <f>IF('Résultats test rentrée Français'!L10&lt;&gt;0,('Résultats test rentrée Français'!L10-1)*1/3,"vide")</f>
        <v>vide</v>
      </c>
      <c r="M6" s="120" t="str">
        <f>IF('Résultats test rentrée Français'!M10&lt;&gt;0,('Résultats test rentrée Français'!M10-1)*1/3,"vide")</f>
        <v>vide</v>
      </c>
      <c r="N6" s="120" t="str">
        <f>IF('Résultats test rentrée Français'!N10&lt;&gt;0,('Résultats test rentrée Français'!N10-1)*1/3,"vide")</f>
        <v>vide</v>
      </c>
      <c r="O6" s="120" t="str">
        <f>IF('Résultats test rentrée Français'!O10&lt;&gt;0,('Résultats test rentrée Français'!O10-1)*1/3,"vide")</f>
        <v>vide</v>
      </c>
      <c r="P6" s="120" t="str">
        <f>IF('Résultats test rentrée Français'!P10&lt;&gt;0,('Résultats test rentrée Français'!P10-1)*1/3,"vide")</f>
        <v>vide</v>
      </c>
      <c r="Q6" s="120" t="str">
        <f>IF('Résultats test rentrée Français'!Q10&lt;&gt;0,('Résultats test rentrée Français'!Q10-1)*1/3,"vide")</f>
        <v>vide</v>
      </c>
      <c r="R6" s="120" t="str">
        <f>IF('Résultats test rentrée Français'!R10&lt;&gt;0,('Résultats test rentrée Français'!R10-1)*1/3,"vide")</f>
        <v>vide</v>
      </c>
      <c r="S6" s="120" t="str">
        <f>IF('Résultats test rentrée Français'!S10&lt;&gt;0,('Résultats test rentrée Français'!S10-1)*1/3,"vide")</f>
        <v>vide</v>
      </c>
      <c r="T6" s="120" t="str">
        <f>IF('Résultats test rentrée Français'!T10&lt;&gt;0,('Résultats test rentrée Français'!T10-1)*1/3,"vide")</f>
        <v>vide</v>
      </c>
      <c r="U6" s="120" t="str">
        <f>IF('Résultats test rentrée Français'!U10&lt;&gt;0,('Résultats test rentrée Français'!U10-1)*1/3,"vide")</f>
        <v>vide</v>
      </c>
      <c r="V6" s="120" t="str">
        <f>IF('Résultats test rentrée Français'!V10&lt;&gt;0,('Résultats test rentrée Français'!V10-1)*1/3,"vide")</f>
        <v>vide</v>
      </c>
      <c r="W6" s="120" t="str">
        <f>IF('Résultats test rentrée Français'!W10&lt;&gt;0,('Résultats test rentrée Français'!W10-1)*1/3,"vide")</f>
        <v>vide</v>
      </c>
      <c r="X6" s="120" t="str">
        <f>IF('Résultats test rentrée Français'!X10&lt;&gt;0,('Résultats test rentrée Français'!X10-1)*1/3,"vide")</f>
        <v>vide</v>
      </c>
      <c r="Y6" s="120" t="str">
        <f>IF('Résultats test rentrée Français'!Y10&lt;&gt;0,('Résultats test rentrée Français'!Y10-1)*1/3,"vide")</f>
        <v>vide</v>
      </c>
      <c r="Z6" s="120" t="str">
        <f>IF('Résultats test rentrée Français'!Z10&lt;&gt;0,('Résultats test rentrée Français'!Z10-1)*1/3,"vide")</f>
        <v>vide</v>
      </c>
      <c r="AA6" s="120" t="str">
        <f>IF('Résultats test rentrée Français'!AA10&lt;&gt;0,('Résultats test rentrée Français'!AA10-1)*1/3,"vide")</f>
        <v>vide</v>
      </c>
      <c r="AB6" s="120" t="str">
        <f>IF('Résultats test rentrée Français'!AB10&lt;&gt;0,('Résultats test rentrée Français'!AB10-1)*1/3,"vide")</f>
        <v>vide</v>
      </c>
      <c r="AC6" s="120" t="str">
        <f>IF('Résultats test rentrée Français'!AC10&lt;&gt;0,('Résultats test rentrée Français'!AC10-1)*1/3,"vide")</f>
        <v>vide</v>
      </c>
      <c r="AD6" s="120" t="str">
        <f>IF('Résultats test rentrée Français'!AD10&lt;&gt;0,('Résultats test rentrée Français'!AD10-1)*1/3,"vide")</f>
        <v>vide</v>
      </c>
      <c r="AE6" s="120" t="str">
        <f>IF('Résultats test rentrée Français'!AE10&lt;&gt;0,('Résultats test rentrée Français'!AE10-1)*1/3,"vide")</f>
        <v>vide</v>
      </c>
      <c r="AF6" s="120" t="str">
        <f>IF('Résultats test rentrée Français'!AF10&lt;&gt;0,('Résultats test rentrée Français'!AF10-1)*1/3,"vide")</f>
        <v>vide</v>
      </c>
      <c r="AG6" s="119"/>
    </row>
    <row r="7" spans="2:33" x14ac:dyDescent="0.25">
      <c r="B7" s="186"/>
      <c r="C7" s="120" t="str">
        <f>IF('Résultats test rentrée Français'!C11&lt;&gt;0,('Résultats test rentrée Français'!C11-1)*1/3,"vide")</f>
        <v>vide</v>
      </c>
      <c r="D7" s="120" t="str">
        <f>IF('Résultats test rentrée Français'!D11&lt;&gt;0,('Résultats test rentrée Français'!D11-1)*1/3,"vide")</f>
        <v>vide</v>
      </c>
      <c r="E7" s="120" t="str">
        <f>IF('Résultats test rentrée Français'!E11&lt;&gt;0,('Résultats test rentrée Français'!E11-1)*1/3,"vide")</f>
        <v>vide</v>
      </c>
      <c r="F7" s="120" t="str">
        <f>IF('Résultats test rentrée Français'!F11&lt;&gt;0,('Résultats test rentrée Français'!F11-1)*1/3,"vide")</f>
        <v>vide</v>
      </c>
      <c r="G7" s="120" t="str">
        <f>IF('Résultats test rentrée Français'!G11&lt;&gt;0,('Résultats test rentrée Français'!G11-1)*1/3,"vide")</f>
        <v>vide</v>
      </c>
      <c r="H7" s="120" t="str">
        <f>IF('Résultats test rentrée Français'!H11&lt;&gt;0,('Résultats test rentrée Français'!H11-1)*1/3,"vide")</f>
        <v>vide</v>
      </c>
      <c r="I7" s="120" t="str">
        <f>IF('Résultats test rentrée Français'!I11&lt;&gt;0,('Résultats test rentrée Français'!I11-1)*1/3,"vide")</f>
        <v>vide</v>
      </c>
      <c r="J7" s="120" t="str">
        <f>IF('Résultats test rentrée Français'!J11&lt;&gt;0,('Résultats test rentrée Français'!J11-1)*1/3,"vide")</f>
        <v>vide</v>
      </c>
      <c r="K7" s="120" t="str">
        <f>IF('Résultats test rentrée Français'!K11&lt;&gt;0,('Résultats test rentrée Français'!K11-1)*1/3,"vide")</f>
        <v>vide</v>
      </c>
      <c r="L7" s="120" t="str">
        <f>IF('Résultats test rentrée Français'!L11&lt;&gt;0,('Résultats test rentrée Français'!L11-1)*1/3,"vide")</f>
        <v>vide</v>
      </c>
      <c r="M7" s="120" t="str">
        <f>IF('Résultats test rentrée Français'!M11&lt;&gt;0,('Résultats test rentrée Français'!M11-1)*1/3,"vide")</f>
        <v>vide</v>
      </c>
      <c r="N7" s="120" t="str">
        <f>IF('Résultats test rentrée Français'!N11&lt;&gt;0,('Résultats test rentrée Français'!N11-1)*1/3,"vide")</f>
        <v>vide</v>
      </c>
      <c r="O7" s="120" t="str">
        <f>IF('Résultats test rentrée Français'!O11&lt;&gt;0,('Résultats test rentrée Français'!O11-1)*1/3,"vide")</f>
        <v>vide</v>
      </c>
      <c r="P7" s="120" t="str">
        <f>IF('Résultats test rentrée Français'!P11&lt;&gt;0,('Résultats test rentrée Français'!P11-1)*1/3,"vide")</f>
        <v>vide</v>
      </c>
      <c r="Q7" s="120" t="str">
        <f>IF('Résultats test rentrée Français'!Q11&lt;&gt;0,('Résultats test rentrée Français'!Q11-1)*1/3,"vide")</f>
        <v>vide</v>
      </c>
      <c r="R7" s="120" t="str">
        <f>IF('Résultats test rentrée Français'!R11&lt;&gt;0,('Résultats test rentrée Français'!R11-1)*1/3,"vide")</f>
        <v>vide</v>
      </c>
      <c r="S7" s="120" t="str">
        <f>IF('Résultats test rentrée Français'!S11&lt;&gt;0,('Résultats test rentrée Français'!S11-1)*1/3,"vide")</f>
        <v>vide</v>
      </c>
      <c r="T7" s="120" t="str">
        <f>IF('Résultats test rentrée Français'!T11&lt;&gt;0,('Résultats test rentrée Français'!T11-1)*1/3,"vide")</f>
        <v>vide</v>
      </c>
      <c r="U7" s="120" t="str">
        <f>IF('Résultats test rentrée Français'!U11&lt;&gt;0,('Résultats test rentrée Français'!U11-1)*1/3,"vide")</f>
        <v>vide</v>
      </c>
      <c r="V7" s="120" t="str">
        <f>IF('Résultats test rentrée Français'!V11&lt;&gt;0,('Résultats test rentrée Français'!V11-1)*1/3,"vide")</f>
        <v>vide</v>
      </c>
      <c r="W7" s="120" t="str">
        <f>IF('Résultats test rentrée Français'!W11&lt;&gt;0,('Résultats test rentrée Français'!W11-1)*1/3,"vide")</f>
        <v>vide</v>
      </c>
      <c r="X7" s="120" t="str">
        <f>IF('Résultats test rentrée Français'!X11&lt;&gt;0,('Résultats test rentrée Français'!X11-1)*1/3,"vide")</f>
        <v>vide</v>
      </c>
      <c r="Y7" s="120" t="str">
        <f>IF('Résultats test rentrée Français'!Y11&lt;&gt;0,('Résultats test rentrée Français'!Y11-1)*1/3,"vide")</f>
        <v>vide</v>
      </c>
      <c r="Z7" s="120" t="str">
        <f>IF('Résultats test rentrée Français'!Z11&lt;&gt;0,('Résultats test rentrée Français'!Z11-1)*1/3,"vide")</f>
        <v>vide</v>
      </c>
      <c r="AA7" s="120" t="str">
        <f>IF('Résultats test rentrée Français'!AA11&lt;&gt;0,('Résultats test rentrée Français'!AA11-1)*1/3,"vide")</f>
        <v>vide</v>
      </c>
      <c r="AB7" s="120" t="str">
        <f>IF('Résultats test rentrée Français'!AB11&lt;&gt;0,('Résultats test rentrée Français'!AB11-1)*1/3,"vide")</f>
        <v>vide</v>
      </c>
      <c r="AC7" s="120" t="str">
        <f>IF('Résultats test rentrée Français'!AC11&lt;&gt;0,('Résultats test rentrée Français'!AC11-1)*1/3,"vide")</f>
        <v>vide</v>
      </c>
      <c r="AD7" s="120" t="str">
        <f>IF('Résultats test rentrée Français'!AD11&lt;&gt;0,('Résultats test rentrée Français'!AD11-1)*1/3,"vide")</f>
        <v>vide</v>
      </c>
      <c r="AE7" s="120" t="str">
        <f>IF('Résultats test rentrée Français'!AE11&lt;&gt;0,('Résultats test rentrée Français'!AE11-1)*1/3,"vide")</f>
        <v>vide</v>
      </c>
      <c r="AF7" s="120" t="str">
        <f>IF('Résultats test rentrée Français'!AF11&lt;&gt;0,('Résultats test rentrée Français'!AF11-1)*1/3,"vide")</f>
        <v>vide</v>
      </c>
      <c r="AG7" s="119"/>
    </row>
    <row r="8" spans="2:33" x14ac:dyDescent="0.25">
      <c r="B8" s="186"/>
      <c r="C8" s="120" t="str">
        <f>IF('Résultats test rentrée Français'!C13&lt;&gt;0,('Résultats test rentrée Français'!C13-1)*1/3,"vide")</f>
        <v>vide</v>
      </c>
      <c r="D8" s="120" t="str">
        <f>IF('Résultats test rentrée Français'!D13&lt;&gt;0,('Résultats test rentrée Français'!D13-1)*1/3,"vide")</f>
        <v>vide</v>
      </c>
      <c r="E8" s="120" t="str">
        <f>IF('Résultats test rentrée Français'!E13&lt;&gt;0,('Résultats test rentrée Français'!E13-1)*1/3,"vide")</f>
        <v>vide</v>
      </c>
      <c r="F8" s="120" t="str">
        <f>IF('Résultats test rentrée Français'!F13&lt;&gt;0,('Résultats test rentrée Français'!F13-1)*1/3,"vide")</f>
        <v>vide</v>
      </c>
      <c r="G8" s="120" t="str">
        <f>IF('Résultats test rentrée Français'!G13&lt;&gt;0,('Résultats test rentrée Français'!G13-1)*1/3,"vide")</f>
        <v>vide</v>
      </c>
      <c r="H8" s="120" t="str">
        <f>IF('Résultats test rentrée Français'!H13&lt;&gt;0,('Résultats test rentrée Français'!H13-1)*1/3,"vide")</f>
        <v>vide</v>
      </c>
      <c r="I8" s="120" t="str">
        <f>IF('Résultats test rentrée Français'!I13&lt;&gt;0,('Résultats test rentrée Français'!I13-1)*1/3,"vide")</f>
        <v>vide</v>
      </c>
      <c r="J8" s="120" t="str">
        <f>IF('Résultats test rentrée Français'!J13&lt;&gt;0,('Résultats test rentrée Français'!J13-1)*1/3,"vide")</f>
        <v>vide</v>
      </c>
      <c r="K8" s="120" t="str">
        <f>IF('Résultats test rentrée Français'!K13&lt;&gt;0,('Résultats test rentrée Français'!K13-1)*1/3,"vide")</f>
        <v>vide</v>
      </c>
      <c r="L8" s="120" t="str">
        <f>IF('Résultats test rentrée Français'!L13&lt;&gt;0,('Résultats test rentrée Français'!L13-1)*1/3,"vide")</f>
        <v>vide</v>
      </c>
      <c r="M8" s="120" t="str">
        <f>IF('Résultats test rentrée Français'!M13&lt;&gt;0,('Résultats test rentrée Français'!M13-1)*1/3,"vide")</f>
        <v>vide</v>
      </c>
      <c r="N8" s="120" t="str">
        <f>IF('Résultats test rentrée Français'!N13&lt;&gt;0,('Résultats test rentrée Français'!N13-1)*1/3,"vide")</f>
        <v>vide</v>
      </c>
      <c r="O8" s="120" t="str">
        <f>IF('Résultats test rentrée Français'!O13&lt;&gt;0,('Résultats test rentrée Français'!O13-1)*1/3,"vide")</f>
        <v>vide</v>
      </c>
      <c r="P8" s="120" t="str">
        <f>IF('Résultats test rentrée Français'!P13&lt;&gt;0,('Résultats test rentrée Français'!P13-1)*1/3,"vide")</f>
        <v>vide</v>
      </c>
      <c r="Q8" s="120" t="str">
        <f>IF('Résultats test rentrée Français'!Q13&lt;&gt;0,('Résultats test rentrée Français'!Q13-1)*1/3,"vide")</f>
        <v>vide</v>
      </c>
      <c r="R8" s="120" t="str">
        <f>IF('Résultats test rentrée Français'!R13&lt;&gt;0,('Résultats test rentrée Français'!R13-1)*1/3,"vide")</f>
        <v>vide</v>
      </c>
      <c r="S8" s="120" t="str">
        <f>IF('Résultats test rentrée Français'!S13&lt;&gt;0,('Résultats test rentrée Français'!S13-1)*1/3,"vide")</f>
        <v>vide</v>
      </c>
      <c r="T8" s="120" t="str">
        <f>IF('Résultats test rentrée Français'!T13&lt;&gt;0,('Résultats test rentrée Français'!T13-1)*1/3,"vide")</f>
        <v>vide</v>
      </c>
      <c r="U8" s="120" t="str">
        <f>IF('Résultats test rentrée Français'!U13&lt;&gt;0,('Résultats test rentrée Français'!U13-1)*1/3,"vide")</f>
        <v>vide</v>
      </c>
      <c r="V8" s="120" t="str">
        <f>IF('Résultats test rentrée Français'!V13&lt;&gt;0,('Résultats test rentrée Français'!V13-1)*1/3,"vide")</f>
        <v>vide</v>
      </c>
      <c r="W8" s="120" t="str">
        <f>IF('Résultats test rentrée Français'!W13&lt;&gt;0,('Résultats test rentrée Français'!W13-1)*1/3,"vide")</f>
        <v>vide</v>
      </c>
      <c r="X8" s="120" t="str">
        <f>IF('Résultats test rentrée Français'!X13&lt;&gt;0,('Résultats test rentrée Français'!X13-1)*1/3,"vide")</f>
        <v>vide</v>
      </c>
      <c r="Y8" s="120" t="str">
        <f>IF('Résultats test rentrée Français'!Y13&lt;&gt;0,('Résultats test rentrée Français'!Y13-1)*1/3,"vide")</f>
        <v>vide</v>
      </c>
      <c r="Z8" s="120" t="str">
        <f>IF('Résultats test rentrée Français'!Z13&lt;&gt;0,('Résultats test rentrée Français'!Z13-1)*1/3,"vide")</f>
        <v>vide</v>
      </c>
      <c r="AA8" s="120" t="str">
        <f>IF('Résultats test rentrée Français'!AA13&lt;&gt;0,('Résultats test rentrée Français'!AA13-1)*1/3,"vide")</f>
        <v>vide</v>
      </c>
      <c r="AB8" s="120" t="str">
        <f>IF('Résultats test rentrée Français'!AB13&lt;&gt;0,('Résultats test rentrée Français'!AB13-1)*1/3,"vide")</f>
        <v>vide</v>
      </c>
      <c r="AC8" s="120" t="str">
        <f>IF('Résultats test rentrée Français'!AC13&lt;&gt;0,('Résultats test rentrée Français'!AC13-1)*1/3,"vide")</f>
        <v>vide</v>
      </c>
      <c r="AD8" s="120" t="str">
        <f>IF('Résultats test rentrée Français'!AD13&lt;&gt;0,('Résultats test rentrée Français'!AD13-1)*1/3,"vide")</f>
        <v>vide</v>
      </c>
      <c r="AE8" s="120" t="str">
        <f>IF('Résultats test rentrée Français'!AE13&lt;&gt;0,('Résultats test rentrée Français'!AE13-1)*1/3,"vide")</f>
        <v>vide</v>
      </c>
      <c r="AF8" s="120" t="str">
        <f>IF('Résultats test rentrée Français'!AF13&lt;&gt;0,('Résultats test rentrée Français'!AF13-1)*1/3,"vide")</f>
        <v>vide</v>
      </c>
      <c r="AG8" s="119"/>
    </row>
    <row r="9" spans="2:33" x14ac:dyDescent="0.25">
      <c r="B9" s="186"/>
      <c r="C9" s="120" t="str">
        <f>IF('Résultats test rentrée Français'!C14&lt;&gt;0,('Résultats test rentrée Français'!C14-1)*1/3,"vide")</f>
        <v>vide</v>
      </c>
      <c r="D9" s="120" t="str">
        <f>IF('Résultats test rentrée Français'!D14&lt;&gt;0,('Résultats test rentrée Français'!D14-1)*1/3,"vide")</f>
        <v>vide</v>
      </c>
      <c r="E9" s="120" t="str">
        <f>IF('Résultats test rentrée Français'!E14&lt;&gt;0,('Résultats test rentrée Français'!E14-1)*1/3,"vide")</f>
        <v>vide</v>
      </c>
      <c r="F9" s="120" t="str">
        <f>IF('Résultats test rentrée Français'!F14&lt;&gt;0,('Résultats test rentrée Français'!F14-1)*1/3,"vide")</f>
        <v>vide</v>
      </c>
      <c r="G9" s="120" t="str">
        <f>IF('Résultats test rentrée Français'!G14&lt;&gt;0,('Résultats test rentrée Français'!G14-1)*1/3,"vide")</f>
        <v>vide</v>
      </c>
      <c r="H9" s="120" t="str">
        <f>IF('Résultats test rentrée Français'!H14&lt;&gt;0,('Résultats test rentrée Français'!H14-1)*1/3,"vide")</f>
        <v>vide</v>
      </c>
      <c r="I9" s="120" t="str">
        <f>IF('Résultats test rentrée Français'!I14&lt;&gt;0,('Résultats test rentrée Français'!I14-1)*1/3,"vide")</f>
        <v>vide</v>
      </c>
      <c r="J9" s="120" t="str">
        <f>IF('Résultats test rentrée Français'!J14&lt;&gt;0,('Résultats test rentrée Français'!J14-1)*1/3,"vide")</f>
        <v>vide</v>
      </c>
      <c r="K9" s="120" t="str">
        <f>IF('Résultats test rentrée Français'!K14&lt;&gt;0,('Résultats test rentrée Français'!K14-1)*1/3,"vide")</f>
        <v>vide</v>
      </c>
      <c r="L9" s="120" t="str">
        <f>IF('Résultats test rentrée Français'!L14&lt;&gt;0,('Résultats test rentrée Français'!L14-1)*1/3,"vide")</f>
        <v>vide</v>
      </c>
      <c r="M9" s="120" t="str">
        <f>IF('Résultats test rentrée Français'!M14&lt;&gt;0,('Résultats test rentrée Français'!M14-1)*1/3,"vide")</f>
        <v>vide</v>
      </c>
      <c r="N9" s="120" t="str">
        <f>IF('Résultats test rentrée Français'!N14&lt;&gt;0,('Résultats test rentrée Français'!N14-1)*1/3,"vide")</f>
        <v>vide</v>
      </c>
      <c r="O9" s="120" t="str">
        <f>IF('Résultats test rentrée Français'!O14&lt;&gt;0,('Résultats test rentrée Français'!O14-1)*1/3,"vide")</f>
        <v>vide</v>
      </c>
      <c r="P9" s="120" t="str">
        <f>IF('Résultats test rentrée Français'!P14&lt;&gt;0,('Résultats test rentrée Français'!P14-1)*1/3,"vide")</f>
        <v>vide</v>
      </c>
      <c r="Q9" s="120" t="str">
        <f>IF('Résultats test rentrée Français'!Q14&lt;&gt;0,('Résultats test rentrée Français'!Q14-1)*1/3,"vide")</f>
        <v>vide</v>
      </c>
      <c r="R9" s="120" t="str">
        <f>IF('Résultats test rentrée Français'!R14&lt;&gt;0,('Résultats test rentrée Français'!R14-1)*1/3,"vide")</f>
        <v>vide</v>
      </c>
      <c r="S9" s="120" t="str">
        <f>IF('Résultats test rentrée Français'!S14&lt;&gt;0,('Résultats test rentrée Français'!S14-1)*1/3,"vide")</f>
        <v>vide</v>
      </c>
      <c r="T9" s="120" t="str">
        <f>IF('Résultats test rentrée Français'!T14&lt;&gt;0,('Résultats test rentrée Français'!T14-1)*1/3,"vide")</f>
        <v>vide</v>
      </c>
      <c r="U9" s="120" t="str">
        <f>IF('Résultats test rentrée Français'!U14&lt;&gt;0,('Résultats test rentrée Français'!U14-1)*1/3,"vide")</f>
        <v>vide</v>
      </c>
      <c r="V9" s="120" t="str">
        <f>IF('Résultats test rentrée Français'!V14&lt;&gt;0,('Résultats test rentrée Français'!V14-1)*1/3,"vide")</f>
        <v>vide</v>
      </c>
      <c r="W9" s="120" t="str">
        <f>IF('Résultats test rentrée Français'!W14&lt;&gt;0,('Résultats test rentrée Français'!W14-1)*1/3,"vide")</f>
        <v>vide</v>
      </c>
      <c r="X9" s="120" t="str">
        <f>IF('Résultats test rentrée Français'!X14&lt;&gt;0,('Résultats test rentrée Français'!X14-1)*1/3,"vide")</f>
        <v>vide</v>
      </c>
      <c r="Y9" s="120" t="str">
        <f>IF('Résultats test rentrée Français'!Y14&lt;&gt;0,('Résultats test rentrée Français'!Y14-1)*1/3,"vide")</f>
        <v>vide</v>
      </c>
      <c r="Z9" s="120" t="str">
        <f>IF('Résultats test rentrée Français'!Z14&lt;&gt;0,('Résultats test rentrée Français'!Z14-1)*1/3,"vide")</f>
        <v>vide</v>
      </c>
      <c r="AA9" s="120" t="str">
        <f>IF('Résultats test rentrée Français'!AA14&lt;&gt;0,('Résultats test rentrée Français'!AA14-1)*1/3,"vide")</f>
        <v>vide</v>
      </c>
      <c r="AB9" s="120" t="str">
        <f>IF('Résultats test rentrée Français'!AB14&lt;&gt;0,('Résultats test rentrée Français'!AB14-1)*1/3,"vide")</f>
        <v>vide</v>
      </c>
      <c r="AC9" s="120" t="str">
        <f>IF('Résultats test rentrée Français'!AC14&lt;&gt;0,('Résultats test rentrée Français'!AC14-1)*1/3,"vide")</f>
        <v>vide</v>
      </c>
      <c r="AD9" s="120" t="str">
        <f>IF('Résultats test rentrée Français'!AD14&lt;&gt;0,('Résultats test rentrée Français'!AD14-1)*1/3,"vide")</f>
        <v>vide</v>
      </c>
      <c r="AE9" s="120" t="str">
        <f>IF('Résultats test rentrée Français'!AE14&lt;&gt;0,('Résultats test rentrée Français'!AE14-1)*1/3,"vide")</f>
        <v>vide</v>
      </c>
      <c r="AF9" s="120" t="str">
        <f>IF('Résultats test rentrée Français'!AF14&lt;&gt;0,('Résultats test rentrée Français'!AF14-1)*1/3,"vide")</f>
        <v>vide</v>
      </c>
      <c r="AG9" s="119"/>
    </row>
    <row r="10" spans="2:33" x14ac:dyDescent="0.25">
      <c r="B10" s="186"/>
      <c r="C10" s="120" t="str">
        <f>IF('Résultats test rentrée Français'!C15&lt;&gt;0,('Résultats test rentrée Français'!C15-1)*1/3,"vide")</f>
        <v>vide</v>
      </c>
      <c r="D10" s="120" t="str">
        <f>IF('Résultats test rentrée Français'!D15&lt;&gt;0,('Résultats test rentrée Français'!D15-1)*1/3,"vide")</f>
        <v>vide</v>
      </c>
      <c r="E10" s="120" t="str">
        <f>IF('Résultats test rentrée Français'!E15&lt;&gt;0,('Résultats test rentrée Français'!E15-1)*1/3,"vide")</f>
        <v>vide</v>
      </c>
      <c r="F10" s="120" t="str">
        <f>IF('Résultats test rentrée Français'!F15&lt;&gt;0,('Résultats test rentrée Français'!F15-1)*1/3,"vide")</f>
        <v>vide</v>
      </c>
      <c r="G10" s="120" t="str">
        <f>IF('Résultats test rentrée Français'!G15&lt;&gt;0,('Résultats test rentrée Français'!G15-1)*1/3,"vide")</f>
        <v>vide</v>
      </c>
      <c r="H10" s="120" t="str">
        <f>IF('Résultats test rentrée Français'!H15&lt;&gt;0,('Résultats test rentrée Français'!H15-1)*1/3,"vide")</f>
        <v>vide</v>
      </c>
      <c r="I10" s="120" t="str">
        <f>IF('Résultats test rentrée Français'!I15&lt;&gt;0,('Résultats test rentrée Français'!I15-1)*1/3,"vide")</f>
        <v>vide</v>
      </c>
      <c r="J10" s="120" t="str">
        <f>IF('Résultats test rentrée Français'!J15&lt;&gt;0,('Résultats test rentrée Français'!J15-1)*1/3,"vide")</f>
        <v>vide</v>
      </c>
      <c r="K10" s="120" t="str">
        <f>IF('Résultats test rentrée Français'!K15&lt;&gt;0,('Résultats test rentrée Français'!K15-1)*1/3,"vide")</f>
        <v>vide</v>
      </c>
      <c r="L10" s="120" t="str">
        <f>IF('Résultats test rentrée Français'!L15&lt;&gt;0,('Résultats test rentrée Français'!L15-1)*1/3,"vide")</f>
        <v>vide</v>
      </c>
      <c r="M10" s="120" t="str">
        <f>IF('Résultats test rentrée Français'!M15&lt;&gt;0,('Résultats test rentrée Français'!M15-1)*1/3,"vide")</f>
        <v>vide</v>
      </c>
      <c r="N10" s="120" t="str">
        <f>IF('Résultats test rentrée Français'!N15&lt;&gt;0,('Résultats test rentrée Français'!N15-1)*1/3,"vide")</f>
        <v>vide</v>
      </c>
      <c r="O10" s="120" t="str">
        <f>IF('Résultats test rentrée Français'!O15&lt;&gt;0,('Résultats test rentrée Français'!O15-1)*1/3,"vide")</f>
        <v>vide</v>
      </c>
      <c r="P10" s="120" t="str">
        <f>IF('Résultats test rentrée Français'!P15&lt;&gt;0,('Résultats test rentrée Français'!P15-1)*1/3,"vide")</f>
        <v>vide</v>
      </c>
      <c r="Q10" s="120" t="str">
        <f>IF('Résultats test rentrée Français'!Q15&lt;&gt;0,('Résultats test rentrée Français'!Q15-1)*1/3,"vide")</f>
        <v>vide</v>
      </c>
      <c r="R10" s="120" t="str">
        <f>IF('Résultats test rentrée Français'!R15&lt;&gt;0,('Résultats test rentrée Français'!R15-1)*1/3,"vide")</f>
        <v>vide</v>
      </c>
      <c r="S10" s="120" t="str">
        <f>IF('Résultats test rentrée Français'!S15&lt;&gt;0,('Résultats test rentrée Français'!S15-1)*1/3,"vide")</f>
        <v>vide</v>
      </c>
      <c r="T10" s="120" t="str">
        <f>IF('Résultats test rentrée Français'!T15&lt;&gt;0,('Résultats test rentrée Français'!T15-1)*1/3,"vide")</f>
        <v>vide</v>
      </c>
      <c r="U10" s="120" t="str">
        <f>IF('Résultats test rentrée Français'!U15&lt;&gt;0,('Résultats test rentrée Français'!U15-1)*1/3,"vide")</f>
        <v>vide</v>
      </c>
      <c r="V10" s="120" t="str">
        <f>IF('Résultats test rentrée Français'!V15&lt;&gt;0,('Résultats test rentrée Français'!V15-1)*1/3,"vide")</f>
        <v>vide</v>
      </c>
      <c r="W10" s="120" t="str">
        <f>IF('Résultats test rentrée Français'!W15&lt;&gt;0,('Résultats test rentrée Français'!W15-1)*1/3,"vide")</f>
        <v>vide</v>
      </c>
      <c r="X10" s="120" t="str">
        <f>IF('Résultats test rentrée Français'!X15&lt;&gt;0,('Résultats test rentrée Français'!X15-1)*1/3,"vide")</f>
        <v>vide</v>
      </c>
      <c r="Y10" s="120" t="str">
        <f>IF('Résultats test rentrée Français'!Y15&lt;&gt;0,('Résultats test rentrée Français'!Y15-1)*1/3,"vide")</f>
        <v>vide</v>
      </c>
      <c r="Z10" s="120" t="str">
        <f>IF('Résultats test rentrée Français'!Z15&lt;&gt;0,('Résultats test rentrée Français'!Z15-1)*1/3,"vide")</f>
        <v>vide</v>
      </c>
      <c r="AA10" s="120" t="str">
        <f>IF('Résultats test rentrée Français'!AA15&lt;&gt;0,('Résultats test rentrée Français'!AA15-1)*1/3,"vide")</f>
        <v>vide</v>
      </c>
      <c r="AB10" s="120" t="str">
        <f>IF('Résultats test rentrée Français'!AB15&lt;&gt;0,('Résultats test rentrée Français'!AB15-1)*1/3,"vide")</f>
        <v>vide</v>
      </c>
      <c r="AC10" s="120" t="str">
        <f>IF('Résultats test rentrée Français'!AC15&lt;&gt;0,('Résultats test rentrée Français'!AC15-1)*1/3,"vide")</f>
        <v>vide</v>
      </c>
      <c r="AD10" s="120" t="str">
        <f>IF('Résultats test rentrée Français'!AD15&lt;&gt;0,('Résultats test rentrée Français'!AD15-1)*1/3,"vide")</f>
        <v>vide</v>
      </c>
      <c r="AE10" s="120" t="str">
        <f>IF('Résultats test rentrée Français'!AE15&lt;&gt;0,('Résultats test rentrée Français'!AE15-1)*1/3,"vide")</f>
        <v>vide</v>
      </c>
      <c r="AF10" s="120" t="str">
        <f>IF('Résultats test rentrée Français'!AF15&lt;&gt;0,('Résultats test rentrée Français'!AF15-1)*1/3,"vide")</f>
        <v>vide</v>
      </c>
      <c r="AG10" s="119"/>
    </row>
    <row r="11" spans="2:33" x14ac:dyDescent="0.25">
      <c r="B11" s="186"/>
      <c r="C11" s="120" t="str">
        <f>IF('Résultats test rentrée Français'!C16&lt;&gt;0,('Résultats test rentrée Français'!C16-1)*1/3,"vide")</f>
        <v>vide</v>
      </c>
      <c r="D11" s="120" t="str">
        <f>IF('Résultats test rentrée Français'!D16&lt;&gt;0,('Résultats test rentrée Français'!D16-1)*1/3,"vide")</f>
        <v>vide</v>
      </c>
      <c r="E11" s="120" t="str">
        <f>IF('Résultats test rentrée Français'!E16&lt;&gt;0,('Résultats test rentrée Français'!E16-1)*1/3,"vide")</f>
        <v>vide</v>
      </c>
      <c r="F11" s="120" t="str">
        <f>IF('Résultats test rentrée Français'!F16&lt;&gt;0,('Résultats test rentrée Français'!F16-1)*1/3,"vide")</f>
        <v>vide</v>
      </c>
      <c r="G11" s="120" t="str">
        <f>IF('Résultats test rentrée Français'!G16&lt;&gt;0,('Résultats test rentrée Français'!G16-1)*1/3,"vide")</f>
        <v>vide</v>
      </c>
      <c r="H11" s="120" t="str">
        <f>IF('Résultats test rentrée Français'!H16&lt;&gt;0,('Résultats test rentrée Français'!H16-1)*1/3,"vide")</f>
        <v>vide</v>
      </c>
      <c r="I11" s="120" t="str">
        <f>IF('Résultats test rentrée Français'!I16&lt;&gt;0,('Résultats test rentrée Français'!I16-1)*1/3,"vide")</f>
        <v>vide</v>
      </c>
      <c r="J11" s="120" t="str">
        <f>IF('Résultats test rentrée Français'!J16&lt;&gt;0,('Résultats test rentrée Français'!J16-1)*1/3,"vide")</f>
        <v>vide</v>
      </c>
      <c r="K11" s="120" t="str">
        <f>IF('Résultats test rentrée Français'!K16&lt;&gt;0,('Résultats test rentrée Français'!K16-1)*1/3,"vide")</f>
        <v>vide</v>
      </c>
      <c r="L11" s="120" t="str">
        <f>IF('Résultats test rentrée Français'!L16&lt;&gt;0,('Résultats test rentrée Français'!L16-1)*1/3,"vide")</f>
        <v>vide</v>
      </c>
      <c r="M11" s="120" t="str">
        <f>IF('Résultats test rentrée Français'!M16&lt;&gt;0,('Résultats test rentrée Français'!M16-1)*1/3,"vide")</f>
        <v>vide</v>
      </c>
      <c r="N11" s="120" t="str">
        <f>IF('Résultats test rentrée Français'!N16&lt;&gt;0,('Résultats test rentrée Français'!N16-1)*1/3,"vide")</f>
        <v>vide</v>
      </c>
      <c r="O11" s="120" t="str">
        <f>IF('Résultats test rentrée Français'!O16&lt;&gt;0,('Résultats test rentrée Français'!O16-1)*1/3,"vide")</f>
        <v>vide</v>
      </c>
      <c r="P11" s="120" t="str">
        <f>IF('Résultats test rentrée Français'!P16&lt;&gt;0,('Résultats test rentrée Français'!P16-1)*1/3,"vide")</f>
        <v>vide</v>
      </c>
      <c r="Q11" s="120" t="str">
        <f>IF('Résultats test rentrée Français'!Q16&lt;&gt;0,('Résultats test rentrée Français'!Q16-1)*1/3,"vide")</f>
        <v>vide</v>
      </c>
      <c r="R11" s="120" t="str">
        <f>IF('Résultats test rentrée Français'!R16&lt;&gt;0,('Résultats test rentrée Français'!R16-1)*1/3,"vide")</f>
        <v>vide</v>
      </c>
      <c r="S11" s="120" t="str">
        <f>IF('Résultats test rentrée Français'!S16&lt;&gt;0,('Résultats test rentrée Français'!S16-1)*1/3,"vide")</f>
        <v>vide</v>
      </c>
      <c r="T11" s="120" t="str">
        <f>IF('Résultats test rentrée Français'!T16&lt;&gt;0,('Résultats test rentrée Français'!T16-1)*1/3,"vide")</f>
        <v>vide</v>
      </c>
      <c r="U11" s="120" t="str">
        <f>IF('Résultats test rentrée Français'!U16&lt;&gt;0,('Résultats test rentrée Français'!U16-1)*1/3,"vide")</f>
        <v>vide</v>
      </c>
      <c r="V11" s="120" t="str">
        <f>IF('Résultats test rentrée Français'!V16&lt;&gt;0,('Résultats test rentrée Français'!V16-1)*1/3,"vide")</f>
        <v>vide</v>
      </c>
      <c r="W11" s="120" t="str">
        <f>IF('Résultats test rentrée Français'!W16&lt;&gt;0,('Résultats test rentrée Français'!W16-1)*1/3,"vide")</f>
        <v>vide</v>
      </c>
      <c r="X11" s="120" t="str">
        <f>IF('Résultats test rentrée Français'!X16&lt;&gt;0,('Résultats test rentrée Français'!X16-1)*1/3,"vide")</f>
        <v>vide</v>
      </c>
      <c r="Y11" s="120" t="str">
        <f>IF('Résultats test rentrée Français'!Y16&lt;&gt;0,('Résultats test rentrée Français'!Y16-1)*1/3,"vide")</f>
        <v>vide</v>
      </c>
      <c r="Z11" s="120" t="str">
        <f>IF('Résultats test rentrée Français'!Z16&lt;&gt;0,('Résultats test rentrée Français'!Z16-1)*1/3,"vide")</f>
        <v>vide</v>
      </c>
      <c r="AA11" s="120" t="str">
        <f>IF('Résultats test rentrée Français'!AA16&lt;&gt;0,('Résultats test rentrée Français'!AA16-1)*1/3,"vide")</f>
        <v>vide</v>
      </c>
      <c r="AB11" s="120" t="str">
        <f>IF('Résultats test rentrée Français'!AB16&lt;&gt;0,('Résultats test rentrée Français'!AB16-1)*1/3,"vide")</f>
        <v>vide</v>
      </c>
      <c r="AC11" s="120" t="str">
        <f>IF('Résultats test rentrée Français'!AC16&lt;&gt;0,('Résultats test rentrée Français'!AC16-1)*1/3,"vide")</f>
        <v>vide</v>
      </c>
      <c r="AD11" s="120" t="str">
        <f>IF('Résultats test rentrée Français'!AD16&lt;&gt;0,('Résultats test rentrée Français'!AD16-1)*1/3,"vide")</f>
        <v>vide</v>
      </c>
      <c r="AE11" s="120" t="str">
        <f>IF('Résultats test rentrée Français'!AE16&lt;&gt;0,('Résultats test rentrée Français'!AE16-1)*1/3,"vide")</f>
        <v>vide</v>
      </c>
      <c r="AF11" s="120" t="str">
        <f>IF('Résultats test rentrée Français'!AF16&lt;&gt;0,('Résultats test rentrée Français'!AF16-1)*1/3,"vide")</f>
        <v>vide</v>
      </c>
      <c r="AG11" s="119"/>
    </row>
    <row r="12" spans="2:33" x14ac:dyDescent="0.25">
      <c r="B12" s="186"/>
      <c r="C12" s="120" t="str">
        <f>IF('Résultats test rentrée Français'!C18&lt;&gt;0,('Résultats test rentrée Français'!C18-1)*1/3,"vide")</f>
        <v>vide</v>
      </c>
      <c r="D12" s="120" t="str">
        <f>IF('Résultats test rentrée Français'!D18&lt;&gt;0,('Résultats test rentrée Français'!D18-1)*1/3,"vide")</f>
        <v>vide</v>
      </c>
      <c r="E12" s="120" t="str">
        <f>IF('Résultats test rentrée Français'!E18&lt;&gt;0,('Résultats test rentrée Français'!E18-1)*1/3,"vide")</f>
        <v>vide</v>
      </c>
      <c r="F12" s="120" t="str">
        <f>IF('Résultats test rentrée Français'!F18&lt;&gt;0,('Résultats test rentrée Français'!F18-1)*1/3,"vide")</f>
        <v>vide</v>
      </c>
      <c r="G12" s="120" t="str">
        <f>IF('Résultats test rentrée Français'!G18&lt;&gt;0,('Résultats test rentrée Français'!G18-1)*1/3,"vide")</f>
        <v>vide</v>
      </c>
      <c r="H12" s="120" t="str">
        <f>IF('Résultats test rentrée Français'!H18&lt;&gt;0,('Résultats test rentrée Français'!H18-1)*1/3,"vide")</f>
        <v>vide</v>
      </c>
      <c r="I12" s="120" t="str">
        <f>IF('Résultats test rentrée Français'!I18&lt;&gt;0,('Résultats test rentrée Français'!I18-1)*1/3,"vide")</f>
        <v>vide</v>
      </c>
      <c r="J12" s="120" t="str">
        <f>IF('Résultats test rentrée Français'!J18&lt;&gt;0,('Résultats test rentrée Français'!J18-1)*1/3,"vide")</f>
        <v>vide</v>
      </c>
      <c r="K12" s="120" t="str">
        <f>IF('Résultats test rentrée Français'!K18&lt;&gt;0,('Résultats test rentrée Français'!K18-1)*1/3,"vide")</f>
        <v>vide</v>
      </c>
      <c r="L12" s="120" t="str">
        <f>IF('Résultats test rentrée Français'!L18&lt;&gt;0,('Résultats test rentrée Français'!L18-1)*1/3,"vide")</f>
        <v>vide</v>
      </c>
      <c r="M12" s="120" t="str">
        <f>IF('Résultats test rentrée Français'!M18&lt;&gt;0,('Résultats test rentrée Français'!M18-1)*1/3,"vide")</f>
        <v>vide</v>
      </c>
      <c r="N12" s="120" t="str">
        <f>IF('Résultats test rentrée Français'!N18&lt;&gt;0,('Résultats test rentrée Français'!N18-1)*1/3,"vide")</f>
        <v>vide</v>
      </c>
      <c r="O12" s="120" t="str">
        <f>IF('Résultats test rentrée Français'!O18&lt;&gt;0,('Résultats test rentrée Français'!O18-1)*1/3,"vide")</f>
        <v>vide</v>
      </c>
      <c r="P12" s="120" t="str">
        <f>IF('Résultats test rentrée Français'!P18&lt;&gt;0,('Résultats test rentrée Français'!P18-1)*1/3,"vide")</f>
        <v>vide</v>
      </c>
      <c r="Q12" s="120" t="str">
        <f>IF('Résultats test rentrée Français'!Q18&lt;&gt;0,('Résultats test rentrée Français'!Q18-1)*1/3,"vide")</f>
        <v>vide</v>
      </c>
      <c r="R12" s="120" t="str">
        <f>IF('Résultats test rentrée Français'!R18&lt;&gt;0,('Résultats test rentrée Français'!R18-1)*1/3,"vide")</f>
        <v>vide</v>
      </c>
      <c r="S12" s="120" t="str">
        <f>IF('Résultats test rentrée Français'!S18&lt;&gt;0,('Résultats test rentrée Français'!S18-1)*1/3,"vide")</f>
        <v>vide</v>
      </c>
      <c r="T12" s="120" t="str">
        <f>IF('Résultats test rentrée Français'!T18&lt;&gt;0,('Résultats test rentrée Français'!T18-1)*1/3,"vide")</f>
        <v>vide</v>
      </c>
      <c r="U12" s="120" t="str">
        <f>IF('Résultats test rentrée Français'!U18&lt;&gt;0,('Résultats test rentrée Français'!U18-1)*1/3,"vide")</f>
        <v>vide</v>
      </c>
      <c r="V12" s="120" t="str">
        <f>IF('Résultats test rentrée Français'!V18&lt;&gt;0,('Résultats test rentrée Français'!V18-1)*1/3,"vide")</f>
        <v>vide</v>
      </c>
      <c r="W12" s="120" t="str">
        <f>IF('Résultats test rentrée Français'!W18&lt;&gt;0,('Résultats test rentrée Français'!W18-1)*1/3,"vide")</f>
        <v>vide</v>
      </c>
      <c r="X12" s="120" t="str">
        <f>IF('Résultats test rentrée Français'!X18&lt;&gt;0,('Résultats test rentrée Français'!X18-1)*1/3,"vide")</f>
        <v>vide</v>
      </c>
      <c r="Y12" s="120" t="str">
        <f>IF('Résultats test rentrée Français'!Y18&lt;&gt;0,('Résultats test rentrée Français'!Y18-1)*1/3,"vide")</f>
        <v>vide</v>
      </c>
      <c r="Z12" s="120" t="str">
        <f>IF('Résultats test rentrée Français'!Z18&lt;&gt;0,('Résultats test rentrée Français'!Z18-1)*1/3,"vide")</f>
        <v>vide</v>
      </c>
      <c r="AA12" s="120" t="str">
        <f>IF('Résultats test rentrée Français'!AA18&lt;&gt;0,('Résultats test rentrée Français'!AA18-1)*1/3,"vide")</f>
        <v>vide</v>
      </c>
      <c r="AB12" s="120" t="str">
        <f>IF('Résultats test rentrée Français'!AB18&lt;&gt;0,('Résultats test rentrée Français'!AB18-1)*1/3,"vide")</f>
        <v>vide</v>
      </c>
      <c r="AC12" s="120" t="str">
        <f>IF('Résultats test rentrée Français'!AC18&lt;&gt;0,('Résultats test rentrée Français'!AC18-1)*1/3,"vide")</f>
        <v>vide</v>
      </c>
      <c r="AD12" s="120" t="str">
        <f>IF('Résultats test rentrée Français'!AD18&lt;&gt;0,('Résultats test rentrée Français'!AD18-1)*1/3,"vide")</f>
        <v>vide</v>
      </c>
      <c r="AE12" s="120" t="str">
        <f>IF('Résultats test rentrée Français'!AE18&lt;&gt;0,('Résultats test rentrée Français'!AE18-1)*1/3,"vide")</f>
        <v>vide</v>
      </c>
      <c r="AF12" s="120" t="str">
        <f>IF('Résultats test rentrée Français'!AF18&lt;&gt;0,('Résultats test rentrée Français'!AF18-1)*1/3,"vide")</f>
        <v>vide</v>
      </c>
      <c r="AG12" s="119"/>
    </row>
    <row r="13" spans="2:33" x14ac:dyDescent="0.25">
      <c r="B13" s="186"/>
      <c r="C13" s="120" t="str">
        <f>IF('Résultats test rentrée Français'!C19&lt;&gt;0,('Résultats test rentrée Français'!C19-1)*1/3,"vide")</f>
        <v>vide</v>
      </c>
      <c r="D13" s="120" t="str">
        <f>IF('Résultats test rentrée Français'!D19&lt;&gt;0,('Résultats test rentrée Français'!D19-1)*1/3,"vide")</f>
        <v>vide</v>
      </c>
      <c r="E13" s="120" t="str">
        <f>IF('Résultats test rentrée Français'!E19&lt;&gt;0,('Résultats test rentrée Français'!E19-1)*1/3,"vide")</f>
        <v>vide</v>
      </c>
      <c r="F13" s="120" t="str">
        <f>IF('Résultats test rentrée Français'!F19&lt;&gt;0,('Résultats test rentrée Français'!F19-1)*1/3,"vide")</f>
        <v>vide</v>
      </c>
      <c r="G13" s="120" t="str">
        <f>IF('Résultats test rentrée Français'!G19&lt;&gt;0,('Résultats test rentrée Français'!G19-1)*1/3,"vide")</f>
        <v>vide</v>
      </c>
      <c r="H13" s="120" t="str">
        <f>IF('Résultats test rentrée Français'!H19&lt;&gt;0,('Résultats test rentrée Français'!H19-1)*1/3,"vide")</f>
        <v>vide</v>
      </c>
      <c r="I13" s="120" t="str">
        <f>IF('Résultats test rentrée Français'!I19&lt;&gt;0,('Résultats test rentrée Français'!I19-1)*1/3,"vide")</f>
        <v>vide</v>
      </c>
      <c r="J13" s="120" t="str">
        <f>IF('Résultats test rentrée Français'!J19&lt;&gt;0,('Résultats test rentrée Français'!J19-1)*1/3,"vide")</f>
        <v>vide</v>
      </c>
      <c r="K13" s="120" t="str">
        <f>IF('Résultats test rentrée Français'!K19&lt;&gt;0,('Résultats test rentrée Français'!K19-1)*1/3,"vide")</f>
        <v>vide</v>
      </c>
      <c r="L13" s="120" t="str">
        <f>IF('Résultats test rentrée Français'!L19&lt;&gt;0,('Résultats test rentrée Français'!L19-1)*1/3,"vide")</f>
        <v>vide</v>
      </c>
      <c r="M13" s="120" t="str">
        <f>IF('Résultats test rentrée Français'!M19&lt;&gt;0,('Résultats test rentrée Français'!M19-1)*1/3,"vide")</f>
        <v>vide</v>
      </c>
      <c r="N13" s="120" t="str">
        <f>IF('Résultats test rentrée Français'!N19&lt;&gt;0,('Résultats test rentrée Français'!N19-1)*1/3,"vide")</f>
        <v>vide</v>
      </c>
      <c r="O13" s="120" t="str">
        <f>IF('Résultats test rentrée Français'!O19&lt;&gt;0,('Résultats test rentrée Français'!O19-1)*1/3,"vide")</f>
        <v>vide</v>
      </c>
      <c r="P13" s="120" t="str">
        <f>IF('Résultats test rentrée Français'!P19&lt;&gt;0,('Résultats test rentrée Français'!P19-1)*1/3,"vide")</f>
        <v>vide</v>
      </c>
      <c r="Q13" s="120" t="str">
        <f>IF('Résultats test rentrée Français'!Q19&lt;&gt;0,('Résultats test rentrée Français'!Q19-1)*1/3,"vide")</f>
        <v>vide</v>
      </c>
      <c r="R13" s="120" t="str">
        <f>IF('Résultats test rentrée Français'!R19&lt;&gt;0,('Résultats test rentrée Français'!R19-1)*1/3,"vide")</f>
        <v>vide</v>
      </c>
      <c r="S13" s="120" t="str">
        <f>IF('Résultats test rentrée Français'!S19&lt;&gt;0,('Résultats test rentrée Français'!S19-1)*1/3,"vide")</f>
        <v>vide</v>
      </c>
      <c r="T13" s="120" t="str">
        <f>IF('Résultats test rentrée Français'!T19&lt;&gt;0,('Résultats test rentrée Français'!T19-1)*1/3,"vide")</f>
        <v>vide</v>
      </c>
      <c r="U13" s="120" t="str">
        <f>IF('Résultats test rentrée Français'!U19&lt;&gt;0,('Résultats test rentrée Français'!U19-1)*1/3,"vide")</f>
        <v>vide</v>
      </c>
      <c r="V13" s="120" t="str">
        <f>IF('Résultats test rentrée Français'!V19&lt;&gt;0,('Résultats test rentrée Français'!V19-1)*1/3,"vide")</f>
        <v>vide</v>
      </c>
      <c r="W13" s="120" t="str">
        <f>IF('Résultats test rentrée Français'!W19&lt;&gt;0,('Résultats test rentrée Français'!W19-1)*1/3,"vide")</f>
        <v>vide</v>
      </c>
      <c r="X13" s="120" t="str">
        <f>IF('Résultats test rentrée Français'!X19&lt;&gt;0,('Résultats test rentrée Français'!X19-1)*1/3,"vide")</f>
        <v>vide</v>
      </c>
      <c r="Y13" s="120" t="str">
        <f>IF('Résultats test rentrée Français'!Y19&lt;&gt;0,('Résultats test rentrée Français'!Y19-1)*1/3,"vide")</f>
        <v>vide</v>
      </c>
      <c r="Z13" s="120" t="str">
        <f>IF('Résultats test rentrée Français'!Z19&lt;&gt;0,('Résultats test rentrée Français'!Z19-1)*1/3,"vide")</f>
        <v>vide</v>
      </c>
      <c r="AA13" s="120" t="str">
        <f>IF('Résultats test rentrée Français'!AA19&lt;&gt;0,('Résultats test rentrée Français'!AA19-1)*1/3,"vide")</f>
        <v>vide</v>
      </c>
      <c r="AB13" s="120" t="str">
        <f>IF('Résultats test rentrée Français'!AB19&lt;&gt;0,('Résultats test rentrée Français'!AB19-1)*1/3,"vide")</f>
        <v>vide</v>
      </c>
      <c r="AC13" s="120" t="str">
        <f>IF('Résultats test rentrée Français'!AC19&lt;&gt;0,('Résultats test rentrée Français'!AC19-1)*1/3,"vide")</f>
        <v>vide</v>
      </c>
      <c r="AD13" s="120" t="str">
        <f>IF('Résultats test rentrée Français'!AD19&lt;&gt;0,('Résultats test rentrée Français'!AD19-1)*1/3,"vide")</f>
        <v>vide</v>
      </c>
      <c r="AE13" s="120" t="str">
        <f>IF('Résultats test rentrée Français'!AE19&lt;&gt;0,('Résultats test rentrée Français'!AE19-1)*1/3,"vide")</f>
        <v>vide</v>
      </c>
      <c r="AF13" s="120" t="str">
        <f>IF('Résultats test rentrée Français'!AF19&lt;&gt;0,('Résultats test rentrée Français'!AF19-1)*1/3,"vide")</f>
        <v>vide</v>
      </c>
      <c r="AG13" s="119"/>
    </row>
    <row r="14" spans="2:33" x14ac:dyDescent="0.25">
      <c r="B14" s="186"/>
      <c r="C14" s="120" t="str">
        <f>IF('Résultats test rentrée Français'!C20&lt;&gt;0,('Résultats test rentrée Français'!C20-1)*1/3,"vide")</f>
        <v>vide</v>
      </c>
      <c r="D14" s="120" t="str">
        <f>IF('Résultats test rentrée Français'!D20&lt;&gt;0,('Résultats test rentrée Français'!D20-1)*1/3,"vide")</f>
        <v>vide</v>
      </c>
      <c r="E14" s="120" t="str">
        <f>IF('Résultats test rentrée Français'!E20&lt;&gt;0,('Résultats test rentrée Français'!E20-1)*1/3,"vide")</f>
        <v>vide</v>
      </c>
      <c r="F14" s="120" t="str">
        <f>IF('Résultats test rentrée Français'!F20&lt;&gt;0,('Résultats test rentrée Français'!F20-1)*1/3,"vide")</f>
        <v>vide</v>
      </c>
      <c r="G14" s="120" t="str">
        <f>IF('Résultats test rentrée Français'!G20&lt;&gt;0,('Résultats test rentrée Français'!G20-1)*1/3,"vide")</f>
        <v>vide</v>
      </c>
      <c r="H14" s="120" t="str">
        <f>IF('Résultats test rentrée Français'!H20&lt;&gt;0,('Résultats test rentrée Français'!H20-1)*1/3,"vide")</f>
        <v>vide</v>
      </c>
      <c r="I14" s="120" t="str">
        <f>IF('Résultats test rentrée Français'!I20&lt;&gt;0,('Résultats test rentrée Français'!I20-1)*1/3,"vide")</f>
        <v>vide</v>
      </c>
      <c r="J14" s="120" t="str">
        <f>IF('Résultats test rentrée Français'!J20&lt;&gt;0,('Résultats test rentrée Français'!J20-1)*1/3,"vide")</f>
        <v>vide</v>
      </c>
      <c r="K14" s="120" t="str">
        <f>IF('Résultats test rentrée Français'!K20&lt;&gt;0,('Résultats test rentrée Français'!K20-1)*1/3,"vide")</f>
        <v>vide</v>
      </c>
      <c r="L14" s="120" t="str">
        <f>IF('Résultats test rentrée Français'!L20&lt;&gt;0,('Résultats test rentrée Français'!L20-1)*1/3,"vide")</f>
        <v>vide</v>
      </c>
      <c r="M14" s="120" t="str">
        <f>IF('Résultats test rentrée Français'!M20&lt;&gt;0,('Résultats test rentrée Français'!M20-1)*1/3,"vide")</f>
        <v>vide</v>
      </c>
      <c r="N14" s="120" t="str">
        <f>IF('Résultats test rentrée Français'!N20&lt;&gt;0,('Résultats test rentrée Français'!N20-1)*1/3,"vide")</f>
        <v>vide</v>
      </c>
      <c r="O14" s="120" t="str">
        <f>IF('Résultats test rentrée Français'!O20&lt;&gt;0,('Résultats test rentrée Français'!O20-1)*1/3,"vide")</f>
        <v>vide</v>
      </c>
      <c r="P14" s="120" t="str">
        <f>IF('Résultats test rentrée Français'!P20&lt;&gt;0,('Résultats test rentrée Français'!P20-1)*1/3,"vide")</f>
        <v>vide</v>
      </c>
      <c r="Q14" s="120" t="str">
        <f>IF('Résultats test rentrée Français'!Q20&lt;&gt;0,('Résultats test rentrée Français'!Q20-1)*1/3,"vide")</f>
        <v>vide</v>
      </c>
      <c r="R14" s="120" t="str">
        <f>IF('Résultats test rentrée Français'!R20&lt;&gt;0,('Résultats test rentrée Français'!R20-1)*1/3,"vide")</f>
        <v>vide</v>
      </c>
      <c r="S14" s="120" t="str">
        <f>IF('Résultats test rentrée Français'!S20&lt;&gt;0,('Résultats test rentrée Français'!S20-1)*1/3,"vide")</f>
        <v>vide</v>
      </c>
      <c r="T14" s="120" t="str">
        <f>IF('Résultats test rentrée Français'!T20&lt;&gt;0,('Résultats test rentrée Français'!T20-1)*1/3,"vide")</f>
        <v>vide</v>
      </c>
      <c r="U14" s="120" t="str">
        <f>IF('Résultats test rentrée Français'!U20&lt;&gt;0,('Résultats test rentrée Français'!U20-1)*1/3,"vide")</f>
        <v>vide</v>
      </c>
      <c r="V14" s="120" t="str">
        <f>IF('Résultats test rentrée Français'!V20&lt;&gt;0,('Résultats test rentrée Français'!V20-1)*1/3,"vide")</f>
        <v>vide</v>
      </c>
      <c r="W14" s="120" t="str">
        <f>IF('Résultats test rentrée Français'!W20&lt;&gt;0,('Résultats test rentrée Français'!W20-1)*1/3,"vide")</f>
        <v>vide</v>
      </c>
      <c r="X14" s="120" t="str">
        <f>IF('Résultats test rentrée Français'!X20&lt;&gt;0,('Résultats test rentrée Français'!X20-1)*1/3,"vide")</f>
        <v>vide</v>
      </c>
      <c r="Y14" s="120" t="str">
        <f>IF('Résultats test rentrée Français'!Y20&lt;&gt;0,('Résultats test rentrée Français'!Y20-1)*1/3,"vide")</f>
        <v>vide</v>
      </c>
      <c r="Z14" s="120" t="str">
        <f>IF('Résultats test rentrée Français'!Z20&lt;&gt;0,('Résultats test rentrée Français'!Z20-1)*1/3,"vide")</f>
        <v>vide</v>
      </c>
      <c r="AA14" s="120" t="str">
        <f>IF('Résultats test rentrée Français'!AA20&lt;&gt;0,('Résultats test rentrée Français'!AA20-1)*1/3,"vide")</f>
        <v>vide</v>
      </c>
      <c r="AB14" s="120" t="str">
        <f>IF('Résultats test rentrée Français'!AB20&lt;&gt;0,('Résultats test rentrée Français'!AB20-1)*1/3,"vide")</f>
        <v>vide</v>
      </c>
      <c r="AC14" s="120" t="str">
        <f>IF('Résultats test rentrée Français'!AC20&lt;&gt;0,('Résultats test rentrée Français'!AC20-1)*1/3,"vide")</f>
        <v>vide</v>
      </c>
      <c r="AD14" s="120" t="str">
        <f>IF('Résultats test rentrée Français'!AD20&lt;&gt;0,('Résultats test rentrée Français'!AD20-1)*1/3,"vide")</f>
        <v>vide</v>
      </c>
      <c r="AE14" s="120" t="str">
        <f>IF('Résultats test rentrée Français'!AE20&lt;&gt;0,('Résultats test rentrée Français'!AE20-1)*1/3,"vide")</f>
        <v>vide</v>
      </c>
      <c r="AF14" s="120" t="str">
        <f>IF('Résultats test rentrée Français'!AF20&lt;&gt;0,('Résultats test rentrée Français'!AF20-1)*1/3,"vide")</f>
        <v>vide</v>
      </c>
      <c r="AG14" s="119"/>
    </row>
    <row r="15" spans="2:33" x14ac:dyDescent="0.25">
      <c r="B15" s="186"/>
      <c r="C15" s="120" t="str">
        <f>IF('Résultats test rentrée Français'!C21&lt;&gt;0,('Résultats test rentrée Français'!C21-1)*1/3,"vide")</f>
        <v>vide</v>
      </c>
      <c r="D15" s="120" t="str">
        <f>IF('Résultats test rentrée Français'!D21&lt;&gt;0,('Résultats test rentrée Français'!D21-1)*1/3,"vide")</f>
        <v>vide</v>
      </c>
      <c r="E15" s="120" t="str">
        <f>IF('Résultats test rentrée Français'!E21&lt;&gt;0,('Résultats test rentrée Français'!E21-1)*1/3,"vide")</f>
        <v>vide</v>
      </c>
      <c r="F15" s="120" t="str">
        <f>IF('Résultats test rentrée Français'!F21&lt;&gt;0,('Résultats test rentrée Français'!F21-1)*1/3,"vide")</f>
        <v>vide</v>
      </c>
      <c r="G15" s="120" t="str">
        <f>IF('Résultats test rentrée Français'!G21&lt;&gt;0,('Résultats test rentrée Français'!G21-1)*1/3,"vide")</f>
        <v>vide</v>
      </c>
      <c r="H15" s="120" t="str">
        <f>IF('Résultats test rentrée Français'!H21&lt;&gt;0,('Résultats test rentrée Français'!H21-1)*1/3,"vide")</f>
        <v>vide</v>
      </c>
      <c r="I15" s="120" t="str">
        <f>IF('Résultats test rentrée Français'!I21&lt;&gt;0,('Résultats test rentrée Français'!I21-1)*1/3,"vide")</f>
        <v>vide</v>
      </c>
      <c r="J15" s="120" t="str">
        <f>IF('Résultats test rentrée Français'!J21&lt;&gt;0,('Résultats test rentrée Français'!J21-1)*1/3,"vide")</f>
        <v>vide</v>
      </c>
      <c r="K15" s="120" t="str">
        <f>IF('Résultats test rentrée Français'!K21&lt;&gt;0,('Résultats test rentrée Français'!K21-1)*1/3,"vide")</f>
        <v>vide</v>
      </c>
      <c r="L15" s="120" t="str">
        <f>IF('Résultats test rentrée Français'!L21&lt;&gt;0,('Résultats test rentrée Français'!L21-1)*1/3,"vide")</f>
        <v>vide</v>
      </c>
      <c r="M15" s="120" t="str">
        <f>IF('Résultats test rentrée Français'!M21&lt;&gt;0,('Résultats test rentrée Français'!M21-1)*1/3,"vide")</f>
        <v>vide</v>
      </c>
      <c r="N15" s="120" t="str">
        <f>IF('Résultats test rentrée Français'!N21&lt;&gt;0,('Résultats test rentrée Français'!N21-1)*1/3,"vide")</f>
        <v>vide</v>
      </c>
      <c r="O15" s="120" t="str">
        <f>IF('Résultats test rentrée Français'!O21&lt;&gt;0,('Résultats test rentrée Français'!O21-1)*1/3,"vide")</f>
        <v>vide</v>
      </c>
      <c r="P15" s="120" t="str">
        <f>IF('Résultats test rentrée Français'!P21&lt;&gt;0,('Résultats test rentrée Français'!P21-1)*1/3,"vide")</f>
        <v>vide</v>
      </c>
      <c r="Q15" s="120" t="str">
        <f>IF('Résultats test rentrée Français'!Q21&lt;&gt;0,('Résultats test rentrée Français'!Q21-1)*1/3,"vide")</f>
        <v>vide</v>
      </c>
      <c r="R15" s="120" t="str">
        <f>IF('Résultats test rentrée Français'!R21&lt;&gt;0,('Résultats test rentrée Français'!R21-1)*1/3,"vide")</f>
        <v>vide</v>
      </c>
      <c r="S15" s="120" t="str">
        <f>IF('Résultats test rentrée Français'!S21&lt;&gt;0,('Résultats test rentrée Français'!S21-1)*1/3,"vide")</f>
        <v>vide</v>
      </c>
      <c r="T15" s="120" t="str">
        <f>IF('Résultats test rentrée Français'!T21&lt;&gt;0,('Résultats test rentrée Français'!T21-1)*1/3,"vide")</f>
        <v>vide</v>
      </c>
      <c r="U15" s="120" t="str">
        <f>IF('Résultats test rentrée Français'!U21&lt;&gt;0,('Résultats test rentrée Français'!U21-1)*1/3,"vide")</f>
        <v>vide</v>
      </c>
      <c r="V15" s="120" t="str">
        <f>IF('Résultats test rentrée Français'!V21&lt;&gt;0,('Résultats test rentrée Français'!V21-1)*1/3,"vide")</f>
        <v>vide</v>
      </c>
      <c r="W15" s="120" t="str">
        <f>IF('Résultats test rentrée Français'!W21&lt;&gt;0,('Résultats test rentrée Français'!W21-1)*1/3,"vide")</f>
        <v>vide</v>
      </c>
      <c r="X15" s="120" t="str">
        <f>IF('Résultats test rentrée Français'!X21&lt;&gt;0,('Résultats test rentrée Français'!X21-1)*1/3,"vide")</f>
        <v>vide</v>
      </c>
      <c r="Y15" s="120" t="str">
        <f>IF('Résultats test rentrée Français'!Y21&lt;&gt;0,('Résultats test rentrée Français'!Y21-1)*1/3,"vide")</f>
        <v>vide</v>
      </c>
      <c r="Z15" s="120" t="str">
        <f>IF('Résultats test rentrée Français'!Z21&lt;&gt;0,('Résultats test rentrée Français'!Z21-1)*1/3,"vide")</f>
        <v>vide</v>
      </c>
      <c r="AA15" s="120" t="str">
        <f>IF('Résultats test rentrée Français'!AA21&lt;&gt;0,('Résultats test rentrée Français'!AA21-1)*1/3,"vide")</f>
        <v>vide</v>
      </c>
      <c r="AB15" s="120" t="str">
        <f>IF('Résultats test rentrée Français'!AB21&lt;&gt;0,('Résultats test rentrée Français'!AB21-1)*1/3,"vide")</f>
        <v>vide</v>
      </c>
      <c r="AC15" s="120" t="str">
        <f>IF('Résultats test rentrée Français'!AC21&lt;&gt;0,('Résultats test rentrée Français'!AC21-1)*1/3,"vide")</f>
        <v>vide</v>
      </c>
      <c r="AD15" s="120" t="str">
        <f>IF('Résultats test rentrée Français'!AD21&lt;&gt;0,('Résultats test rentrée Français'!AD21-1)*1/3,"vide")</f>
        <v>vide</v>
      </c>
      <c r="AE15" s="120" t="str">
        <f>IF('Résultats test rentrée Français'!AE21&lt;&gt;0,('Résultats test rentrée Français'!AE21-1)*1/3,"vide")</f>
        <v>vide</v>
      </c>
      <c r="AF15" s="120" t="str">
        <f>IF('Résultats test rentrée Français'!AF21&lt;&gt;0,('Résultats test rentrée Français'!AF21-1)*1/3,"vide")</f>
        <v>vide</v>
      </c>
      <c r="AG15" s="119"/>
    </row>
    <row r="16" spans="2:33" x14ac:dyDescent="0.25">
      <c r="B16" s="186"/>
      <c r="C16" s="120" t="str">
        <f>IF('Résultats test rentrée Français'!C22&lt;&gt;0,('Résultats test rentrée Français'!C22-1)*1/3,"vide")</f>
        <v>vide</v>
      </c>
      <c r="D16" s="120" t="str">
        <f>IF('Résultats test rentrée Français'!D22&lt;&gt;0,('Résultats test rentrée Français'!D22-1)*1/3,"vide")</f>
        <v>vide</v>
      </c>
      <c r="E16" s="120" t="str">
        <f>IF('Résultats test rentrée Français'!E22&lt;&gt;0,('Résultats test rentrée Français'!E22-1)*1/3,"vide")</f>
        <v>vide</v>
      </c>
      <c r="F16" s="120" t="str">
        <f>IF('Résultats test rentrée Français'!F22&lt;&gt;0,('Résultats test rentrée Français'!F22-1)*1/3,"vide")</f>
        <v>vide</v>
      </c>
      <c r="G16" s="120" t="str">
        <f>IF('Résultats test rentrée Français'!G22&lt;&gt;0,('Résultats test rentrée Français'!G22-1)*1/3,"vide")</f>
        <v>vide</v>
      </c>
      <c r="H16" s="120" t="str">
        <f>IF('Résultats test rentrée Français'!H22&lt;&gt;0,('Résultats test rentrée Français'!H22-1)*1/3,"vide")</f>
        <v>vide</v>
      </c>
      <c r="I16" s="120" t="str">
        <f>IF('Résultats test rentrée Français'!I22&lt;&gt;0,('Résultats test rentrée Français'!I22-1)*1/3,"vide")</f>
        <v>vide</v>
      </c>
      <c r="J16" s="120" t="str">
        <f>IF('Résultats test rentrée Français'!J22&lt;&gt;0,('Résultats test rentrée Français'!J22-1)*1/3,"vide")</f>
        <v>vide</v>
      </c>
      <c r="K16" s="120" t="str">
        <f>IF('Résultats test rentrée Français'!K22&lt;&gt;0,('Résultats test rentrée Français'!K22-1)*1/3,"vide")</f>
        <v>vide</v>
      </c>
      <c r="L16" s="120" t="str">
        <f>IF('Résultats test rentrée Français'!L22&lt;&gt;0,('Résultats test rentrée Français'!L22-1)*1/3,"vide")</f>
        <v>vide</v>
      </c>
      <c r="M16" s="120" t="str">
        <f>IF('Résultats test rentrée Français'!M22&lt;&gt;0,('Résultats test rentrée Français'!M22-1)*1/3,"vide")</f>
        <v>vide</v>
      </c>
      <c r="N16" s="120" t="str">
        <f>IF('Résultats test rentrée Français'!N22&lt;&gt;0,('Résultats test rentrée Français'!N22-1)*1/3,"vide")</f>
        <v>vide</v>
      </c>
      <c r="O16" s="120" t="str">
        <f>IF('Résultats test rentrée Français'!O22&lt;&gt;0,('Résultats test rentrée Français'!O22-1)*1/3,"vide")</f>
        <v>vide</v>
      </c>
      <c r="P16" s="120" t="str">
        <f>IF('Résultats test rentrée Français'!P22&lt;&gt;0,('Résultats test rentrée Français'!P22-1)*1/3,"vide")</f>
        <v>vide</v>
      </c>
      <c r="Q16" s="120" t="str">
        <f>IF('Résultats test rentrée Français'!Q22&lt;&gt;0,('Résultats test rentrée Français'!Q22-1)*1/3,"vide")</f>
        <v>vide</v>
      </c>
      <c r="R16" s="120" t="str">
        <f>IF('Résultats test rentrée Français'!R22&lt;&gt;0,('Résultats test rentrée Français'!R22-1)*1/3,"vide")</f>
        <v>vide</v>
      </c>
      <c r="S16" s="120" t="str">
        <f>IF('Résultats test rentrée Français'!S22&lt;&gt;0,('Résultats test rentrée Français'!S22-1)*1/3,"vide")</f>
        <v>vide</v>
      </c>
      <c r="T16" s="120" t="str">
        <f>IF('Résultats test rentrée Français'!T22&lt;&gt;0,('Résultats test rentrée Français'!T22-1)*1/3,"vide")</f>
        <v>vide</v>
      </c>
      <c r="U16" s="120" t="str">
        <f>IF('Résultats test rentrée Français'!U22&lt;&gt;0,('Résultats test rentrée Français'!U22-1)*1/3,"vide")</f>
        <v>vide</v>
      </c>
      <c r="V16" s="120" t="str">
        <f>IF('Résultats test rentrée Français'!V22&lt;&gt;0,('Résultats test rentrée Français'!V22-1)*1/3,"vide")</f>
        <v>vide</v>
      </c>
      <c r="W16" s="120" t="str">
        <f>IF('Résultats test rentrée Français'!W22&lt;&gt;0,('Résultats test rentrée Français'!W22-1)*1/3,"vide")</f>
        <v>vide</v>
      </c>
      <c r="X16" s="120" t="str">
        <f>IF('Résultats test rentrée Français'!X22&lt;&gt;0,('Résultats test rentrée Français'!X22-1)*1/3,"vide")</f>
        <v>vide</v>
      </c>
      <c r="Y16" s="120" t="str">
        <f>IF('Résultats test rentrée Français'!Y22&lt;&gt;0,('Résultats test rentrée Français'!Y22-1)*1/3,"vide")</f>
        <v>vide</v>
      </c>
      <c r="Z16" s="120" t="str">
        <f>IF('Résultats test rentrée Français'!Z22&lt;&gt;0,('Résultats test rentrée Français'!Z22-1)*1/3,"vide")</f>
        <v>vide</v>
      </c>
      <c r="AA16" s="120" t="str">
        <f>IF('Résultats test rentrée Français'!AA22&lt;&gt;0,('Résultats test rentrée Français'!AA22-1)*1/3,"vide")</f>
        <v>vide</v>
      </c>
      <c r="AB16" s="120" t="str">
        <f>IF('Résultats test rentrée Français'!AB22&lt;&gt;0,('Résultats test rentrée Français'!AB22-1)*1/3,"vide")</f>
        <v>vide</v>
      </c>
      <c r="AC16" s="120" t="str">
        <f>IF('Résultats test rentrée Français'!AC22&lt;&gt;0,('Résultats test rentrée Français'!AC22-1)*1/3,"vide")</f>
        <v>vide</v>
      </c>
      <c r="AD16" s="120" t="str">
        <f>IF('Résultats test rentrée Français'!AD22&lt;&gt;0,('Résultats test rentrée Français'!AD22-1)*1/3,"vide")</f>
        <v>vide</v>
      </c>
      <c r="AE16" s="120" t="str">
        <f>IF('Résultats test rentrée Français'!AE22&lt;&gt;0,('Résultats test rentrée Français'!AE22-1)*1/3,"vide")</f>
        <v>vide</v>
      </c>
      <c r="AF16" s="120" t="str">
        <f>IF('Résultats test rentrée Français'!AF22&lt;&gt;0,('Résultats test rentrée Français'!AF22-1)*1/3,"vide")</f>
        <v>vide</v>
      </c>
      <c r="AG16" s="119"/>
    </row>
    <row r="17" spans="2:3" x14ac:dyDescent="0.25">
      <c r="C17" s="119"/>
    </row>
    <row r="18" spans="2:3" ht="15.75" thickBot="1" x14ac:dyDescent="0.3">
      <c r="C18" s="119"/>
    </row>
    <row r="19" spans="2:3" x14ac:dyDescent="0.25">
      <c r="B19" s="122" t="s">
        <v>138</v>
      </c>
      <c r="C19" s="119"/>
    </row>
    <row r="20" spans="2:3" ht="27" thickBot="1" x14ac:dyDescent="0.45">
      <c r="B20" s="121" t="str">
        <f>IF(SUM(C2:AF16)&lt;&gt;0,AVERAGE(C2:AF16),"en attente")</f>
        <v>en attente</v>
      </c>
      <c r="C20" s="119"/>
    </row>
  </sheetData>
  <sheetProtection password="C82B" sheet="1" objects="1" scenarios="1"/>
  <mergeCells count="1">
    <mergeCell ref="B2:B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D21"/>
  <sheetViews>
    <sheetView zoomScaleNormal="100" workbookViewId="0">
      <pane xSplit="2" ySplit="3" topLeftCell="K4" activePane="bottomRight" state="frozen"/>
      <selection sqref="A1:XFD1048576"/>
      <selection pane="topRight" sqref="A1:XFD1048576"/>
      <selection pane="bottomLeft" sqref="A1:XFD1048576"/>
      <selection pane="bottomRight" activeCell="B1" sqref="B1:B2"/>
    </sheetView>
  </sheetViews>
  <sheetFormatPr baseColWidth="10" defaultColWidth="11.42578125" defaultRowHeight="11.25" x14ac:dyDescent="0.2"/>
  <cols>
    <col min="1" max="1" width="11.42578125" style="94"/>
    <col min="2" max="2" width="56.85546875" style="114" customWidth="1"/>
    <col min="3" max="32" width="8.85546875" style="94" customWidth="1"/>
    <col min="33" max="72" width="0" style="94" hidden="1" customWidth="1"/>
    <col min="73" max="82" width="11.42578125" style="95"/>
    <col min="83" max="16384" width="11.42578125" style="94"/>
  </cols>
  <sheetData>
    <row r="1" spans="1:82" ht="25.5" customHeight="1" x14ac:dyDescent="0.2">
      <c r="A1" s="92" t="s">
        <v>32</v>
      </c>
      <c r="B1" s="201" t="s">
        <v>31</v>
      </c>
      <c r="C1" s="93">
        <v>1</v>
      </c>
      <c r="D1" s="93">
        <v>2</v>
      </c>
      <c r="E1" s="93">
        <v>3</v>
      </c>
      <c r="F1" s="93">
        <v>4</v>
      </c>
      <c r="G1" s="93">
        <v>5</v>
      </c>
      <c r="H1" s="93">
        <v>6</v>
      </c>
      <c r="I1" s="93">
        <v>7</v>
      </c>
      <c r="J1" s="93">
        <v>8</v>
      </c>
      <c r="K1" s="93">
        <v>9</v>
      </c>
      <c r="L1" s="93">
        <v>10</v>
      </c>
      <c r="M1" s="93">
        <v>11</v>
      </c>
      <c r="N1" s="93">
        <v>12</v>
      </c>
      <c r="O1" s="93">
        <v>13</v>
      </c>
      <c r="P1" s="93">
        <v>14</v>
      </c>
      <c r="Q1" s="93">
        <v>15</v>
      </c>
      <c r="R1" s="93">
        <v>16</v>
      </c>
      <c r="S1" s="93">
        <v>17</v>
      </c>
      <c r="T1" s="93">
        <v>18</v>
      </c>
      <c r="U1" s="93">
        <v>19</v>
      </c>
      <c r="V1" s="93">
        <v>20</v>
      </c>
      <c r="W1" s="93">
        <v>21</v>
      </c>
      <c r="X1" s="93">
        <v>22</v>
      </c>
      <c r="Y1" s="93">
        <v>23</v>
      </c>
      <c r="Z1" s="93">
        <v>24</v>
      </c>
      <c r="AA1" s="93">
        <v>25</v>
      </c>
      <c r="AB1" s="93">
        <v>26</v>
      </c>
      <c r="AC1" s="93">
        <v>27</v>
      </c>
      <c r="AD1" s="93">
        <v>28</v>
      </c>
      <c r="AE1" s="93">
        <v>29</v>
      </c>
      <c r="AF1" s="93">
        <v>30</v>
      </c>
      <c r="AJ1" s="94">
        <f>MATCH(AJ2,composante,0)</f>
        <v>1</v>
      </c>
      <c r="AR1" s="187" t="s">
        <v>37</v>
      </c>
      <c r="AS1" s="187"/>
      <c r="AT1" s="187"/>
      <c r="AU1" s="187"/>
      <c r="AV1" s="187" t="s">
        <v>38</v>
      </c>
      <c r="AW1" s="187"/>
      <c r="AX1" s="187"/>
      <c r="AY1" s="187"/>
      <c r="AZ1" s="187" t="s">
        <v>43</v>
      </c>
      <c r="BA1" s="187"/>
      <c r="BB1" s="187"/>
      <c r="BC1" s="187"/>
      <c r="BD1" s="187" t="s">
        <v>39</v>
      </c>
      <c r="BE1" s="187"/>
      <c r="BF1" s="187"/>
      <c r="BG1" s="187"/>
      <c r="BH1" s="187" t="s">
        <v>40</v>
      </c>
      <c r="BI1" s="187"/>
      <c r="BJ1" s="187"/>
      <c r="BK1" s="187"/>
      <c r="BL1" s="187" t="s">
        <v>41</v>
      </c>
      <c r="BM1" s="187"/>
      <c r="BN1" s="187"/>
      <c r="BO1" s="187"/>
      <c r="BP1" s="187" t="s">
        <v>42</v>
      </c>
      <c r="BQ1" s="187"/>
      <c r="BR1" s="187"/>
      <c r="BS1" s="187"/>
    </row>
    <row r="2" spans="1:82" ht="84" customHeight="1" x14ac:dyDescent="0.2">
      <c r="A2" s="96" t="s">
        <v>48</v>
      </c>
      <c r="B2" s="202"/>
      <c r="C2" s="97" t="str">
        <f>'Résultats test rentrée Français'!C2</f>
        <v>Elève 1</v>
      </c>
      <c r="D2" s="97" t="str">
        <f>'Résultats test rentrée Français'!D2</f>
        <v>Elève 2</v>
      </c>
      <c r="E2" s="97" t="str">
        <f>'Résultats test rentrée Français'!E2</f>
        <v>Elève 3</v>
      </c>
      <c r="F2" s="97" t="str">
        <f>'Résultats test rentrée Français'!F2</f>
        <v>Elève 4</v>
      </c>
      <c r="G2" s="97" t="str">
        <f>'Résultats test rentrée Français'!G2</f>
        <v>Elève 5</v>
      </c>
      <c r="H2" s="97" t="str">
        <f>'Résultats test rentrée Français'!H2</f>
        <v>Elève 6</v>
      </c>
      <c r="I2" s="97" t="str">
        <f>'Résultats test rentrée Français'!I2</f>
        <v>Elève 7</v>
      </c>
      <c r="J2" s="97" t="str">
        <f>'Résultats test rentrée Français'!J2</f>
        <v>Elève 8</v>
      </c>
      <c r="K2" s="97" t="str">
        <f>'Résultats test rentrée Français'!K2</f>
        <v>Elève 9</v>
      </c>
      <c r="L2" s="97" t="str">
        <f>'Résultats test rentrée Français'!L2</f>
        <v>Elève 10</v>
      </c>
      <c r="M2" s="97" t="str">
        <f>'Résultats test rentrée Français'!M2</f>
        <v>Elève 11</v>
      </c>
      <c r="N2" s="97" t="str">
        <f>'Résultats test rentrée Français'!N2</f>
        <v>Elève 12</v>
      </c>
      <c r="O2" s="97" t="str">
        <f>'Résultats test rentrée Français'!O2</f>
        <v>Elève 13</v>
      </c>
      <c r="P2" s="97" t="str">
        <f>'Résultats test rentrée Français'!P2</f>
        <v>Elève 14</v>
      </c>
      <c r="Q2" s="97" t="str">
        <f>'Résultats test rentrée Français'!Q2</f>
        <v>Elève 15</v>
      </c>
      <c r="R2" s="97" t="str">
        <f>'Résultats test rentrée Français'!R2</f>
        <v>Elève 16</v>
      </c>
      <c r="S2" s="97" t="str">
        <f>'Résultats test rentrée Français'!S2</f>
        <v>Elève 17</v>
      </c>
      <c r="T2" s="97" t="str">
        <f>'Résultats test rentrée Français'!T2</f>
        <v>Elève 18</v>
      </c>
      <c r="U2" s="97" t="str">
        <f>'Résultats test rentrée Français'!U2</f>
        <v>Elève 19</v>
      </c>
      <c r="V2" s="97" t="str">
        <f>'Résultats test rentrée Français'!V2</f>
        <v>Elève 20</v>
      </c>
      <c r="W2" s="97" t="str">
        <f>'Résultats test rentrée Français'!W2</f>
        <v>Elève 21</v>
      </c>
      <c r="X2" s="97" t="str">
        <f>'Résultats test rentrée Français'!X2</f>
        <v>Elève 22</v>
      </c>
      <c r="Y2" s="97" t="str">
        <f>'Résultats test rentrée Français'!Y2</f>
        <v>Elève 23</v>
      </c>
      <c r="Z2" s="97" t="str">
        <f>'Résultats test rentrée Français'!Z2</f>
        <v>Elève 24</v>
      </c>
      <c r="AA2" s="97" t="str">
        <f>'Résultats test rentrée Français'!AA2</f>
        <v>Elève 25</v>
      </c>
      <c r="AB2" s="97" t="str">
        <f>'Résultats test rentrée Français'!AB2</f>
        <v>Elève 26</v>
      </c>
      <c r="AC2" s="97" t="str">
        <f>'Résultats test rentrée Français'!AC2</f>
        <v>Elève 27</v>
      </c>
      <c r="AD2" s="97" t="str">
        <f>'Résultats test rentrée Français'!AD2</f>
        <v>Elève 28</v>
      </c>
      <c r="AE2" s="97" t="str">
        <f>'Résultats test rentrée Français'!AE2</f>
        <v>Elève 29</v>
      </c>
      <c r="AF2" s="97" t="str">
        <f>'Résultats test rentrée Français'!AF2</f>
        <v>Elève 30</v>
      </c>
      <c r="AJ2" s="94" t="s">
        <v>37</v>
      </c>
      <c r="AK2" s="94" t="s">
        <v>38</v>
      </c>
      <c r="AL2" s="94" t="s">
        <v>43</v>
      </c>
      <c r="AM2" s="94" t="s">
        <v>39</v>
      </c>
      <c r="AN2" s="94" t="s">
        <v>40</v>
      </c>
      <c r="AO2" s="94" t="s">
        <v>41</v>
      </c>
      <c r="AP2" s="94" t="s">
        <v>42</v>
      </c>
      <c r="AR2" s="98">
        <v>1</v>
      </c>
      <c r="AS2" s="98">
        <v>2</v>
      </c>
      <c r="AT2" s="98">
        <v>3</v>
      </c>
      <c r="AU2" s="98">
        <v>4</v>
      </c>
      <c r="AV2" s="98">
        <v>1</v>
      </c>
      <c r="AW2" s="98">
        <v>2</v>
      </c>
      <c r="AX2" s="98">
        <v>3</v>
      </c>
      <c r="AY2" s="98">
        <v>4</v>
      </c>
      <c r="AZ2" s="98">
        <v>1</v>
      </c>
      <c r="BA2" s="98">
        <v>2</v>
      </c>
      <c r="BB2" s="98">
        <v>3</v>
      </c>
      <c r="BC2" s="98">
        <v>4</v>
      </c>
      <c r="BD2" s="98">
        <v>1</v>
      </c>
      <c r="BE2" s="98">
        <v>2</v>
      </c>
      <c r="BF2" s="98">
        <v>3</v>
      </c>
      <c r="BG2" s="98">
        <v>4</v>
      </c>
      <c r="BH2" s="98">
        <v>1</v>
      </c>
      <c r="BI2" s="98">
        <v>2</v>
      </c>
      <c r="BJ2" s="98">
        <v>3</v>
      </c>
      <c r="BK2" s="98">
        <v>4</v>
      </c>
      <c r="BL2" s="98">
        <v>1</v>
      </c>
      <c r="BM2" s="98">
        <v>2</v>
      </c>
      <c r="BN2" s="98">
        <v>3</v>
      </c>
      <c r="BO2" s="98">
        <v>4</v>
      </c>
      <c r="BP2" s="98">
        <v>1</v>
      </c>
      <c r="BQ2" s="98">
        <v>2</v>
      </c>
      <c r="BR2" s="98">
        <v>3</v>
      </c>
      <c r="BS2" s="98">
        <v>4</v>
      </c>
    </row>
    <row r="3" spans="1:82" ht="45.75" customHeight="1" x14ac:dyDescent="0.2">
      <c r="A3" s="205" t="s">
        <v>30</v>
      </c>
      <c r="B3" s="206"/>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100"/>
      <c r="AG3" s="101"/>
      <c r="AH3" s="101"/>
      <c r="AI3" s="101" t="str">
        <f>'Mes élèves'!A2</f>
        <v>Elève 1</v>
      </c>
      <c r="AJ3" s="101" t="str">
        <f t="shared" ref="AJ3:AP8" si="0">INDEX(composantesresultats,MATCH(AJ$2,composante,0),MATCH($AI3,ELEVESCOMPOSANTE,0))</f>
        <v>⌛</v>
      </c>
      <c r="AK3" s="101" t="e">
        <f t="shared" si="0"/>
        <v>#N/A</v>
      </c>
      <c r="AL3" s="101" t="e">
        <f t="shared" si="0"/>
        <v>#N/A</v>
      </c>
      <c r="AM3" s="101" t="e">
        <f>INDEX(composantesresultats,MATCH(AM$2,composante,0),MATCH($AI3,ELEVESCOMPOSANTE,0))</f>
        <v>#N/A</v>
      </c>
      <c r="AN3" s="101" t="e">
        <f>INDEX(composantesresultats,MATCH(AN$2,composante,0),MATCH($AI3,ELEVESCOMPOSANTE,0))</f>
        <v>#N/A</v>
      </c>
      <c r="AO3" s="101" t="e">
        <f t="shared" si="0"/>
        <v>#N/A</v>
      </c>
      <c r="AP3" s="101" t="e">
        <f t="shared" si="0"/>
        <v>#N/A</v>
      </c>
      <c r="AQ3" s="101"/>
      <c r="AR3" s="101">
        <f>IF($AJ3=AR$2,1,0.1)</f>
        <v>0.1</v>
      </c>
      <c r="AS3" s="101">
        <f t="shared" ref="AS3:AU3" si="1">IF($AJ3=AS$2,1,0.1)</f>
        <v>0.1</v>
      </c>
      <c r="AT3" s="101">
        <f t="shared" si="1"/>
        <v>0.1</v>
      </c>
      <c r="AU3" s="101">
        <f t="shared" si="1"/>
        <v>0.1</v>
      </c>
      <c r="AV3" s="101" t="e">
        <f>IF($AK3=AV$2,1,0.1)</f>
        <v>#N/A</v>
      </c>
      <c r="AW3" s="101" t="e">
        <f t="shared" ref="AW3:AY3" si="2">IF($AK3=AW$2,1,0.1)</f>
        <v>#N/A</v>
      </c>
      <c r="AX3" s="101" t="e">
        <f t="shared" si="2"/>
        <v>#N/A</v>
      </c>
      <c r="AY3" s="101" t="e">
        <f t="shared" si="2"/>
        <v>#N/A</v>
      </c>
      <c r="AZ3" s="101" t="e">
        <f>IF($AL3=AZ$2,1,0.1)</f>
        <v>#N/A</v>
      </c>
      <c r="BA3" s="101" t="e">
        <f t="shared" ref="BA3:BC3" si="3">IF($AL3=BA$2,1,0.1)</f>
        <v>#N/A</v>
      </c>
      <c r="BB3" s="101" t="e">
        <f t="shared" si="3"/>
        <v>#N/A</v>
      </c>
      <c r="BC3" s="101" t="e">
        <f t="shared" si="3"/>
        <v>#N/A</v>
      </c>
      <c r="BD3" s="101" t="e">
        <f>IF($AM3=BD$2,1,0.1)</f>
        <v>#N/A</v>
      </c>
      <c r="BE3" s="101" t="e">
        <f>IF($AM3=BE$2,1,0.1)</f>
        <v>#N/A</v>
      </c>
      <c r="BF3" s="101" t="e">
        <f t="shared" ref="BF3:BG3" si="4">IF($AM3=BF$2,1,0.1)</f>
        <v>#N/A</v>
      </c>
      <c r="BG3" s="101" t="e">
        <f t="shared" si="4"/>
        <v>#N/A</v>
      </c>
      <c r="BH3" s="101" t="e">
        <f>IF($AN3=BH$2,1,0.1)</f>
        <v>#N/A</v>
      </c>
      <c r="BI3" s="101" t="e">
        <f t="shared" ref="BI3:BK3" si="5">IF($AN3=BI$2,1,0.1)</f>
        <v>#N/A</v>
      </c>
      <c r="BJ3" s="101" t="e">
        <f t="shared" si="5"/>
        <v>#N/A</v>
      </c>
      <c r="BK3" s="101" t="e">
        <f t="shared" si="5"/>
        <v>#N/A</v>
      </c>
      <c r="BL3" s="101" t="e">
        <f>IF($AO3=BL$2,1,0.1)</f>
        <v>#N/A</v>
      </c>
      <c r="BM3" s="101" t="e">
        <f t="shared" ref="BM3:BO3" si="6">IF($AO3=BM$2,1,0.1)</f>
        <v>#N/A</v>
      </c>
      <c r="BN3" s="101" t="e">
        <f t="shared" si="6"/>
        <v>#N/A</v>
      </c>
      <c r="BO3" s="101" t="e">
        <f t="shared" si="6"/>
        <v>#N/A</v>
      </c>
      <c r="BP3" s="101" t="e">
        <f>IF($AP3=BP$2,1,0.1)</f>
        <v>#N/A</v>
      </c>
      <c r="BQ3" s="101" t="e">
        <f t="shared" ref="BQ3:BS3" si="7">IF($AP3=BQ$2,1,0.1)</f>
        <v>#N/A</v>
      </c>
      <c r="BR3" s="101" t="e">
        <f t="shared" si="7"/>
        <v>#N/A</v>
      </c>
      <c r="BS3" s="101" t="e">
        <f t="shared" si="7"/>
        <v>#N/A</v>
      </c>
      <c r="BT3" s="101"/>
    </row>
    <row r="4" spans="1:82" s="106" customFormat="1" ht="14.1" customHeight="1" x14ac:dyDescent="0.2">
      <c r="A4" s="188" t="s">
        <v>33</v>
      </c>
      <c r="B4" s="189"/>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3"/>
      <c r="AG4" s="104"/>
      <c r="AH4" s="104" t="str">
        <f>A5</f>
        <v>Fluence (a)</v>
      </c>
      <c r="AI4" s="104" t="str">
        <f>'Mes élèves'!A3</f>
        <v>Elève 2</v>
      </c>
      <c r="AJ4" s="104" t="str">
        <f t="shared" si="0"/>
        <v>⌛</v>
      </c>
      <c r="AK4" s="104" t="e">
        <f t="shared" si="0"/>
        <v>#N/A</v>
      </c>
      <c r="AL4" s="104" t="e">
        <f t="shared" si="0"/>
        <v>#N/A</v>
      </c>
      <c r="AM4" s="104" t="e">
        <f t="shared" si="0"/>
        <v>#N/A</v>
      </c>
      <c r="AN4" s="104" t="e">
        <f t="shared" si="0"/>
        <v>#N/A</v>
      </c>
      <c r="AO4" s="104" t="e">
        <f t="shared" si="0"/>
        <v>#N/A</v>
      </c>
      <c r="AP4" s="104" t="e">
        <f t="shared" si="0"/>
        <v>#N/A</v>
      </c>
      <c r="AQ4" s="104"/>
      <c r="AR4" s="104">
        <f t="shared" ref="AR4:AU5" si="8">IF(COUNTA($AJ$3:$AJ$32)=0,"",IF(AND($AJ4="",$AJ3=AR$2),AR3+0.1,IF(AND($AJ4="",$AJ3&lt;&gt;AR$2),AR3,IF(AND($AJ4&lt;&gt;AR$2,$AJ3=AR$2),AR3+0.1,IF(AND($AJ4=AR$2,$AJ3&lt;&gt;AR$2),AR3+0.9,IF(AND($AJ3=$AJ4,$AJ4=AR$2),AR3+1,IF(AND($AJ4=AR$2,$AJ3=""),AR3+0.9,AR3)))))))</f>
        <v>0.1</v>
      </c>
      <c r="AS4" s="104">
        <f t="shared" si="8"/>
        <v>0.1</v>
      </c>
      <c r="AT4" s="104">
        <f t="shared" si="8"/>
        <v>0.1</v>
      </c>
      <c r="AU4" s="104">
        <f t="shared" si="8"/>
        <v>0.1</v>
      </c>
      <c r="AV4" s="104" t="e">
        <f t="shared" ref="AV4:AY5" si="9">IF(COUNTA($AK$3:$AK$32)=0,"",IF(AND($AK4="",$AK3=AV$2),AV3+0.1,IF(AND($AK4="",$AK3&lt;&gt;AV$2),AV3,IF(AND($AK4&lt;&gt;AV$2,$AK3=AV$2),AV3+0.1,IF(AND($AK4=AV$2,$AK3&lt;&gt;AV$2),AV3+0.9,IF(AND($AK3=$AK4,$AK4=AV$2),AV3+1,IF(AND($AK4=AV$2,$AK3=""),AV3+0.9,AV3)))))))</f>
        <v>#N/A</v>
      </c>
      <c r="AW4" s="104" t="e">
        <f t="shared" si="9"/>
        <v>#N/A</v>
      </c>
      <c r="AX4" s="104" t="e">
        <f t="shared" si="9"/>
        <v>#N/A</v>
      </c>
      <c r="AY4" s="104" t="e">
        <f t="shared" si="9"/>
        <v>#N/A</v>
      </c>
      <c r="AZ4" s="104" t="e">
        <f t="shared" ref="AZ4:BC5" si="10">IF(COUNTA($AL$3:$AL$32)=0,"",IF(AND($AL4="",$AL3=AZ$2),AZ3+0.1,IF(AND($AL4="",$AL3&lt;&gt;AZ$2),AZ3,IF(AND($AL4&lt;&gt;AZ$2,$AL3=AZ$2),AZ3+0.1,IF(AND($AL4=AZ$2,$AL3&lt;&gt;AZ$2),AZ3+0.9,IF(AND($AL3=$AL4,$AL4=AZ$2),AZ3+1,IF(AND($AL4=AZ$2,$AL3=""),AZ3+0.9,AZ3)))))))</f>
        <v>#N/A</v>
      </c>
      <c r="BA4" s="104" t="e">
        <f t="shared" si="10"/>
        <v>#N/A</v>
      </c>
      <c r="BB4" s="104" t="e">
        <f t="shared" si="10"/>
        <v>#N/A</v>
      </c>
      <c r="BC4" s="104" t="e">
        <f t="shared" si="10"/>
        <v>#N/A</v>
      </c>
      <c r="BD4" s="104" t="e">
        <f t="shared" ref="BD4:BG5" si="11">IF(COUNTA($AM$3:$AM$32)=0,"",IF(AND($AM4="",$AM3=BD$2),BD3+0.1,IF(AND($AM4="",$AM3&lt;&gt;BD$2),BD3,IF(AND($AM4&lt;&gt;BD$2,$AM3=BD$2),BD3+0.1,IF(AND($AM4=BD$2,$AM3&lt;&gt;BD$2),BD3+0.9,IF(AND($AM3=$AM4,$AM4=BD$2),BD3+1,IF(AND($AM4=BD$2,$AM3=""),BD3+0.9,BD3)))))))</f>
        <v>#N/A</v>
      </c>
      <c r="BE4" s="104" t="e">
        <f t="shared" si="11"/>
        <v>#N/A</v>
      </c>
      <c r="BF4" s="104" t="e">
        <f t="shared" si="11"/>
        <v>#N/A</v>
      </c>
      <c r="BG4" s="104" t="e">
        <f t="shared" si="11"/>
        <v>#N/A</v>
      </c>
      <c r="BH4" s="104" t="e">
        <f t="shared" ref="BH4:BK5" si="12">IF(COUNTA($AN$3:$AN$32)=0,"",IF(AND($AN4="",$AN3=BH$2),BH3+0.1,IF(AND($AN4="",$AN3&lt;&gt;BH$2),BH3,IF(AND($AN4&lt;&gt;BH$2,$AN3=BH$2),BH3+0.1,IF(AND($AN4=BH$2,$AN3&lt;&gt;BH$2),BH3+0.9,IF(AND($AN3=$AN4,$AN4=BH$2),BH3+1,IF(AND($AN4=BH$2,$AN3=""),BH3+0.9,BH3)))))))</f>
        <v>#N/A</v>
      </c>
      <c r="BI4" s="104" t="e">
        <f t="shared" si="12"/>
        <v>#N/A</v>
      </c>
      <c r="BJ4" s="104" t="e">
        <f t="shared" si="12"/>
        <v>#N/A</v>
      </c>
      <c r="BK4" s="104" t="e">
        <f t="shared" si="12"/>
        <v>#N/A</v>
      </c>
      <c r="BL4" s="104" t="e">
        <f t="shared" ref="BL4:BO5" si="13">IF(COUNTA($AO$3:$AO$32)=0,"",IF(AND($AO4="",$AO3=BL$2),BL3+0.1,IF(AND($AO4="",$AO3&lt;&gt;BL$2),BL3,IF(AND($AO4&lt;&gt;BL$2,$AO3=BL$2),BL3+0.1,IF(AND($AO4=BL$2,$AO3&lt;&gt;BL$2),BL3+0.9,IF(AND($AO3=$AO4,$AO4=BL$2),BL3+1,IF(AND($AO4=BL$2,$AO3=""),BL3+0.9,BL3)))))))</f>
        <v>#N/A</v>
      </c>
      <c r="BM4" s="104" t="e">
        <f t="shared" si="13"/>
        <v>#N/A</v>
      </c>
      <c r="BN4" s="104" t="e">
        <f t="shared" si="13"/>
        <v>#N/A</v>
      </c>
      <c r="BO4" s="104" t="e">
        <f t="shared" si="13"/>
        <v>#N/A</v>
      </c>
      <c r="BP4" s="104" t="e">
        <f t="shared" ref="BP4:BS5" si="14">IF(COUNTA($AP$3:$AP$32)=0,"",IF(AND($AP4="",$AP3=BP$2),BP3+0.1,IF(AND($AP4="",$AP3&lt;&gt;BP$2),BP3,IF(AND($AP4&lt;&gt;BP$2,$AP3=BP$2),BP3+0.1,IF(AND($AP4=BP$2,$AP3&lt;&gt;BP$2),BP3+0.9,IF(AND($AP3=$AP4,$AP4=BP$2),BP3+1,IF(AND($AP4=BP$2,$AP3=""),BP3+0.9,BP3)))))))</f>
        <v>#N/A</v>
      </c>
      <c r="BQ4" s="104" t="e">
        <f t="shared" si="14"/>
        <v>#N/A</v>
      </c>
      <c r="BR4" s="104" t="e">
        <f t="shared" si="14"/>
        <v>#N/A</v>
      </c>
      <c r="BS4" s="104" t="e">
        <f t="shared" si="14"/>
        <v>#N/A</v>
      </c>
      <c r="BT4" s="104"/>
      <c r="BU4" s="105"/>
      <c r="BV4" s="105"/>
      <c r="BW4" s="105"/>
      <c r="BX4" s="105"/>
      <c r="BY4" s="105"/>
      <c r="BZ4" s="105"/>
      <c r="CA4" s="105"/>
      <c r="CB4" s="105"/>
      <c r="CC4" s="105"/>
      <c r="CD4" s="105"/>
    </row>
    <row r="5" spans="1:82" s="106" customFormat="1" ht="18" customHeight="1" x14ac:dyDescent="0.2">
      <c r="A5" s="192" t="s">
        <v>70</v>
      </c>
      <c r="B5" s="192"/>
      <c r="C5" s="107" t="str">
        <f>IF((COUNTA('Résultats test rentrée Français'!C5))&lt;&gt;1,"⌛",(ROUND(AVERAGE('Résultats test rentrée Français'!C5),0)))</f>
        <v>⌛</v>
      </c>
      <c r="D5" s="107" t="str">
        <f>IF((COUNTA('Résultats test rentrée Français'!D5))&lt;&gt;1,"⌛",(ROUND(AVERAGE('Résultats test rentrée Français'!D5),0)))</f>
        <v>⌛</v>
      </c>
      <c r="E5" s="107" t="str">
        <f>IF((COUNTA('Résultats test rentrée Français'!E5))&lt;&gt;1,"⌛",(ROUND(AVERAGE('Résultats test rentrée Français'!E5),0)))</f>
        <v>⌛</v>
      </c>
      <c r="F5" s="107" t="str">
        <f>IF((COUNTA('Résultats test rentrée Français'!F5))&lt;&gt;1,"⌛",(ROUND(AVERAGE('Résultats test rentrée Français'!F5),0)))</f>
        <v>⌛</v>
      </c>
      <c r="G5" s="107" t="str">
        <f>IF((COUNTA('Résultats test rentrée Français'!G5))&lt;&gt;1,"⌛",(ROUND(AVERAGE('Résultats test rentrée Français'!G5),0)))</f>
        <v>⌛</v>
      </c>
      <c r="H5" s="107" t="str">
        <f>IF((COUNTA('Résultats test rentrée Français'!H5))&lt;&gt;1,"⌛",(ROUND(AVERAGE('Résultats test rentrée Français'!H5),0)))</f>
        <v>⌛</v>
      </c>
      <c r="I5" s="107" t="str">
        <f>IF((COUNTA('Résultats test rentrée Français'!I5))&lt;&gt;1,"⌛",(ROUND(AVERAGE('Résultats test rentrée Français'!I5),0)))</f>
        <v>⌛</v>
      </c>
      <c r="J5" s="107" t="str">
        <f>IF((COUNTA('Résultats test rentrée Français'!J5))&lt;&gt;1,"⌛",(ROUND(AVERAGE('Résultats test rentrée Français'!J5),0)))</f>
        <v>⌛</v>
      </c>
      <c r="K5" s="107" t="str">
        <f>IF((COUNTA('Résultats test rentrée Français'!K5))&lt;&gt;1,"⌛",(ROUND(AVERAGE('Résultats test rentrée Français'!K5),0)))</f>
        <v>⌛</v>
      </c>
      <c r="L5" s="107" t="str">
        <f>IF((COUNTA('Résultats test rentrée Français'!L5))&lt;&gt;1,"⌛",(ROUND(AVERAGE('Résultats test rentrée Français'!L5),0)))</f>
        <v>⌛</v>
      </c>
      <c r="M5" s="107" t="str">
        <f>IF((COUNTA('Résultats test rentrée Français'!M5))&lt;&gt;1,"⌛",(ROUND(AVERAGE('Résultats test rentrée Français'!M5),0)))</f>
        <v>⌛</v>
      </c>
      <c r="N5" s="107" t="str">
        <f>IF((COUNTA('Résultats test rentrée Français'!N5))&lt;&gt;1,"⌛",(ROUND(AVERAGE('Résultats test rentrée Français'!N5),0)))</f>
        <v>⌛</v>
      </c>
      <c r="O5" s="107" t="str">
        <f>IF((COUNTA('Résultats test rentrée Français'!O5))&lt;&gt;1,"⌛",(ROUND(AVERAGE('Résultats test rentrée Français'!O5),0)))</f>
        <v>⌛</v>
      </c>
      <c r="P5" s="107" t="str">
        <f>IF((COUNTA('Résultats test rentrée Français'!P5))&lt;&gt;1,"⌛",(ROUND(AVERAGE('Résultats test rentrée Français'!P5),0)))</f>
        <v>⌛</v>
      </c>
      <c r="Q5" s="107" t="str">
        <f>IF((COUNTA('Résultats test rentrée Français'!Q5))&lt;&gt;1,"⌛",(ROUND(AVERAGE('Résultats test rentrée Français'!Q5),0)))</f>
        <v>⌛</v>
      </c>
      <c r="R5" s="107" t="str">
        <f>IF((COUNTA('Résultats test rentrée Français'!R5))&lt;&gt;1,"⌛",(ROUND(AVERAGE('Résultats test rentrée Français'!R5),0)))</f>
        <v>⌛</v>
      </c>
      <c r="S5" s="107" t="str">
        <f>IF((COUNTA('Résultats test rentrée Français'!S5))&lt;&gt;1,"⌛",(ROUND(AVERAGE('Résultats test rentrée Français'!S5),0)))</f>
        <v>⌛</v>
      </c>
      <c r="T5" s="107" t="str">
        <f>IF((COUNTA('Résultats test rentrée Français'!T5))&lt;&gt;1,"⌛",(ROUND(AVERAGE('Résultats test rentrée Français'!T5),0)))</f>
        <v>⌛</v>
      </c>
      <c r="U5" s="107" t="str">
        <f>IF((COUNTA('Résultats test rentrée Français'!U5))&lt;&gt;1,"⌛",(ROUND(AVERAGE('Résultats test rentrée Français'!U5),0)))</f>
        <v>⌛</v>
      </c>
      <c r="V5" s="107" t="str">
        <f>IF((COUNTA('Résultats test rentrée Français'!V5))&lt;&gt;1,"⌛",(ROUND(AVERAGE('Résultats test rentrée Français'!V5),0)))</f>
        <v>⌛</v>
      </c>
      <c r="W5" s="107" t="str">
        <f>IF((COUNTA('Résultats test rentrée Français'!W5))&lt;&gt;1,"⌛",(ROUND(AVERAGE('Résultats test rentrée Français'!W5),0)))</f>
        <v>⌛</v>
      </c>
      <c r="X5" s="107" t="str">
        <f>IF((COUNTA('Résultats test rentrée Français'!X5))&lt;&gt;1,"⌛",(ROUND(AVERAGE('Résultats test rentrée Français'!X5),0)))</f>
        <v>⌛</v>
      </c>
      <c r="Y5" s="107" t="str">
        <f>IF((COUNTA('Résultats test rentrée Français'!Y5))&lt;&gt;1,"⌛",(ROUND(AVERAGE('Résultats test rentrée Français'!Y5),0)))</f>
        <v>⌛</v>
      </c>
      <c r="Z5" s="107" t="str">
        <f>IF((COUNTA('Résultats test rentrée Français'!Z5))&lt;&gt;1,"⌛",(ROUND(AVERAGE('Résultats test rentrée Français'!Z5),0)))</f>
        <v>⌛</v>
      </c>
      <c r="AA5" s="107" t="str">
        <f>IF((COUNTA('Résultats test rentrée Français'!AA5))&lt;&gt;1,"⌛",(ROUND(AVERAGE('Résultats test rentrée Français'!AA5),0)))</f>
        <v>⌛</v>
      </c>
      <c r="AB5" s="107" t="str">
        <f>IF((COUNTA('Résultats test rentrée Français'!AB5))&lt;&gt;1,"⌛",(ROUND(AVERAGE('Résultats test rentrée Français'!AB5),0)))</f>
        <v>⌛</v>
      </c>
      <c r="AC5" s="107" t="str">
        <f>IF((COUNTA('Résultats test rentrée Français'!AC5))&lt;&gt;1,"⌛",(ROUND(AVERAGE('Résultats test rentrée Français'!AC5),0)))</f>
        <v>⌛</v>
      </c>
      <c r="AD5" s="107" t="str">
        <f>IF((COUNTA('Résultats test rentrée Français'!AD5))&lt;&gt;1,"⌛",(ROUND(AVERAGE('Résultats test rentrée Français'!AD5),0)))</f>
        <v>⌛</v>
      </c>
      <c r="AE5" s="107" t="str">
        <f>IF((COUNTA('Résultats test rentrée Français'!AE5))&lt;&gt;1,"⌛",(ROUND(AVERAGE('Résultats test rentrée Français'!AE5),0)))</f>
        <v>⌛</v>
      </c>
      <c r="AF5" s="107" t="str">
        <f>IF((COUNTA('Résultats test rentrée Français'!AF5))&lt;&gt;1,"⌛",(ROUND(AVERAGE('Résultats test rentrée Français'!AF5),0)))</f>
        <v>⌛</v>
      </c>
      <c r="AH5" s="106" t="e">
        <f>#REF!</f>
        <v>#REF!</v>
      </c>
      <c r="AI5" s="106" t="str">
        <f>'Mes élèves'!A4</f>
        <v>Elève 3</v>
      </c>
      <c r="AJ5" s="106" t="str">
        <f t="shared" si="0"/>
        <v>⌛</v>
      </c>
      <c r="AK5" s="106" t="e">
        <f t="shared" si="0"/>
        <v>#N/A</v>
      </c>
      <c r="AL5" s="106" t="e">
        <f t="shared" si="0"/>
        <v>#N/A</v>
      </c>
      <c r="AM5" s="106" t="e">
        <f t="shared" si="0"/>
        <v>#N/A</v>
      </c>
      <c r="AN5" s="106" t="e">
        <f t="shared" si="0"/>
        <v>#N/A</v>
      </c>
      <c r="AO5" s="106" t="e">
        <f t="shared" si="0"/>
        <v>#N/A</v>
      </c>
      <c r="AP5" s="106" t="e">
        <f t="shared" si="0"/>
        <v>#N/A</v>
      </c>
      <c r="AR5" s="106">
        <f t="shared" si="8"/>
        <v>0.1</v>
      </c>
      <c r="AS5" s="106">
        <f t="shared" si="8"/>
        <v>0.1</v>
      </c>
      <c r="AT5" s="106">
        <f t="shared" si="8"/>
        <v>0.1</v>
      </c>
      <c r="AU5" s="106">
        <f t="shared" si="8"/>
        <v>0.1</v>
      </c>
      <c r="AV5" s="106" t="e">
        <f t="shared" si="9"/>
        <v>#N/A</v>
      </c>
      <c r="AW5" s="106" t="e">
        <f t="shared" si="9"/>
        <v>#N/A</v>
      </c>
      <c r="AX5" s="106" t="e">
        <f t="shared" si="9"/>
        <v>#N/A</v>
      </c>
      <c r="AY5" s="106" t="e">
        <f t="shared" si="9"/>
        <v>#N/A</v>
      </c>
      <c r="AZ5" s="106" t="e">
        <f t="shared" si="10"/>
        <v>#N/A</v>
      </c>
      <c r="BA5" s="106" t="e">
        <f t="shared" si="10"/>
        <v>#N/A</v>
      </c>
      <c r="BB5" s="106" t="e">
        <f t="shared" si="10"/>
        <v>#N/A</v>
      </c>
      <c r="BC5" s="106" t="e">
        <f t="shared" si="10"/>
        <v>#N/A</v>
      </c>
      <c r="BD5" s="106" t="e">
        <f t="shared" si="11"/>
        <v>#N/A</v>
      </c>
      <c r="BE5" s="106" t="e">
        <f t="shared" si="11"/>
        <v>#N/A</v>
      </c>
      <c r="BF5" s="106" t="e">
        <f t="shared" si="11"/>
        <v>#N/A</v>
      </c>
      <c r="BG5" s="106" t="e">
        <f t="shared" si="11"/>
        <v>#N/A</v>
      </c>
      <c r="BH5" s="106" t="e">
        <f t="shared" si="12"/>
        <v>#N/A</v>
      </c>
      <c r="BI5" s="106" t="e">
        <f t="shared" si="12"/>
        <v>#N/A</v>
      </c>
      <c r="BJ5" s="106" t="e">
        <f t="shared" si="12"/>
        <v>#N/A</v>
      </c>
      <c r="BK5" s="106" t="e">
        <f t="shared" si="12"/>
        <v>#N/A</v>
      </c>
      <c r="BL5" s="106" t="e">
        <f t="shared" si="13"/>
        <v>#N/A</v>
      </c>
      <c r="BM5" s="106" t="e">
        <f t="shared" si="13"/>
        <v>#N/A</v>
      </c>
      <c r="BN5" s="106" t="e">
        <f t="shared" si="13"/>
        <v>#N/A</v>
      </c>
      <c r="BO5" s="106" t="e">
        <f t="shared" si="13"/>
        <v>#N/A</v>
      </c>
      <c r="BP5" s="106" t="e">
        <f t="shared" si="14"/>
        <v>#N/A</v>
      </c>
      <c r="BQ5" s="106" t="e">
        <f t="shared" si="14"/>
        <v>#N/A</v>
      </c>
      <c r="BR5" s="106" t="e">
        <f t="shared" si="14"/>
        <v>#N/A</v>
      </c>
      <c r="BS5" s="106" t="e">
        <f t="shared" si="14"/>
        <v>#N/A</v>
      </c>
      <c r="BU5" s="105"/>
      <c r="BV5" s="105"/>
      <c r="BW5" s="105"/>
      <c r="BX5" s="105"/>
      <c r="BY5" s="105"/>
      <c r="BZ5" s="105"/>
      <c r="CA5" s="105"/>
      <c r="CB5" s="105"/>
      <c r="CC5" s="105"/>
      <c r="CD5" s="105"/>
    </row>
    <row r="6" spans="1:82" s="106" customFormat="1" ht="14.1" customHeight="1" x14ac:dyDescent="0.2">
      <c r="A6" s="188" t="s">
        <v>33</v>
      </c>
      <c r="B6" s="189"/>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3"/>
      <c r="AH6" s="106" t="str">
        <f t="shared" ref="AH6:AH18" si="15">A7</f>
        <v>Lecture compréhension (b)</v>
      </c>
      <c r="AI6" s="106" t="str">
        <f>'Mes élèves'!A7</f>
        <v>Elève 6</v>
      </c>
      <c r="AJ6" s="106" t="str">
        <f t="shared" si="0"/>
        <v>⌛</v>
      </c>
      <c r="AK6" s="106" t="e">
        <f t="shared" si="0"/>
        <v>#N/A</v>
      </c>
      <c r="AL6" s="106" t="e">
        <f t="shared" si="0"/>
        <v>#N/A</v>
      </c>
      <c r="AM6" s="106" t="e">
        <f t="shared" si="0"/>
        <v>#N/A</v>
      </c>
      <c r="AN6" s="106" t="e">
        <f t="shared" si="0"/>
        <v>#N/A</v>
      </c>
      <c r="AO6" s="106" t="e">
        <f t="shared" si="0"/>
        <v>#N/A</v>
      </c>
      <c r="AP6" s="106" t="e">
        <f t="shared" si="0"/>
        <v>#N/A</v>
      </c>
      <c r="AR6" s="106" t="e">
        <f>IF(COUNTA($AJ$3:$AJ$32)=0,"",IF(AND($AJ6="",#REF!=AR$2),#REF!+0.1,IF(AND($AJ6="",#REF!&lt;&gt;AR$2),#REF!,IF(AND($AJ6&lt;&gt;AR$2,#REF!=AR$2),#REF!+0.1,IF(AND($AJ6=AR$2,#REF!&lt;&gt;AR$2),#REF!+0.9,IF(AND(#REF!=$AJ6,$AJ6=AR$2),#REF!+1,IF(AND($AJ6=AR$2,#REF!=""),#REF!+0.9,#REF!)))))))</f>
        <v>#REF!</v>
      </c>
      <c r="AS6" s="106" t="e">
        <f>IF(COUNTA($AJ$3:$AJ$32)=0,"",IF(AND($AJ6="",#REF!=AS$2),#REF!+0.1,IF(AND($AJ6="",#REF!&lt;&gt;AS$2),#REF!,IF(AND($AJ6&lt;&gt;AS$2,#REF!=AS$2),#REF!+0.1,IF(AND($AJ6=AS$2,#REF!&lt;&gt;AS$2),#REF!+0.9,IF(AND(#REF!=$AJ6,$AJ6=AS$2),#REF!+1,IF(AND($AJ6=AS$2,#REF!=""),#REF!+0.9,#REF!)))))))</f>
        <v>#REF!</v>
      </c>
      <c r="AT6" s="106" t="e">
        <f>IF(COUNTA($AJ$3:$AJ$32)=0,"",IF(AND($AJ6="",#REF!=AT$2),#REF!+0.1,IF(AND($AJ6="",#REF!&lt;&gt;AT$2),#REF!,IF(AND($AJ6&lt;&gt;AT$2,#REF!=AT$2),#REF!+0.1,IF(AND($AJ6=AT$2,#REF!&lt;&gt;AT$2),#REF!+0.9,IF(AND(#REF!=$AJ6,$AJ6=AT$2),#REF!+1,IF(AND($AJ6=AT$2,#REF!=""),#REF!+0.9,#REF!)))))))</f>
        <v>#REF!</v>
      </c>
      <c r="AU6" s="106" t="e">
        <f>IF(COUNTA($AJ$3:$AJ$32)=0,"",IF(AND($AJ6="",#REF!=AU$2),#REF!+0.1,IF(AND($AJ6="",#REF!&lt;&gt;AU$2),#REF!,IF(AND($AJ6&lt;&gt;AU$2,#REF!=AU$2),#REF!+0.1,IF(AND($AJ6=AU$2,#REF!&lt;&gt;AU$2),#REF!+0.9,IF(AND(#REF!=$AJ6,$AJ6=AU$2),#REF!+1,IF(AND($AJ6=AU$2,#REF!=""),#REF!+0.9,#REF!)))))))</f>
        <v>#REF!</v>
      </c>
      <c r="AV6" s="106" t="e">
        <f>IF(COUNTA($AK$3:$AK$32)=0,"",IF(AND($AK6="",#REF!=AV$2),#REF!+0.1,IF(AND($AK6="",#REF!&lt;&gt;AV$2),#REF!,IF(AND($AK6&lt;&gt;AV$2,#REF!=AV$2),#REF!+0.1,IF(AND($AK6=AV$2,#REF!&lt;&gt;AV$2),#REF!+0.9,IF(AND(#REF!=$AK6,$AK6=AV$2),#REF!+1,IF(AND($AK6=AV$2,#REF!=""),#REF!+0.9,#REF!)))))))</f>
        <v>#N/A</v>
      </c>
      <c r="AW6" s="106" t="e">
        <f>IF(COUNTA($AK$3:$AK$32)=0,"",IF(AND($AK6="",#REF!=AW$2),#REF!+0.1,IF(AND($AK6="",#REF!&lt;&gt;AW$2),#REF!,IF(AND($AK6&lt;&gt;AW$2,#REF!=AW$2),#REF!+0.1,IF(AND($AK6=AW$2,#REF!&lt;&gt;AW$2),#REF!+0.9,IF(AND(#REF!=$AK6,$AK6=AW$2),#REF!+1,IF(AND($AK6=AW$2,#REF!=""),#REF!+0.9,#REF!)))))))</f>
        <v>#N/A</v>
      </c>
      <c r="AX6" s="106" t="e">
        <f>IF(COUNTA($AK$3:$AK$32)=0,"",IF(AND($AK6="",#REF!=AX$2),#REF!+0.1,IF(AND($AK6="",#REF!&lt;&gt;AX$2),#REF!,IF(AND($AK6&lt;&gt;AX$2,#REF!=AX$2),#REF!+0.1,IF(AND($AK6=AX$2,#REF!&lt;&gt;AX$2),#REF!+0.9,IF(AND(#REF!=$AK6,$AK6=AX$2),#REF!+1,IF(AND($AK6=AX$2,#REF!=""),#REF!+0.9,#REF!)))))))</f>
        <v>#N/A</v>
      </c>
      <c r="AY6" s="106" t="e">
        <f>IF(COUNTA($AK$3:$AK$32)=0,"",IF(AND($AK6="",#REF!=AY$2),#REF!+0.1,IF(AND($AK6="",#REF!&lt;&gt;AY$2),#REF!,IF(AND($AK6&lt;&gt;AY$2,#REF!=AY$2),#REF!+0.1,IF(AND($AK6=AY$2,#REF!&lt;&gt;AY$2),#REF!+0.9,IF(AND(#REF!=$AK6,$AK6=AY$2),#REF!+1,IF(AND($AK6=AY$2,#REF!=""),#REF!+0.9,#REF!)))))))</f>
        <v>#N/A</v>
      </c>
      <c r="AZ6" s="106" t="e">
        <f>IF(COUNTA($AL$3:$AL$32)=0,"",IF(AND($AL6="",#REF!=AZ$2),#REF!+0.1,IF(AND($AL6="",#REF!&lt;&gt;AZ$2),#REF!,IF(AND($AL6&lt;&gt;AZ$2,#REF!=AZ$2),#REF!+0.1,IF(AND($AL6=AZ$2,#REF!&lt;&gt;AZ$2),#REF!+0.9,IF(AND(#REF!=$AL6,$AL6=AZ$2),#REF!+1,IF(AND($AL6=AZ$2,#REF!=""),#REF!+0.9,#REF!)))))))</f>
        <v>#N/A</v>
      </c>
      <c r="BA6" s="106" t="e">
        <f>IF(COUNTA($AL$3:$AL$32)=0,"",IF(AND($AL6="",#REF!=BA$2),#REF!+0.1,IF(AND($AL6="",#REF!&lt;&gt;BA$2),#REF!,IF(AND($AL6&lt;&gt;BA$2,#REF!=BA$2),#REF!+0.1,IF(AND($AL6=BA$2,#REF!&lt;&gt;BA$2),#REF!+0.9,IF(AND(#REF!=$AL6,$AL6=BA$2),#REF!+1,IF(AND($AL6=BA$2,#REF!=""),#REF!+0.9,#REF!)))))))</f>
        <v>#N/A</v>
      </c>
      <c r="BB6" s="106" t="e">
        <f>IF(COUNTA($AL$3:$AL$32)=0,"",IF(AND($AL6="",#REF!=BB$2),#REF!+0.1,IF(AND($AL6="",#REF!&lt;&gt;BB$2),#REF!,IF(AND($AL6&lt;&gt;BB$2,#REF!=BB$2),#REF!+0.1,IF(AND($AL6=BB$2,#REF!&lt;&gt;BB$2),#REF!+0.9,IF(AND(#REF!=$AL6,$AL6=BB$2),#REF!+1,IF(AND($AL6=BB$2,#REF!=""),#REF!+0.9,#REF!)))))))</f>
        <v>#N/A</v>
      </c>
      <c r="BC6" s="106" t="e">
        <f>IF(COUNTA($AL$3:$AL$32)=0,"",IF(AND($AL6="",#REF!=BC$2),#REF!+0.1,IF(AND($AL6="",#REF!&lt;&gt;BC$2),#REF!,IF(AND($AL6&lt;&gt;BC$2,#REF!=BC$2),#REF!+0.1,IF(AND($AL6=BC$2,#REF!&lt;&gt;BC$2),#REF!+0.9,IF(AND(#REF!=$AL6,$AL6=BC$2),#REF!+1,IF(AND($AL6=BC$2,#REF!=""),#REF!+0.9,#REF!)))))))</f>
        <v>#N/A</v>
      </c>
      <c r="BD6" s="106" t="e">
        <f>IF(COUNTA($AM$3:$AM$32)=0,"",IF(AND($AM6="",#REF!=BD$2),#REF!+0.1,IF(AND($AM6="",#REF!&lt;&gt;BD$2),#REF!,IF(AND($AM6&lt;&gt;BD$2,#REF!=BD$2),#REF!+0.1,IF(AND($AM6=BD$2,#REF!&lt;&gt;BD$2),#REF!+0.9,IF(AND(#REF!=$AM6,$AM6=BD$2),#REF!+1,IF(AND($AM6=BD$2,#REF!=""),#REF!+0.9,#REF!)))))))</f>
        <v>#N/A</v>
      </c>
      <c r="BE6" s="106" t="e">
        <f>IF(COUNTA($AM$3:$AM$32)=0,"",IF(AND($AM6="",#REF!=BE$2),#REF!+0.1,IF(AND($AM6="",#REF!&lt;&gt;BE$2),#REF!,IF(AND($AM6&lt;&gt;BE$2,#REF!=BE$2),#REF!+0.1,IF(AND($AM6=BE$2,#REF!&lt;&gt;BE$2),#REF!+0.9,IF(AND(#REF!=$AM6,$AM6=BE$2),#REF!+1,IF(AND($AM6=BE$2,#REF!=""),#REF!+0.9,#REF!)))))))</f>
        <v>#N/A</v>
      </c>
      <c r="BF6" s="106" t="e">
        <f>IF(COUNTA($AM$3:$AM$32)=0,"",IF(AND($AM6="",#REF!=BF$2),#REF!+0.1,IF(AND($AM6="",#REF!&lt;&gt;BF$2),#REF!,IF(AND($AM6&lt;&gt;BF$2,#REF!=BF$2),#REF!+0.1,IF(AND($AM6=BF$2,#REF!&lt;&gt;BF$2),#REF!+0.9,IF(AND(#REF!=$AM6,$AM6=BF$2),#REF!+1,IF(AND($AM6=BF$2,#REF!=""),#REF!+0.9,#REF!)))))))</f>
        <v>#N/A</v>
      </c>
      <c r="BG6" s="106" t="e">
        <f>IF(COUNTA($AM$3:$AM$32)=0,"",IF(AND($AM6="",#REF!=BG$2),#REF!+0.1,IF(AND($AM6="",#REF!&lt;&gt;BG$2),#REF!,IF(AND($AM6&lt;&gt;BG$2,#REF!=BG$2),#REF!+0.1,IF(AND($AM6=BG$2,#REF!&lt;&gt;BG$2),#REF!+0.9,IF(AND(#REF!=$AM6,$AM6=BG$2),#REF!+1,IF(AND($AM6=BG$2,#REF!=""),#REF!+0.9,#REF!)))))))</f>
        <v>#N/A</v>
      </c>
      <c r="BH6" s="106" t="e">
        <f>IF(COUNTA($AN$3:$AN$32)=0,"",IF(AND($AN6="",#REF!=BH$2),#REF!+0.1,IF(AND($AN6="",#REF!&lt;&gt;BH$2),#REF!,IF(AND($AN6&lt;&gt;BH$2,#REF!=BH$2),#REF!+0.1,IF(AND($AN6=BH$2,#REF!&lt;&gt;BH$2),#REF!+0.9,IF(AND(#REF!=$AN6,$AN6=BH$2),#REF!+1,IF(AND($AN6=BH$2,#REF!=""),#REF!+0.9,#REF!)))))))</f>
        <v>#N/A</v>
      </c>
      <c r="BI6" s="106" t="e">
        <f>IF(COUNTA($AN$3:$AN$32)=0,"",IF(AND($AN6="",#REF!=BI$2),#REF!+0.1,IF(AND($AN6="",#REF!&lt;&gt;BI$2),#REF!,IF(AND($AN6&lt;&gt;BI$2,#REF!=BI$2),#REF!+0.1,IF(AND($AN6=BI$2,#REF!&lt;&gt;BI$2),#REF!+0.9,IF(AND(#REF!=$AN6,$AN6=BI$2),#REF!+1,IF(AND($AN6=BI$2,#REF!=""),#REF!+0.9,#REF!)))))))</f>
        <v>#N/A</v>
      </c>
      <c r="BJ6" s="106" t="e">
        <f>IF(COUNTA($AN$3:$AN$32)=0,"",IF(AND($AN6="",#REF!=BJ$2),#REF!+0.1,IF(AND($AN6="",#REF!&lt;&gt;BJ$2),#REF!,IF(AND($AN6&lt;&gt;BJ$2,#REF!=BJ$2),#REF!+0.1,IF(AND($AN6=BJ$2,#REF!&lt;&gt;BJ$2),#REF!+0.9,IF(AND(#REF!=$AN6,$AN6=BJ$2),#REF!+1,IF(AND($AN6=BJ$2,#REF!=""),#REF!+0.9,#REF!)))))))</f>
        <v>#N/A</v>
      </c>
      <c r="BK6" s="106" t="e">
        <f>IF(COUNTA($AN$3:$AN$32)=0,"",IF(AND($AN6="",#REF!=BK$2),#REF!+0.1,IF(AND($AN6="",#REF!&lt;&gt;BK$2),#REF!,IF(AND($AN6&lt;&gt;BK$2,#REF!=BK$2),#REF!+0.1,IF(AND($AN6=BK$2,#REF!&lt;&gt;BK$2),#REF!+0.9,IF(AND(#REF!=$AN6,$AN6=BK$2),#REF!+1,IF(AND($AN6=BK$2,#REF!=""),#REF!+0.9,#REF!)))))))</f>
        <v>#N/A</v>
      </c>
      <c r="BL6" s="106" t="e">
        <f>IF(COUNTA($AO$3:$AO$32)=0,"",IF(AND($AO6="",#REF!=BL$2),#REF!+0.1,IF(AND($AO6="",#REF!&lt;&gt;BL$2),#REF!,IF(AND($AO6&lt;&gt;BL$2,#REF!=BL$2),#REF!+0.1,IF(AND($AO6=BL$2,#REF!&lt;&gt;BL$2),#REF!+0.9,IF(AND(#REF!=$AO6,$AO6=BL$2),#REF!+1,IF(AND($AO6=BL$2,#REF!=""),#REF!+0.9,#REF!)))))))</f>
        <v>#N/A</v>
      </c>
      <c r="BM6" s="106" t="e">
        <f>IF(COUNTA($AO$3:$AO$32)=0,"",IF(AND($AO6="",#REF!=BM$2),#REF!+0.1,IF(AND($AO6="",#REF!&lt;&gt;BM$2),#REF!,IF(AND($AO6&lt;&gt;BM$2,#REF!=BM$2),#REF!+0.1,IF(AND($AO6=BM$2,#REF!&lt;&gt;BM$2),#REF!+0.9,IF(AND(#REF!=$AO6,$AO6=BM$2),#REF!+1,IF(AND($AO6=BM$2,#REF!=""),#REF!+0.9,#REF!)))))))</f>
        <v>#N/A</v>
      </c>
      <c r="BN6" s="106" t="e">
        <f>IF(COUNTA($AO$3:$AO$32)=0,"",IF(AND($AO6="",#REF!=BN$2),#REF!+0.1,IF(AND($AO6="",#REF!&lt;&gt;BN$2),#REF!,IF(AND($AO6&lt;&gt;BN$2,#REF!=BN$2),#REF!+0.1,IF(AND($AO6=BN$2,#REF!&lt;&gt;BN$2),#REF!+0.9,IF(AND(#REF!=$AO6,$AO6=BN$2),#REF!+1,IF(AND($AO6=BN$2,#REF!=""),#REF!+0.9,#REF!)))))))</f>
        <v>#N/A</v>
      </c>
      <c r="BO6" s="106" t="e">
        <f>IF(COUNTA($AO$3:$AO$32)=0,"",IF(AND($AO6="",#REF!=BO$2),#REF!+0.1,IF(AND($AO6="",#REF!&lt;&gt;BO$2),#REF!,IF(AND($AO6&lt;&gt;BO$2,#REF!=BO$2),#REF!+0.1,IF(AND($AO6=BO$2,#REF!&lt;&gt;BO$2),#REF!+0.9,IF(AND(#REF!=$AO6,$AO6=BO$2),#REF!+1,IF(AND($AO6=BO$2,#REF!=""),#REF!+0.9,#REF!)))))))</f>
        <v>#N/A</v>
      </c>
      <c r="BP6" s="106" t="e">
        <f>IF(COUNTA($AP$3:$AP$32)=0,"",IF(AND($AP6="",#REF!=BP$2),#REF!+0.1,IF(AND($AP6="",#REF!&lt;&gt;BP$2),#REF!,IF(AND($AP6&lt;&gt;BP$2,#REF!=BP$2),#REF!+0.1,IF(AND($AP6=BP$2,#REF!&lt;&gt;BP$2),#REF!+0.9,IF(AND(#REF!=$AP6,$AP6=BP$2),#REF!+1,IF(AND($AP6=BP$2,#REF!=""),#REF!+0.9,#REF!)))))))</f>
        <v>#N/A</v>
      </c>
      <c r="BQ6" s="106" t="e">
        <f>IF(COUNTA($AP$3:$AP$32)=0,"",IF(AND($AP6="",#REF!=BQ$2),#REF!+0.1,IF(AND($AP6="",#REF!&lt;&gt;BQ$2),#REF!,IF(AND($AP6&lt;&gt;BQ$2,#REF!=BQ$2),#REF!+0.1,IF(AND($AP6=BQ$2,#REF!&lt;&gt;BQ$2),#REF!+0.9,IF(AND(#REF!=$AP6,$AP6=BQ$2),#REF!+1,IF(AND($AP6=BQ$2,#REF!=""),#REF!+0.9,#REF!)))))))</f>
        <v>#N/A</v>
      </c>
      <c r="BR6" s="106" t="e">
        <f>IF(COUNTA($AP$3:$AP$32)=0,"",IF(AND($AP6="",#REF!=BR$2),#REF!+0.1,IF(AND($AP6="",#REF!&lt;&gt;BR$2),#REF!,IF(AND($AP6&lt;&gt;BR$2,#REF!=BR$2),#REF!+0.1,IF(AND($AP6=BR$2,#REF!&lt;&gt;BR$2),#REF!+0.9,IF(AND(#REF!=$AP6,$AP6=BR$2),#REF!+1,IF(AND($AP6=BR$2,#REF!=""),#REF!+0.9,#REF!)))))))</f>
        <v>#N/A</v>
      </c>
      <c r="BS6" s="106" t="e">
        <f>IF(COUNTA($AP$3:$AP$32)=0,"",IF(AND($AP6="",#REF!=BS$2),#REF!+0.1,IF(AND($AP6="",#REF!&lt;&gt;BS$2),#REF!,IF(AND($AP6&lt;&gt;BS$2,#REF!=BS$2),#REF!+0.1,IF(AND($AP6=BS$2,#REF!&lt;&gt;BS$2),#REF!+0.9,IF(AND(#REF!=$AP6,$AP6=BS$2),#REF!+1,IF(AND($AP6=BS$2,#REF!=""),#REF!+0.9,#REF!)))))))</f>
        <v>#N/A</v>
      </c>
      <c r="BU6" s="105"/>
      <c r="BV6" s="105"/>
      <c r="BW6" s="105"/>
      <c r="BX6" s="105"/>
      <c r="BY6" s="105"/>
      <c r="BZ6" s="105"/>
      <c r="CA6" s="105"/>
      <c r="CB6" s="105"/>
      <c r="CC6" s="105"/>
      <c r="CD6" s="105"/>
    </row>
    <row r="7" spans="1:82" s="106" customFormat="1" ht="18" customHeight="1" x14ac:dyDescent="0.2">
      <c r="A7" s="203" t="s">
        <v>63</v>
      </c>
      <c r="B7" s="204"/>
      <c r="C7" s="107" t="str">
        <f>IF((COUNTA('Résultats test rentrée Français'!C6))&lt;&gt;1,"⌛",(ROUND(AVERAGE('Résultats test rentrée Français'!C6),0)))</f>
        <v>⌛</v>
      </c>
      <c r="D7" s="107" t="str">
        <f>IF((COUNTA('Résultats test rentrée Français'!D6))&lt;&gt;1,"⌛",(ROUND(AVERAGE('Résultats test rentrée Français'!D6),0)))</f>
        <v>⌛</v>
      </c>
      <c r="E7" s="107" t="str">
        <f>IF((COUNTA('Résultats test rentrée Français'!E6))&lt;&gt;1,"⌛",(ROUND(AVERAGE('Résultats test rentrée Français'!E6),0)))</f>
        <v>⌛</v>
      </c>
      <c r="F7" s="107" t="str">
        <f>IF((COUNTA('Résultats test rentrée Français'!F6))&lt;&gt;1,"⌛",(ROUND(AVERAGE('Résultats test rentrée Français'!F6),0)))</f>
        <v>⌛</v>
      </c>
      <c r="G7" s="107" t="str">
        <f>IF((COUNTA('Résultats test rentrée Français'!G6))&lt;&gt;1,"⌛",(ROUND(AVERAGE('Résultats test rentrée Français'!G6),0)))</f>
        <v>⌛</v>
      </c>
      <c r="H7" s="107" t="str">
        <f>IF((COUNTA('Résultats test rentrée Français'!H6))&lt;&gt;1,"⌛",(ROUND(AVERAGE('Résultats test rentrée Français'!H6),0)))</f>
        <v>⌛</v>
      </c>
      <c r="I7" s="107" t="str">
        <f>IF((COUNTA('Résultats test rentrée Français'!I6))&lt;&gt;1,"⌛",(ROUND(AVERAGE('Résultats test rentrée Français'!I6),0)))</f>
        <v>⌛</v>
      </c>
      <c r="J7" s="107" t="str">
        <f>IF((COUNTA('Résultats test rentrée Français'!J6))&lt;&gt;1,"⌛",(ROUND(AVERAGE('Résultats test rentrée Français'!J6),0)))</f>
        <v>⌛</v>
      </c>
      <c r="K7" s="107" t="str">
        <f>IF((COUNTA('Résultats test rentrée Français'!K6))&lt;&gt;1,"⌛",(ROUND(AVERAGE('Résultats test rentrée Français'!K6),0)))</f>
        <v>⌛</v>
      </c>
      <c r="L7" s="107" t="str">
        <f>IF((COUNTA('Résultats test rentrée Français'!L6))&lt;&gt;1,"⌛",(ROUND(AVERAGE('Résultats test rentrée Français'!L6),0)))</f>
        <v>⌛</v>
      </c>
      <c r="M7" s="107" t="str">
        <f>IF((COUNTA('Résultats test rentrée Français'!M6))&lt;&gt;1,"⌛",(ROUND(AVERAGE('Résultats test rentrée Français'!M6),0)))</f>
        <v>⌛</v>
      </c>
      <c r="N7" s="107" t="str">
        <f>IF((COUNTA('Résultats test rentrée Français'!N6))&lt;&gt;1,"⌛",(ROUND(AVERAGE('Résultats test rentrée Français'!N6),0)))</f>
        <v>⌛</v>
      </c>
      <c r="O7" s="107" t="str">
        <f>IF((COUNTA('Résultats test rentrée Français'!O6))&lt;&gt;1,"⌛",(ROUND(AVERAGE('Résultats test rentrée Français'!O6),0)))</f>
        <v>⌛</v>
      </c>
      <c r="P7" s="107" t="str">
        <f>IF((COUNTA('Résultats test rentrée Français'!P6))&lt;&gt;1,"⌛",(ROUND(AVERAGE('Résultats test rentrée Français'!P6),0)))</f>
        <v>⌛</v>
      </c>
      <c r="Q7" s="107" t="str">
        <f>IF((COUNTA('Résultats test rentrée Français'!Q6))&lt;&gt;1,"⌛",(ROUND(AVERAGE('Résultats test rentrée Français'!Q6),0)))</f>
        <v>⌛</v>
      </c>
      <c r="R7" s="107" t="str">
        <f>IF((COUNTA('Résultats test rentrée Français'!R6))&lt;&gt;1,"⌛",(ROUND(AVERAGE('Résultats test rentrée Français'!R6),0)))</f>
        <v>⌛</v>
      </c>
      <c r="S7" s="107" t="str">
        <f>IF((COUNTA('Résultats test rentrée Français'!S6))&lt;&gt;1,"⌛",(ROUND(AVERAGE('Résultats test rentrée Français'!S6),0)))</f>
        <v>⌛</v>
      </c>
      <c r="T7" s="107" t="str">
        <f>IF((COUNTA('Résultats test rentrée Français'!T6))&lt;&gt;1,"⌛",(ROUND(AVERAGE('Résultats test rentrée Français'!T6),0)))</f>
        <v>⌛</v>
      </c>
      <c r="U7" s="107" t="str">
        <f>IF((COUNTA('Résultats test rentrée Français'!U6))&lt;&gt;1,"⌛",(ROUND(AVERAGE('Résultats test rentrée Français'!U6),0)))</f>
        <v>⌛</v>
      </c>
      <c r="V7" s="107" t="str">
        <f>IF((COUNTA('Résultats test rentrée Français'!V6))&lt;&gt;1,"⌛",(ROUND(AVERAGE('Résultats test rentrée Français'!V6),0)))</f>
        <v>⌛</v>
      </c>
      <c r="W7" s="107" t="str">
        <f>IF((COUNTA('Résultats test rentrée Français'!W6))&lt;&gt;1,"⌛",(ROUND(AVERAGE('Résultats test rentrée Français'!W6),0)))</f>
        <v>⌛</v>
      </c>
      <c r="X7" s="107" t="str">
        <f>IF((COUNTA('Résultats test rentrée Français'!X6))&lt;&gt;1,"⌛",(ROUND(AVERAGE('Résultats test rentrée Français'!X6),0)))</f>
        <v>⌛</v>
      </c>
      <c r="Y7" s="107" t="str">
        <f>IF((COUNTA('Résultats test rentrée Français'!Y6))&lt;&gt;1,"⌛",(ROUND(AVERAGE('Résultats test rentrée Français'!Y6),0)))</f>
        <v>⌛</v>
      </c>
      <c r="Z7" s="107" t="str">
        <f>IF((COUNTA('Résultats test rentrée Français'!Z6))&lt;&gt;1,"⌛",(ROUND(AVERAGE('Résultats test rentrée Français'!Z6),0)))</f>
        <v>⌛</v>
      </c>
      <c r="AA7" s="107" t="str">
        <f>IF((COUNTA('Résultats test rentrée Français'!AA6))&lt;&gt;1,"⌛",(ROUND(AVERAGE('Résultats test rentrée Français'!AA6),0)))</f>
        <v>⌛</v>
      </c>
      <c r="AB7" s="107" t="str">
        <f>IF((COUNTA('Résultats test rentrée Français'!AB6))&lt;&gt;1,"⌛",(ROUND(AVERAGE('Résultats test rentrée Français'!AB6),0)))</f>
        <v>⌛</v>
      </c>
      <c r="AC7" s="107" t="str">
        <f>IF((COUNTA('Résultats test rentrée Français'!AC6))&lt;&gt;1,"⌛",(ROUND(AVERAGE('Résultats test rentrée Français'!AC6),0)))</f>
        <v>⌛</v>
      </c>
      <c r="AD7" s="107" t="str">
        <f>IF((COUNTA('Résultats test rentrée Français'!AD6))&lt;&gt;1,"⌛",(ROUND(AVERAGE('Résultats test rentrée Français'!AD6),0)))</f>
        <v>⌛</v>
      </c>
      <c r="AE7" s="107" t="str">
        <f>IF((COUNTA('Résultats test rentrée Français'!AE6))&lt;&gt;1,"⌛",(ROUND(AVERAGE('Résultats test rentrée Français'!AE6),0)))</f>
        <v>⌛</v>
      </c>
      <c r="AF7" s="107" t="str">
        <f>IF((COUNTA('Résultats test rentrée Français'!AF6))&lt;&gt;1,"⌛",(ROUND(AVERAGE('Résultats test rentrée Français'!AF6),0)))</f>
        <v>⌛</v>
      </c>
      <c r="AH7" s="106" t="e">
        <f>#REF!</f>
        <v>#REF!</v>
      </c>
      <c r="AI7" s="106" t="str">
        <f>'Mes élèves'!A8</f>
        <v>Elève 7</v>
      </c>
      <c r="AJ7" s="106" t="str">
        <f t="shared" si="0"/>
        <v>⌛</v>
      </c>
      <c r="AK7" s="106" t="e">
        <f t="shared" si="0"/>
        <v>#N/A</v>
      </c>
      <c r="AL7" s="106" t="e">
        <f t="shared" si="0"/>
        <v>#N/A</v>
      </c>
      <c r="AM7" s="106" t="e">
        <f t="shared" si="0"/>
        <v>#N/A</v>
      </c>
      <c r="AN7" s="106" t="e">
        <f t="shared" si="0"/>
        <v>#N/A</v>
      </c>
      <c r="AO7" s="106" t="e">
        <f t="shared" si="0"/>
        <v>#N/A</v>
      </c>
      <c r="AP7" s="106" t="e">
        <f t="shared" si="0"/>
        <v>#N/A</v>
      </c>
      <c r="AR7" s="106" t="e">
        <f>IF(COUNTA($AJ$3:$AJ$32)=0,"",IF(AND($AJ7="",$AJ6=AR$2),AR6+0.1,IF(AND($AJ7="",$AJ6&lt;&gt;AR$2),AR6,IF(AND($AJ7&lt;&gt;AR$2,$AJ6=AR$2),AR6+0.1,IF(AND($AJ7=AR$2,$AJ6&lt;&gt;AR$2),AR6+0.9,IF(AND($AJ6=$AJ7,$AJ7=AR$2),AR6+1,IF(AND($AJ7=AR$2,$AJ6=""),AR6+0.9,AR6)))))))</f>
        <v>#REF!</v>
      </c>
      <c r="AS7" s="106" t="e">
        <f>IF(COUNTA($AJ$3:$AJ$32)=0,"",IF(AND($AJ7="",$AJ6=AS$2),AS6+0.1,IF(AND($AJ7="",$AJ6&lt;&gt;AS$2),AS6,IF(AND($AJ7&lt;&gt;AS$2,$AJ6=AS$2),AS6+0.1,IF(AND($AJ7=AS$2,$AJ6&lt;&gt;AS$2),AS6+0.9,IF(AND($AJ6=$AJ7,$AJ7=AS$2),AS6+1,IF(AND($AJ7=AS$2,$AJ6=""),AS6+0.9,AS6)))))))</f>
        <v>#REF!</v>
      </c>
      <c r="AT7" s="106" t="e">
        <f>IF(COUNTA($AJ$3:$AJ$32)=0,"",IF(AND($AJ7="",$AJ6=AT$2),AT6+0.1,IF(AND($AJ7="",$AJ6&lt;&gt;AT$2),AT6,IF(AND($AJ7&lt;&gt;AT$2,$AJ6=AT$2),AT6+0.1,IF(AND($AJ7=AT$2,$AJ6&lt;&gt;AT$2),AT6+0.9,IF(AND($AJ6=$AJ7,$AJ7=AT$2),AT6+1,IF(AND($AJ7=AT$2,$AJ6=""),AT6+0.9,AT6)))))))</f>
        <v>#REF!</v>
      </c>
      <c r="AU7" s="106" t="e">
        <f>IF(COUNTA($AJ$3:$AJ$32)=0,"",IF(AND($AJ7="",$AJ6=AU$2),AU6+0.1,IF(AND($AJ7="",$AJ6&lt;&gt;AU$2),AU6,IF(AND($AJ7&lt;&gt;AU$2,$AJ6=AU$2),AU6+0.1,IF(AND($AJ7=AU$2,$AJ6&lt;&gt;AU$2),AU6+0.9,IF(AND($AJ6=$AJ7,$AJ7=AU$2),AU6+1,IF(AND($AJ7=AU$2,$AJ6=""),AU6+0.9,AU6)))))))</f>
        <v>#REF!</v>
      </c>
      <c r="AV7" s="106" t="e">
        <f>IF(COUNTA($AK$3:$AK$32)=0,"",IF(AND($AK7="",$AK6=AV$2),AV6+0.1,IF(AND($AK7="",$AK6&lt;&gt;AV$2),AV6,IF(AND($AK7&lt;&gt;AV$2,$AK6=AV$2),AV6+0.1,IF(AND($AK7=AV$2,$AK6&lt;&gt;AV$2),AV6+0.9,IF(AND($AK6=$AK7,$AK7=AV$2),AV6+1,IF(AND($AK7=AV$2,$AK6=""),AV6+0.9,AV6)))))))</f>
        <v>#N/A</v>
      </c>
      <c r="AW7" s="106" t="e">
        <f>IF(COUNTA($AK$3:$AK$32)=0,"",IF(AND($AK7="",$AK6=AW$2),AW6+0.1,IF(AND($AK7="",$AK6&lt;&gt;AW$2),AW6,IF(AND($AK7&lt;&gt;AW$2,$AK6=AW$2),AW6+0.1,IF(AND($AK7=AW$2,$AK6&lt;&gt;AW$2),AW6+0.9,IF(AND($AK6=$AK7,$AK7=AW$2),AW6+1,IF(AND($AK7=AW$2,$AK6=""),AW6+0.9,AW6)))))))</f>
        <v>#N/A</v>
      </c>
      <c r="AX7" s="106" t="e">
        <f>IF(COUNTA($AK$3:$AK$32)=0,"",IF(AND($AK7="",$AK6=AX$2),AX6+0.1,IF(AND($AK7="",$AK6&lt;&gt;AX$2),AX6,IF(AND($AK7&lt;&gt;AX$2,$AK6=AX$2),AX6+0.1,IF(AND($AK7=AX$2,$AK6&lt;&gt;AX$2),AX6+0.9,IF(AND($AK6=$AK7,$AK7=AX$2),AX6+1,IF(AND($AK7=AX$2,$AK6=""),AX6+0.9,AX6)))))))</f>
        <v>#N/A</v>
      </c>
      <c r="AY7" s="106" t="e">
        <f>IF(COUNTA($AK$3:$AK$32)=0,"",IF(AND($AK7="",$AK6=AY$2),AY6+0.1,IF(AND($AK7="",$AK6&lt;&gt;AY$2),AY6,IF(AND($AK7&lt;&gt;AY$2,$AK6=AY$2),AY6+0.1,IF(AND($AK7=AY$2,$AK6&lt;&gt;AY$2),AY6+0.9,IF(AND($AK6=$AK7,$AK7=AY$2),AY6+1,IF(AND($AK7=AY$2,$AK6=""),AY6+0.9,AY6)))))))</f>
        <v>#N/A</v>
      </c>
      <c r="AZ7" s="106" t="e">
        <f>IF(COUNTA($AL$3:$AL$32)=0,"",IF(AND($AL7="",$AL6=AZ$2),AZ6+0.1,IF(AND($AL7="",$AL6&lt;&gt;AZ$2),AZ6,IF(AND($AL7&lt;&gt;AZ$2,$AL6=AZ$2),AZ6+0.1,IF(AND($AL7=AZ$2,$AL6&lt;&gt;AZ$2),AZ6+0.9,IF(AND($AL6=$AL7,$AL7=AZ$2),AZ6+1,IF(AND($AL7=AZ$2,$AL6=""),AZ6+0.9,AZ6)))))))</f>
        <v>#N/A</v>
      </c>
      <c r="BA7" s="106" t="e">
        <f>IF(COUNTA($AL$3:$AL$32)=0,"",IF(AND($AL7="",$AL6=BA$2),BA6+0.1,IF(AND($AL7="",$AL6&lt;&gt;BA$2),BA6,IF(AND($AL7&lt;&gt;BA$2,$AL6=BA$2),BA6+0.1,IF(AND($AL7=BA$2,$AL6&lt;&gt;BA$2),BA6+0.9,IF(AND($AL6=$AL7,$AL7=BA$2),BA6+1,IF(AND($AL7=BA$2,$AL6=""),BA6+0.9,BA6)))))))</f>
        <v>#N/A</v>
      </c>
      <c r="BB7" s="106" t="e">
        <f>IF(COUNTA($AL$3:$AL$32)=0,"",IF(AND($AL7="",$AL6=BB$2),BB6+0.1,IF(AND($AL7="",$AL6&lt;&gt;BB$2),BB6,IF(AND($AL7&lt;&gt;BB$2,$AL6=BB$2),BB6+0.1,IF(AND($AL7=BB$2,$AL6&lt;&gt;BB$2),BB6+0.9,IF(AND($AL6=$AL7,$AL7=BB$2),BB6+1,IF(AND($AL7=BB$2,$AL6=""),BB6+0.9,BB6)))))))</f>
        <v>#N/A</v>
      </c>
      <c r="BC7" s="106" t="e">
        <f>IF(COUNTA($AL$3:$AL$32)=0,"",IF(AND($AL7="",$AL6=BC$2),BC6+0.1,IF(AND($AL7="",$AL6&lt;&gt;BC$2),BC6,IF(AND($AL7&lt;&gt;BC$2,$AL6=BC$2),BC6+0.1,IF(AND($AL7=BC$2,$AL6&lt;&gt;BC$2),BC6+0.9,IF(AND($AL6=$AL7,$AL7=BC$2),BC6+1,IF(AND($AL7=BC$2,$AL6=""),BC6+0.9,BC6)))))))</f>
        <v>#N/A</v>
      </c>
      <c r="BD7" s="106" t="e">
        <f>IF(COUNTA($AM$3:$AM$32)=0,"",IF(AND($AM7="",$AM6=BD$2),BD6+0.1,IF(AND($AM7="",$AM6&lt;&gt;BD$2),BD6,IF(AND($AM7&lt;&gt;BD$2,$AM6=BD$2),BD6+0.1,IF(AND($AM7=BD$2,$AM6&lt;&gt;BD$2),BD6+0.9,IF(AND($AM6=$AM7,$AM7=BD$2),BD6+1,IF(AND($AM7=BD$2,$AM6=""),BD6+0.9,BD6)))))))</f>
        <v>#N/A</v>
      </c>
      <c r="BE7" s="106" t="e">
        <f>IF(COUNTA($AM$3:$AM$32)=0,"",IF(AND($AM7="",$AM6=BE$2),BE6+0.1,IF(AND($AM7="",$AM6&lt;&gt;BE$2),BE6,IF(AND($AM7&lt;&gt;BE$2,$AM6=BE$2),BE6+0.1,IF(AND($AM7=BE$2,$AM6&lt;&gt;BE$2),BE6+0.9,IF(AND($AM6=$AM7,$AM7=BE$2),BE6+1,IF(AND($AM7=BE$2,$AM6=""),BE6+0.9,BE6)))))))</f>
        <v>#N/A</v>
      </c>
      <c r="BF7" s="106" t="e">
        <f>IF(COUNTA($AM$3:$AM$32)=0,"",IF(AND($AM7="",$AM6=BF$2),BF6+0.1,IF(AND($AM7="",$AM6&lt;&gt;BF$2),BF6,IF(AND($AM7&lt;&gt;BF$2,$AM6=BF$2),BF6+0.1,IF(AND($AM7=BF$2,$AM6&lt;&gt;BF$2),BF6+0.9,IF(AND($AM6=$AM7,$AM7=BF$2),BF6+1,IF(AND($AM7=BF$2,$AM6=""),BF6+0.9,BF6)))))))</f>
        <v>#N/A</v>
      </c>
      <c r="BG7" s="106" t="e">
        <f>IF(COUNTA($AM$3:$AM$32)=0,"",IF(AND($AM7="",$AM6=BG$2),BG6+0.1,IF(AND($AM7="",$AM6&lt;&gt;BG$2),BG6,IF(AND($AM7&lt;&gt;BG$2,$AM6=BG$2),BG6+0.1,IF(AND($AM7=BG$2,$AM6&lt;&gt;BG$2),BG6+0.9,IF(AND($AM6=$AM7,$AM7=BG$2),BG6+1,IF(AND($AM7=BG$2,$AM6=""),BG6+0.9,BG6)))))))</f>
        <v>#N/A</v>
      </c>
      <c r="BH7" s="106" t="e">
        <f>IF(COUNTA($AN$3:$AN$32)=0,"",IF(AND($AN7="",$AN6=BH$2),BH6+0.1,IF(AND($AN7="",$AN6&lt;&gt;BH$2),BH6,IF(AND($AN7&lt;&gt;BH$2,$AN6=BH$2),BH6+0.1,IF(AND($AN7=BH$2,$AN6&lt;&gt;BH$2),BH6+0.9,IF(AND($AN6=$AN7,$AN7=BH$2),BH6+1,IF(AND($AN7=BH$2,$AN6=""),BH6+0.9,BH6)))))))</f>
        <v>#N/A</v>
      </c>
      <c r="BI7" s="106" t="e">
        <f>IF(COUNTA($AN$3:$AN$32)=0,"",IF(AND($AN7="",$AN6=BI$2),BI6+0.1,IF(AND($AN7="",$AN6&lt;&gt;BI$2),BI6,IF(AND($AN7&lt;&gt;BI$2,$AN6=BI$2),BI6+0.1,IF(AND($AN7=BI$2,$AN6&lt;&gt;BI$2),BI6+0.9,IF(AND($AN6=$AN7,$AN7=BI$2),BI6+1,IF(AND($AN7=BI$2,$AN6=""),BI6+0.9,BI6)))))))</f>
        <v>#N/A</v>
      </c>
      <c r="BJ7" s="106" t="e">
        <f>IF(COUNTA($AN$3:$AN$32)=0,"",IF(AND($AN7="",$AN6=BJ$2),BJ6+0.1,IF(AND($AN7="",$AN6&lt;&gt;BJ$2),BJ6,IF(AND($AN7&lt;&gt;BJ$2,$AN6=BJ$2),BJ6+0.1,IF(AND($AN7=BJ$2,$AN6&lt;&gt;BJ$2),BJ6+0.9,IF(AND($AN6=$AN7,$AN7=BJ$2),BJ6+1,IF(AND($AN7=BJ$2,$AN6=""),BJ6+0.9,BJ6)))))))</f>
        <v>#N/A</v>
      </c>
      <c r="BK7" s="106" t="e">
        <f>IF(COUNTA($AN$3:$AN$32)=0,"",IF(AND($AN7="",$AN6=BK$2),BK6+0.1,IF(AND($AN7="",$AN6&lt;&gt;BK$2),BK6,IF(AND($AN7&lt;&gt;BK$2,$AN6=BK$2),BK6+0.1,IF(AND($AN7=BK$2,$AN6&lt;&gt;BK$2),BK6+0.9,IF(AND($AN6=$AN7,$AN7=BK$2),BK6+1,IF(AND($AN7=BK$2,$AN6=""),BK6+0.9,BK6)))))))</f>
        <v>#N/A</v>
      </c>
      <c r="BL7" s="106" t="e">
        <f>IF(COUNTA($AO$3:$AO$32)=0,"",IF(AND($AO7="",$AO6=BL$2),BL6+0.1,IF(AND($AO7="",$AO6&lt;&gt;BL$2),BL6,IF(AND($AO7&lt;&gt;BL$2,$AO6=BL$2),BL6+0.1,IF(AND($AO7=BL$2,$AO6&lt;&gt;BL$2),BL6+0.9,IF(AND($AO6=$AO7,$AO7=BL$2),BL6+1,IF(AND($AO7=BL$2,$AO6=""),BL6+0.9,BL6)))))))</f>
        <v>#N/A</v>
      </c>
      <c r="BM7" s="106" t="e">
        <f>IF(COUNTA($AO$3:$AO$32)=0,"",IF(AND($AO7="",$AO6=BM$2),BM6+0.1,IF(AND($AO7="",$AO6&lt;&gt;BM$2),BM6,IF(AND($AO7&lt;&gt;BM$2,$AO6=BM$2),BM6+0.1,IF(AND($AO7=BM$2,$AO6&lt;&gt;BM$2),BM6+0.9,IF(AND($AO6=$AO7,$AO7=BM$2),BM6+1,IF(AND($AO7=BM$2,$AO6=""),BM6+0.9,BM6)))))))</f>
        <v>#N/A</v>
      </c>
      <c r="BN7" s="106" t="e">
        <f>IF(COUNTA($AO$3:$AO$32)=0,"",IF(AND($AO7="",$AO6=BN$2),BN6+0.1,IF(AND($AO7="",$AO6&lt;&gt;BN$2),BN6,IF(AND($AO7&lt;&gt;BN$2,$AO6=BN$2),BN6+0.1,IF(AND($AO7=BN$2,$AO6&lt;&gt;BN$2),BN6+0.9,IF(AND($AO6=$AO7,$AO7=BN$2),BN6+1,IF(AND($AO7=BN$2,$AO6=""),BN6+0.9,BN6)))))))</f>
        <v>#N/A</v>
      </c>
      <c r="BO7" s="106" t="e">
        <f>IF(COUNTA($AO$3:$AO$32)=0,"",IF(AND($AO7="",$AO6=BO$2),BO6+0.1,IF(AND($AO7="",$AO6&lt;&gt;BO$2),BO6,IF(AND($AO7&lt;&gt;BO$2,$AO6=BO$2),BO6+0.1,IF(AND($AO7=BO$2,$AO6&lt;&gt;BO$2),BO6+0.9,IF(AND($AO6=$AO7,$AO7=BO$2),BO6+1,IF(AND($AO7=BO$2,$AO6=""),BO6+0.9,BO6)))))))</f>
        <v>#N/A</v>
      </c>
      <c r="BP7" s="106" t="e">
        <f>IF(COUNTA($AP$3:$AP$32)=0,"",IF(AND($AP7="",$AP6=BP$2),BP6+0.1,IF(AND($AP7="",$AP6&lt;&gt;BP$2),BP6,IF(AND($AP7&lt;&gt;BP$2,$AP6=BP$2),BP6+0.1,IF(AND($AP7=BP$2,$AP6&lt;&gt;BP$2),BP6+0.9,IF(AND($AP6=$AP7,$AP7=BP$2),BP6+1,IF(AND($AP7=BP$2,$AP6=""),BP6+0.9,BP6)))))))</f>
        <v>#N/A</v>
      </c>
      <c r="BQ7" s="106" t="e">
        <f>IF(COUNTA($AP$3:$AP$32)=0,"",IF(AND($AP7="",$AP6=BQ$2),BQ6+0.1,IF(AND($AP7="",$AP6&lt;&gt;BQ$2),BQ6,IF(AND($AP7&lt;&gt;BQ$2,$AP6=BQ$2),BQ6+0.1,IF(AND($AP7=BQ$2,$AP6&lt;&gt;BQ$2),BQ6+0.9,IF(AND($AP6=$AP7,$AP7=BQ$2),BQ6+1,IF(AND($AP7=BQ$2,$AP6=""),BQ6+0.9,BQ6)))))))</f>
        <v>#N/A</v>
      </c>
      <c r="BR7" s="106" t="e">
        <f>IF(COUNTA($AP$3:$AP$32)=0,"",IF(AND($AP7="",$AP6=BR$2),BR6+0.1,IF(AND($AP7="",$AP6&lt;&gt;BR$2),BR6,IF(AND($AP7&lt;&gt;BR$2,$AP6=BR$2),BR6+0.1,IF(AND($AP7=BR$2,$AP6&lt;&gt;BR$2),BR6+0.9,IF(AND($AP6=$AP7,$AP7=BR$2),BR6+1,IF(AND($AP7=BR$2,$AP6=""),BR6+0.9,BR6)))))))</f>
        <v>#N/A</v>
      </c>
      <c r="BS7" s="106" t="e">
        <f>IF(COUNTA($AP$3:$AP$32)=0,"",IF(AND($AP7="",$AP6=BS$2),BS6+0.1,IF(AND($AP7="",$AP6&lt;&gt;BS$2),BS6,IF(AND($AP7&lt;&gt;BS$2,$AP6=BS$2),BS6+0.1,IF(AND($AP7=BS$2,$AP6&lt;&gt;BS$2),BS6+0.9,IF(AND($AP6=$AP7,$AP7=BS$2),BS6+1,IF(AND($AP7=BS$2,$AP6=""),BS6+0.9,BS6)))))))</f>
        <v>#N/A</v>
      </c>
      <c r="BU7" s="105"/>
      <c r="BV7" s="105"/>
      <c r="BW7" s="105"/>
      <c r="BX7" s="105"/>
      <c r="BY7" s="105"/>
      <c r="BZ7" s="105"/>
      <c r="CA7" s="105"/>
      <c r="CB7" s="105"/>
      <c r="CC7" s="105"/>
      <c r="CD7" s="105"/>
    </row>
    <row r="8" spans="1:82" s="106" customFormat="1" ht="14.1" customHeight="1" x14ac:dyDescent="0.2">
      <c r="A8" s="188" t="s">
        <v>34</v>
      </c>
      <c r="B8" s="189"/>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3"/>
      <c r="AH8" s="106" t="str">
        <f>A9</f>
        <v>Geste d'écriture (c)</v>
      </c>
      <c r="AI8" s="106" t="str">
        <f>'Mes élèves'!A11</f>
        <v>Elève 10</v>
      </c>
      <c r="AJ8" s="106" t="str">
        <f t="shared" si="0"/>
        <v>⌛</v>
      </c>
      <c r="AK8" s="106" t="e">
        <f t="shared" si="0"/>
        <v>#N/A</v>
      </c>
      <c r="AL8" s="106" t="e">
        <f t="shared" si="0"/>
        <v>#N/A</v>
      </c>
      <c r="AM8" s="106" t="e">
        <f t="shared" si="0"/>
        <v>#N/A</v>
      </c>
      <c r="AN8" s="106" t="e">
        <f t="shared" si="0"/>
        <v>#N/A</v>
      </c>
      <c r="AO8" s="106" t="e">
        <f t="shared" si="0"/>
        <v>#N/A</v>
      </c>
      <c r="AP8" s="106" t="e">
        <f t="shared" si="0"/>
        <v>#N/A</v>
      </c>
      <c r="AR8" s="106" t="e">
        <f>IF(COUNTA($AJ$3:$AJ$32)=0,"",IF(AND($AJ8="",#REF!=AR$2),#REF!+0.1,IF(AND($AJ8="",#REF!&lt;&gt;AR$2),#REF!,IF(AND($AJ8&lt;&gt;AR$2,#REF!=AR$2),#REF!+0.1,IF(AND($AJ8=AR$2,#REF!&lt;&gt;AR$2),#REF!+0.9,IF(AND(#REF!=$AJ8,$AJ8=AR$2),#REF!+1,IF(AND($AJ8=AR$2,#REF!=""),#REF!+0.9,#REF!)))))))</f>
        <v>#REF!</v>
      </c>
      <c r="AS8" s="106" t="e">
        <f>IF(COUNTA($AJ$3:$AJ$32)=0,"",IF(AND($AJ8="",#REF!=AS$2),#REF!+0.1,IF(AND($AJ8="",#REF!&lt;&gt;AS$2),#REF!,IF(AND($AJ8&lt;&gt;AS$2,#REF!=AS$2),#REF!+0.1,IF(AND($AJ8=AS$2,#REF!&lt;&gt;AS$2),#REF!+0.9,IF(AND(#REF!=$AJ8,$AJ8=AS$2),#REF!+1,IF(AND($AJ8=AS$2,#REF!=""),#REF!+0.9,#REF!)))))))</f>
        <v>#REF!</v>
      </c>
      <c r="AT8" s="106" t="e">
        <f>IF(COUNTA($AJ$3:$AJ$32)=0,"",IF(AND($AJ8="",#REF!=AT$2),#REF!+0.1,IF(AND($AJ8="",#REF!&lt;&gt;AT$2),#REF!,IF(AND($AJ8&lt;&gt;AT$2,#REF!=AT$2),#REF!+0.1,IF(AND($AJ8=AT$2,#REF!&lt;&gt;AT$2),#REF!+0.9,IF(AND(#REF!=$AJ8,$AJ8=AT$2),#REF!+1,IF(AND($AJ8=AT$2,#REF!=""),#REF!+0.9,#REF!)))))))</f>
        <v>#REF!</v>
      </c>
      <c r="AU8" s="106" t="e">
        <f>IF(COUNTA($AJ$3:$AJ$32)=0,"",IF(AND($AJ8="",#REF!=AU$2),#REF!+0.1,IF(AND($AJ8="",#REF!&lt;&gt;AU$2),#REF!,IF(AND($AJ8&lt;&gt;AU$2,#REF!=AU$2),#REF!+0.1,IF(AND($AJ8=AU$2,#REF!&lt;&gt;AU$2),#REF!+0.9,IF(AND(#REF!=$AJ8,$AJ8=AU$2),#REF!+1,IF(AND($AJ8=AU$2,#REF!=""),#REF!+0.9,#REF!)))))))</f>
        <v>#REF!</v>
      </c>
      <c r="AV8" s="106" t="e">
        <f>IF(COUNTA($AK$3:$AK$32)=0,"",IF(AND($AK8="",#REF!=AV$2),#REF!+0.1,IF(AND($AK8="",#REF!&lt;&gt;AV$2),#REF!,IF(AND($AK8&lt;&gt;AV$2,#REF!=AV$2),#REF!+0.1,IF(AND($AK8=AV$2,#REF!&lt;&gt;AV$2),#REF!+0.9,IF(AND(#REF!=$AK8,$AK8=AV$2),#REF!+1,IF(AND($AK8=AV$2,#REF!=""),#REF!+0.9,#REF!)))))))</f>
        <v>#N/A</v>
      </c>
      <c r="AW8" s="106" t="e">
        <f>IF(COUNTA($AK$3:$AK$32)=0,"",IF(AND($AK8="",#REF!=AW$2),#REF!+0.1,IF(AND($AK8="",#REF!&lt;&gt;AW$2),#REF!,IF(AND($AK8&lt;&gt;AW$2,#REF!=AW$2),#REF!+0.1,IF(AND($AK8=AW$2,#REF!&lt;&gt;AW$2),#REF!+0.9,IF(AND(#REF!=$AK8,$AK8=AW$2),#REF!+1,IF(AND($AK8=AW$2,#REF!=""),#REF!+0.9,#REF!)))))))</f>
        <v>#N/A</v>
      </c>
      <c r="AX8" s="106" t="e">
        <f>IF(COUNTA($AK$3:$AK$32)=0,"",IF(AND($AK8="",#REF!=AX$2),#REF!+0.1,IF(AND($AK8="",#REF!&lt;&gt;AX$2),#REF!,IF(AND($AK8&lt;&gt;AX$2,#REF!=AX$2),#REF!+0.1,IF(AND($AK8=AX$2,#REF!&lt;&gt;AX$2),#REF!+0.9,IF(AND(#REF!=$AK8,$AK8=AX$2),#REF!+1,IF(AND($AK8=AX$2,#REF!=""),#REF!+0.9,#REF!)))))))</f>
        <v>#N/A</v>
      </c>
      <c r="AY8" s="106" t="e">
        <f>IF(COUNTA($AK$3:$AK$32)=0,"",IF(AND($AK8="",#REF!=AY$2),#REF!+0.1,IF(AND($AK8="",#REF!&lt;&gt;AY$2),#REF!,IF(AND($AK8&lt;&gt;AY$2,#REF!=AY$2),#REF!+0.1,IF(AND($AK8=AY$2,#REF!&lt;&gt;AY$2),#REF!+0.9,IF(AND(#REF!=$AK8,$AK8=AY$2),#REF!+1,IF(AND($AK8=AY$2,#REF!=""),#REF!+0.9,#REF!)))))))</f>
        <v>#N/A</v>
      </c>
      <c r="AZ8" s="106" t="e">
        <f>IF(COUNTA($AL$3:$AL$32)=0,"",IF(AND($AL8="",#REF!=AZ$2),#REF!+0.1,IF(AND($AL8="",#REF!&lt;&gt;AZ$2),#REF!,IF(AND($AL8&lt;&gt;AZ$2,#REF!=AZ$2),#REF!+0.1,IF(AND($AL8=AZ$2,#REF!&lt;&gt;AZ$2),#REF!+0.9,IF(AND(#REF!=$AL8,$AL8=AZ$2),#REF!+1,IF(AND($AL8=AZ$2,#REF!=""),#REF!+0.9,#REF!)))))))</f>
        <v>#N/A</v>
      </c>
      <c r="BA8" s="106" t="e">
        <f>IF(COUNTA($AL$3:$AL$32)=0,"",IF(AND($AL8="",#REF!=BA$2),#REF!+0.1,IF(AND($AL8="",#REF!&lt;&gt;BA$2),#REF!,IF(AND($AL8&lt;&gt;BA$2,#REF!=BA$2),#REF!+0.1,IF(AND($AL8=BA$2,#REF!&lt;&gt;BA$2),#REF!+0.9,IF(AND(#REF!=$AL8,$AL8=BA$2),#REF!+1,IF(AND($AL8=BA$2,#REF!=""),#REF!+0.9,#REF!)))))))</f>
        <v>#N/A</v>
      </c>
      <c r="BB8" s="106" t="e">
        <f>IF(COUNTA($AL$3:$AL$32)=0,"",IF(AND($AL8="",#REF!=BB$2),#REF!+0.1,IF(AND($AL8="",#REF!&lt;&gt;BB$2),#REF!,IF(AND($AL8&lt;&gt;BB$2,#REF!=BB$2),#REF!+0.1,IF(AND($AL8=BB$2,#REF!&lt;&gt;BB$2),#REF!+0.9,IF(AND(#REF!=$AL8,$AL8=BB$2),#REF!+1,IF(AND($AL8=BB$2,#REF!=""),#REF!+0.9,#REF!)))))))</f>
        <v>#N/A</v>
      </c>
      <c r="BC8" s="106" t="e">
        <f>IF(COUNTA($AL$3:$AL$32)=0,"",IF(AND($AL8="",#REF!=BC$2),#REF!+0.1,IF(AND($AL8="",#REF!&lt;&gt;BC$2),#REF!,IF(AND($AL8&lt;&gt;BC$2,#REF!=BC$2),#REF!+0.1,IF(AND($AL8=BC$2,#REF!&lt;&gt;BC$2),#REF!+0.9,IF(AND(#REF!=$AL8,$AL8=BC$2),#REF!+1,IF(AND($AL8=BC$2,#REF!=""),#REF!+0.9,#REF!)))))))</f>
        <v>#N/A</v>
      </c>
      <c r="BD8" s="106" t="e">
        <f>IF(COUNTA($AM$3:$AM$32)=0,"",IF(AND($AM8="",#REF!=BD$2),#REF!+0.1,IF(AND($AM8="",#REF!&lt;&gt;BD$2),#REF!,IF(AND($AM8&lt;&gt;BD$2,#REF!=BD$2),#REF!+0.1,IF(AND($AM8=BD$2,#REF!&lt;&gt;BD$2),#REF!+0.9,IF(AND(#REF!=$AM8,$AM8=BD$2),#REF!+1,IF(AND($AM8=BD$2,#REF!=""),#REF!+0.9,#REF!)))))))</f>
        <v>#N/A</v>
      </c>
      <c r="BE8" s="106" t="e">
        <f>IF(COUNTA($AM$3:$AM$32)=0,"",IF(AND($AM8="",#REF!=BE$2),#REF!+0.1,IF(AND($AM8="",#REF!&lt;&gt;BE$2),#REF!,IF(AND($AM8&lt;&gt;BE$2,#REF!=BE$2),#REF!+0.1,IF(AND($AM8=BE$2,#REF!&lt;&gt;BE$2),#REF!+0.9,IF(AND(#REF!=$AM8,$AM8=BE$2),#REF!+1,IF(AND($AM8=BE$2,#REF!=""),#REF!+0.9,#REF!)))))))</f>
        <v>#N/A</v>
      </c>
      <c r="BF8" s="106" t="e">
        <f>IF(COUNTA($AM$3:$AM$32)=0,"",IF(AND($AM8="",#REF!=BF$2),#REF!+0.1,IF(AND($AM8="",#REF!&lt;&gt;BF$2),#REF!,IF(AND($AM8&lt;&gt;BF$2,#REF!=BF$2),#REF!+0.1,IF(AND($AM8=BF$2,#REF!&lt;&gt;BF$2),#REF!+0.9,IF(AND(#REF!=$AM8,$AM8=BF$2),#REF!+1,IF(AND($AM8=BF$2,#REF!=""),#REF!+0.9,#REF!)))))))</f>
        <v>#N/A</v>
      </c>
      <c r="BG8" s="106" t="e">
        <f>IF(COUNTA($AM$3:$AM$32)=0,"",IF(AND($AM8="",#REF!=BG$2),#REF!+0.1,IF(AND($AM8="",#REF!&lt;&gt;BG$2),#REF!,IF(AND($AM8&lt;&gt;BG$2,#REF!=BG$2),#REF!+0.1,IF(AND($AM8=BG$2,#REF!&lt;&gt;BG$2),#REF!+0.9,IF(AND(#REF!=$AM8,$AM8=BG$2),#REF!+1,IF(AND($AM8=BG$2,#REF!=""),#REF!+0.9,#REF!)))))))</f>
        <v>#N/A</v>
      </c>
      <c r="BH8" s="106" t="e">
        <f>IF(COUNTA($AN$3:$AN$32)=0,"",IF(AND($AN8="",#REF!=BH$2),#REF!+0.1,IF(AND($AN8="",#REF!&lt;&gt;BH$2),#REF!,IF(AND($AN8&lt;&gt;BH$2,#REF!=BH$2),#REF!+0.1,IF(AND($AN8=BH$2,#REF!&lt;&gt;BH$2),#REF!+0.9,IF(AND(#REF!=$AN8,$AN8=BH$2),#REF!+1,IF(AND($AN8=BH$2,#REF!=""),#REF!+0.9,#REF!)))))))</f>
        <v>#N/A</v>
      </c>
      <c r="BI8" s="106" t="e">
        <f>IF(COUNTA($AN$3:$AN$32)=0,"",IF(AND($AN8="",#REF!=BI$2),#REF!+0.1,IF(AND($AN8="",#REF!&lt;&gt;BI$2),#REF!,IF(AND($AN8&lt;&gt;BI$2,#REF!=BI$2),#REF!+0.1,IF(AND($AN8=BI$2,#REF!&lt;&gt;BI$2),#REF!+0.9,IF(AND(#REF!=$AN8,$AN8=BI$2),#REF!+1,IF(AND($AN8=BI$2,#REF!=""),#REF!+0.9,#REF!)))))))</f>
        <v>#N/A</v>
      </c>
      <c r="BJ8" s="106" t="e">
        <f>IF(COUNTA($AN$3:$AN$32)=0,"",IF(AND($AN8="",#REF!=BJ$2),#REF!+0.1,IF(AND($AN8="",#REF!&lt;&gt;BJ$2),#REF!,IF(AND($AN8&lt;&gt;BJ$2,#REF!=BJ$2),#REF!+0.1,IF(AND($AN8=BJ$2,#REF!&lt;&gt;BJ$2),#REF!+0.9,IF(AND(#REF!=$AN8,$AN8=BJ$2),#REF!+1,IF(AND($AN8=BJ$2,#REF!=""),#REF!+0.9,#REF!)))))))</f>
        <v>#N/A</v>
      </c>
      <c r="BK8" s="106" t="e">
        <f>IF(COUNTA($AN$3:$AN$32)=0,"",IF(AND($AN8="",#REF!=BK$2),#REF!+0.1,IF(AND($AN8="",#REF!&lt;&gt;BK$2),#REF!,IF(AND($AN8&lt;&gt;BK$2,#REF!=BK$2),#REF!+0.1,IF(AND($AN8=BK$2,#REF!&lt;&gt;BK$2),#REF!+0.9,IF(AND(#REF!=$AN8,$AN8=BK$2),#REF!+1,IF(AND($AN8=BK$2,#REF!=""),#REF!+0.9,#REF!)))))))</f>
        <v>#N/A</v>
      </c>
      <c r="BL8" s="106" t="e">
        <f>IF(COUNTA($AO$3:$AO$32)=0,"",IF(AND($AO8="",#REF!=BL$2),#REF!+0.1,IF(AND($AO8="",#REF!&lt;&gt;BL$2),#REF!,IF(AND($AO8&lt;&gt;BL$2,#REF!=BL$2),#REF!+0.1,IF(AND($AO8=BL$2,#REF!&lt;&gt;BL$2),#REF!+0.9,IF(AND(#REF!=$AO8,$AO8=BL$2),#REF!+1,IF(AND($AO8=BL$2,#REF!=""),#REF!+0.9,#REF!)))))))</f>
        <v>#N/A</v>
      </c>
      <c r="BM8" s="106" t="e">
        <f>IF(COUNTA($AO$3:$AO$32)=0,"",IF(AND($AO8="",#REF!=BM$2),#REF!+0.1,IF(AND($AO8="",#REF!&lt;&gt;BM$2),#REF!,IF(AND($AO8&lt;&gt;BM$2,#REF!=BM$2),#REF!+0.1,IF(AND($AO8=BM$2,#REF!&lt;&gt;BM$2),#REF!+0.9,IF(AND(#REF!=$AO8,$AO8=BM$2),#REF!+1,IF(AND($AO8=BM$2,#REF!=""),#REF!+0.9,#REF!)))))))</f>
        <v>#N/A</v>
      </c>
      <c r="BN8" s="106" t="e">
        <f>IF(COUNTA($AO$3:$AO$32)=0,"",IF(AND($AO8="",#REF!=BN$2),#REF!+0.1,IF(AND($AO8="",#REF!&lt;&gt;BN$2),#REF!,IF(AND($AO8&lt;&gt;BN$2,#REF!=BN$2),#REF!+0.1,IF(AND($AO8=BN$2,#REF!&lt;&gt;BN$2),#REF!+0.9,IF(AND(#REF!=$AO8,$AO8=BN$2),#REF!+1,IF(AND($AO8=BN$2,#REF!=""),#REF!+0.9,#REF!)))))))</f>
        <v>#N/A</v>
      </c>
      <c r="BO8" s="106" t="e">
        <f>IF(COUNTA($AO$3:$AO$32)=0,"",IF(AND($AO8="",#REF!=BO$2),#REF!+0.1,IF(AND($AO8="",#REF!&lt;&gt;BO$2),#REF!,IF(AND($AO8&lt;&gt;BO$2,#REF!=BO$2),#REF!+0.1,IF(AND($AO8=BO$2,#REF!&lt;&gt;BO$2),#REF!+0.9,IF(AND(#REF!=$AO8,$AO8=BO$2),#REF!+1,IF(AND($AO8=BO$2,#REF!=""),#REF!+0.9,#REF!)))))))</f>
        <v>#N/A</v>
      </c>
      <c r="BP8" s="106" t="e">
        <f>IF(COUNTA($AP$3:$AP$32)=0,"",IF(AND($AP8="",#REF!=BP$2),#REF!+0.1,IF(AND($AP8="",#REF!&lt;&gt;BP$2),#REF!,IF(AND($AP8&lt;&gt;BP$2,#REF!=BP$2),#REF!+0.1,IF(AND($AP8=BP$2,#REF!&lt;&gt;BP$2),#REF!+0.9,IF(AND(#REF!=$AP8,$AP8=BP$2),#REF!+1,IF(AND($AP8=BP$2,#REF!=""),#REF!+0.9,#REF!)))))))</f>
        <v>#N/A</v>
      </c>
      <c r="BQ8" s="106" t="e">
        <f>IF(COUNTA($AP$3:$AP$32)=0,"",IF(AND($AP8="",#REF!=BQ$2),#REF!+0.1,IF(AND($AP8="",#REF!&lt;&gt;BQ$2),#REF!,IF(AND($AP8&lt;&gt;BQ$2,#REF!=BQ$2),#REF!+0.1,IF(AND($AP8=BQ$2,#REF!&lt;&gt;BQ$2),#REF!+0.9,IF(AND(#REF!=$AP8,$AP8=BQ$2),#REF!+1,IF(AND($AP8=BQ$2,#REF!=""),#REF!+0.9,#REF!)))))))</f>
        <v>#N/A</v>
      </c>
      <c r="BR8" s="106" t="e">
        <f>IF(COUNTA($AP$3:$AP$32)=0,"",IF(AND($AP8="",#REF!=BR$2),#REF!+0.1,IF(AND($AP8="",#REF!&lt;&gt;BR$2),#REF!,IF(AND($AP8&lt;&gt;BR$2,#REF!=BR$2),#REF!+0.1,IF(AND($AP8=BR$2,#REF!&lt;&gt;BR$2),#REF!+0.9,IF(AND(#REF!=$AP8,$AP8=BR$2),#REF!+1,IF(AND($AP8=BR$2,#REF!=""),#REF!+0.9,#REF!)))))))</f>
        <v>#N/A</v>
      </c>
      <c r="BS8" s="106" t="e">
        <f>IF(COUNTA($AP$3:$AP$32)=0,"",IF(AND($AP8="",#REF!=BS$2),#REF!+0.1,IF(AND($AP8="",#REF!&lt;&gt;BS$2),#REF!,IF(AND($AP8&lt;&gt;BS$2,#REF!=BS$2),#REF!+0.1,IF(AND($AP8=BS$2,#REF!&lt;&gt;BS$2),#REF!+0.9,IF(AND(#REF!=$AP8,$AP8=BS$2),#REF!+1,IF(AND($AP8=BS$2,#REF!=""),#REF!+0.9,#REF!)))))))</f>
        <v>#N/A</v>
      </c>
      <c r="BU8" s="105"/>
      <c r="BV8" s="105"/>
      <c r="BW8" s="105"/>
      <c r="BX8" s="105"/>
      <c r="BY8" s="105"/>
      <c r="BZ8" s="105"/>
      <c r="CA8" s="105"/>
      <c r="CB8" s="105"/>
      <c r="CC8" s="105"/>
      <c r="CD8" s="105"/>
    </row>
    <row r="9" spans="1:82" s="105" customFormat="1" ht="18" customHeight="1" x14ac:dyDescent="0.2">
      <c r="A9" s="190" t="s">
        <v>76</v>
      </c>
      <c r="B9" s="191"/>
      <c r="C9" s="108" t="str">
        <f>IF((COUNTA('Résultats test rentrée Français'!C8))&lt;&gt;1,"⌛",(ROUND(AVERAGE('Résultats test rentrée Français'!C8),0)))</f>
        <v>⌛</v>
      </c>
      <c r="D9" s="108" t="str">
        <f>IF((COUNTA('Résultats test rentrée Français'!D8))&lt;&gt;1,"⌛",(ROUND(AVERAGE('Résultats test rentrée Français'!D8),0)))</f>
        <v>⌛</v>
      </c>
      <c r="E9" s="108" t="str">
        <f>IF((COUNTA('Résultats test rentrée Français'!E8))&lt;&gt;1,"⌛",(ROUND(AVERAGE('Résultats test rentrée Français'!E8),0)))</f>
        <v>⌛</v>
      </c>
      <c r="F9" s="108" t="str">
        <f>IF((COUNTA('Résultats test rentrée Français'!F8))&lt;&gt;1,"⌛",(ROUND(AVERAGE('Résultats test rentrée Français'!F8),0)))</f>
        <v>⌛</v>
      </c>
      <c r="G9" s="108" t="str">
        <f>IF((COUNTA('Résultats test rentrée Français'!G8))&lt;&gt;1,"⌛",(ROUND(AVERAGE('Résultats test rentrée Français'!G8),0)))</f>
        <v>⌛</v>
      </c>
      <c r="H9" s="108" t="str">
        <f>IF((COUNTA('Résultats test rentrée Français'!H8))&lt;&gt;1,"⌛",(ROUND(AVERAGE('Résultats test rentrée Français'!H8),0)))</f>
        <v>⌛</v>
      </c>
      <c r="I9" s="108" t="str">
        <f>IF((COUNTA('Résultats test rentrée Français'!I8))&lt;&gt;1,"⌛",(ROUND(AVERAGE('Résultats test rentrée Français'!I8),0)))</f>
        <v>⌛</v>
      </c>
      <c r="J9" s="108" t="str">
        <f>IF((COUNTA('Résultats test rentrée Français'!J8))&lt;&gt;1,"⌛",(ROUND(AVERAGE('Résultats test rentrée Français'!J8),0)))</f>
        <v>⌛</v>
      </c>
      <c r="K9" s="108" t="str">
        <f>IF((COUNTA('Résultats test rentrée Français'!K8))&lt;&gt;1,"⌛",(ROUND(AVERAGE('Résultats test rentrée Français'!K8),0)))</f>
        <v>⌛</v>
      </c>
      <c r="L9" s="108" t="str">
        <f>IF((COUNTA('Résultats test rentrée Français'!L8))&lt;&gt;1,"⌛",(ROUND(AVERAGE('Résultats test rentrée Français'!L8),0)))</f>
        <v>⌛</v>
      </c>
      <c r="M9" s="108" t="str">
        <f>IF((COUNTA('Résultats test rentrée Français'!M8))&lt;&gt;1,"⌛",(ROUND(AVERAGE('Résultats test rentrée Français'!M8),0)))</f>
        <v>⌛</v>
      </c>
      <c r="N9" s="108" t="str">
        <f>IF((COUNTA('Résultats test rentrée Français'!N8))&lt;&gt;1,"⌛",(ROUND(AVERAGE('Résultats test rentrée Français'!N8),0)))</f>
        <v>⌛</v>
      </c>
      <c r="O9" s="108" t="str">
        <f>IF((COUNTA('Résultats test rentrée Français'!O8))&lt;&gt;1,"⌛",(ROUND(AVERAGE('Résultats test rentrée Français'!O8),0)))</f>
        <v>⌛</v>
      </c>
      <c r="P9" s="108" t="str">
        <f>IF((COUNTA('Résultats test rentrée Français'!P8))&lt;&gt;1,"⌛",(ROUND(AVERAGE('Résultats test rentrée Français'!P8),0)))</f>
        <v>⌛</v>
      </c>
      <c r="Q9" s="108" t="str">
        <f>IF((COUNTA('Résultats test rentrée Français'!Q8))&lt;&gt;1,"⌛",(ROUND(AVERAGE('Résultats test rentrée Français'!Q8),0)))</f>
        <v>⌛</v>
      </c>
      <c r="R9" s="108" t="str">
        <f>IF((COUNTA('Résultats test rentrée Français'!R8))&lt;&gt;1,"⌛",(ROUND(AVERAGE('Résultats test rentrée Français'!R8),0)))</f>
        <v>⌛</v>
      </c>
      <c r="S9" s="108" t="str">
        <f>IF((COUNTA('Résultats test rentrée Français'!S8))&lt;&gt;1,"⌛",(ROUND(AVERAGE('Résultats test rentrée Français'!S8),0)))</f>
        <v>⌛</v>
      </c>
      <c r="T9" s="108" t="str">
        <f>IF((COUNTA('Résultats test rentrée Français'!T8))&lt;&gt;1,"⌛",(ROUND(AVERAGE('Résultats test rentrée Français'!T8),0)))</f>
        <v>⌛</v>
      </c>
      <c r="U9" s="108" t="str">
        <f>IF((COUNTA('Résultats test rentrée Français'!U8))&lt;&gt;1,"⌛",(ROUND(AVERAGE('Résultats test rentrée Français'!U8),0)))</f>
        <v>⌛</v>
      </c>
      <c r="V9" s="108" t="str">
        <f>IF((COUNTA('Résultats test rentrée Français'!V8))&lt;&gt;1,"⌛",(ROUND(AVERAGE('Résultats test rentrée Français'!V8),0)))</f>
        <v>⌛</v>
      </c>
      <c r="W9" s="108" t="str">
        <f>IF((COUNTA('Résultats test rentrée Français'!W8))&lt;&gt;1,"⌛",(ROUND(AVERAGE('Résultats test rentrée Français'!W8),0)))</f>
        <v>⌛</v>
      </c>
      <c r="X9" s="108" t="str">
        <f>IF((COUNTA('Résultats test rentrée Français'!X8))&lt;&gt;1,"⌛",(ROUND(AVERAGE('Résultats test rentrée Français'!X8),0)))</f>
        <v>⌛</v>
      </c>
      <c r="Y9" s="108" t="str">
        <f>IF((COUNTA('Résultats test rentrée Français'!Y8))&lt;&gt;1,"⌛",(ROUND(AVERAGE('Résultats test rentrée Français'!Y8),0)))</f>
        <v>⌛</v>
      </c>
      <c r="Z9" s="108" t="str">
        <f>IF((COUNTA('Résultats test rentrée Français'!Z8))&lt;&gt;1,"⌛",(ROUND(AVERAGE('Résultats test rentrée Français'!Z8),0)))</f>
        <v>⌛</v>
      </c>
      <c r="AA9" s="108" t="str">
        <f>IF((COUNTA('Résultats test rentrée Français'!AA8))&lt;&gt;1,"⌛",(ROUND(AVERAGE('Résultats test rentrée Français'!AA8),0)))</f>
        <v>⌛</v>
      </c>
      <c r="AB9" s="108" t="str">
        <f>IF((COUNTA('Résultats test rentrée Français'!AB8))&lt;&gt;1,"⌛",(ROUND(AVERAGE('Résultats test rentrée Français'!AB8),0)))</f>
        <v>⌛</v>
      </c>
      <c r="AC9" s="108" t="str">
        <f>IF((COUNTA('Résultats test rentrée Français'!AC8))&lt;&gt;1,"⌛",(ROUND(AVERAGE('Résultats test rentrée Français'!AC8),0)))</f>
        <v>⌛</v>
      </c>
      <c r="AD9" s="108" t="str">
        <f>IF((COUNTA('Résultats test rentrée Français'!AD8))&lt;&gt;1,"⌛",(ROUND(AVERAGE('Résultats test rentrée Français'!AD8),0)))</f>
        <v>⌛</v>
      </c>
      <c r="AE9" s="108" t="str">
        <f>IF((COUNTA('Résultats test rentrée Français'!AE8))&lt;&gt;1,"⌛",(ROUND(AVERAGE('Résultats test rentrée Français'!AE8),0)))</f>
        <v>⌛</v>
      </c>
      <c r="AF9" s="108" t="str">
        <f>IF((COUNTA('Résultats test rentrée Français'!AF8))&lt;&gt;1,"⌛",(ROUND(AVERAGE('Résultats test rentrée Français'!AF8),0)))</f>
        <v>⌛</v>
      </c>
      <c r="AH9" s="105" t="str">
        <f>A12</f>
        <v>Composante : ETUDE DE LA LANGUE/correpondances graphophonologiques</v>
      </c>
      <c r="AI9" s="105" t="str">
        <f>'Mes élèves'!A12</f>
        <v>Elève 11</v>
      </c>
      <c r="AJ9" s="105" t="str">
        <f t="shared" ref="AJ9:AP21" si="16">INDEX(composantesresultats,MATCH(AJ$2,composante,0),MATCH($AI9,ELEVESCOMPOSANTE,0))</f>
        <v>⌛</v>
      </c>
      <c r="AK9" s="105" t="e">
        <f t="shared" si="16"/>
        <v>#N/A</v>
      </c>
      <c r="AL9" s="105" t="e">
        <f t="shared" si="16"/>
        <v>#N/A</v>
      </c>
      <c r="AM9" s="105" t="e">
        <f t="shared" si="16"/>
        <v>#N/A</v>
      </c>
      <c r="AN9" s="105" t="e">
        <f t="shared" si="16"/>
        <v>#N/A</v>
      </c>
      <c r="AO9" s="105" t="e">
        <f t="shared" si="16"/>
        <v>#N/A</v>
      </c>
      <c r="AP9" s="105" t="e">
        <f t="shared" si="16"/>
        <v>#N/A</v>
      </c>
      <c r="AR9" s="105" t="e">
        <f>IF(COUNTA($AJ$3:$AJ$32)=0,"",IF(AND($AJ9="",$AJ8=AR$2),AR8+0.1,IF(AND($AJ9="",$AJ8&lt;&gt;AR$2),AR8,IF(AND($AJ9&lt;&gt;AR$2,$AJ8=AR$2),AR8+0.1,IF(AND($AJ9=AR$2,$AJ8&lt;&gt;AR$2),AR8+0.9,IF(AND($AJ8=$AJ9,$AJ9=AR$2),AR8+1,IF(AND($AJ9=AR$2,$AJ8=""),AR8+0.9,AR8)))))))</f>
        <v>#REF!</v>
      </c>
      <c r="AS9" s="105" t="e">
        <f>IF(COUNTA($AJ$3:$AJ$32)=0,"",IF(AND($AJ9="",$AJ8=AS$2),AS8+0.1,IF(AND($AJ9="",$AJ8&lt;&gt;AS$2),AS8,IF(AND($AJ9&lt;&gt;AS$2,$AJ8=AS$2),AS8+0.1,IF(AND($AJ9=AS$2,$AJ8&lt;&gt;AS$2),AS8+0.9,IF(AND($AJ8=$AJ9,$AJ9=AS$2),AS8+1,IF(AND($AJ9=AS$2,$AJ8=""),AS8+0.9,AS8)))))))</f>
        <v>#REF!</v>
      </c>
      <c r="AT9" s="105" t="e">
        <f>IF(COUNTA($AJ$3:$AJ$32)=0,"",IF(AND($AJ9="",$AJ8=AT$2),AT8+0.1,IF(AND($AJ9="",$AJ8&lt;&gt;AT$2),AT8,IF(AND($AJ9&lt;&gt;AT$2,$AJ8=AT$2),AT8+0.1,IF(AND($AJ9=AT$2,$AJ8&lt;&gt;AT$2),AT8+0.9,IF(AND($AJ8=$AJ9,$AJ9=AT$2),AT8+1,IF(AND($AJ9=AT$2,$AJ8=""),AT8+0.9,AT8)))))))</f>
        <v>#REF!</v>
      </c>
      <c r="AU9" s="105" t="e">
        <f>IF(COUNTA($AJ$3:$AJ$32)=0,"",IF(AND($AJ9="",$AJ8=AU$2),AU8+0.1,IF(AND($AJ9="",$AJ8&lt;&gt;AU$2),AU8,IF(AND($AJ9&lt;&gt;AU$2,$AJ8=AU$2),AU8+0.1,IF(AND($AJ9=AU$2,$AJ8&lt;&gt;AU$2),AU8+0.9,IF(AND($AJ8=$AJ9,$AJ9=AU$2),AU8+1,IF(AND($AJ9=AU$2,$AJ8=""),AU8+0.9,AU8)))))))</f>
        <v>#REF!</v>
      </c>
      <c r="AV9" s="105" t="e">
        <f>IF(COUNTA($AK$3:$AK$32)=0,"",IF(AND($AK9="",$AK8=AV$2),AV8+0.1,IF(AND($AK9="",$AK8&lt;&gt;AV$2),AV8,IF(AND($AK9&lt;&gt;AV$2,$AK8=AV$2),AV8+0.1,IF(AND($AK9=AV$2,$AK8&lt;&gt;AV$2),AV8+0.9,IF(AND($AK8=$AK9,$AK9=AV$2),AV8+1,IF(AND($AK9=AV$2,$AK8=""),AV8+0.9,AV8)))))))</f>
        <v>#N/A</v>
      </c>
      <c r="AW9" s="105" t="e">
        <f>IF(COUNTA($AK$3:$AK$32)=0,"",IF(AND($AK9="",$AK8=AW$2),AW8+0.1,IF(AND($AK9="",$AK8&lt;&gt;AW$2),AW8,IF(AND($AK9&lt;&gt;AW$2,$AK8=AW$2),AW8+0.1,IF(AND($AK9=AW$2,$AK8&lt;&gt;AW$2),AW8+0.9,IF(AND($AK8=$AK9,$AK9=AW$2),AW8+1,IF(AND($AK9=AW$2,$AK8=""),AW8+0.9,AW8)))))))</f>
        <v>#N/A</v>
      </c>
      <c r="AX9" s="105" t="e">
        <f>IF(COUNTA($AK$3:$AK$32)=0,"",IF(AND($AK9="",$AK8=AX$2),AX8+0.1,IF(AND($AK9="",$AK8&lt;&gt;AX$2),AX8,IF(AND($AK9&lt;&gt;AX$2,$AK8=AX$2),AX8+0.1,IF(AND($AK9=AX$2,$AK8&lt;&gt;AX$2),AX8+0.9,IF(AND($AK8=$AK9,$AK9=AX$2),AX8+1,IF(AND($AK9=AX$2,$AK8=""),AX8+0.9,AX8)))))))</f>
        <v>#N/A</v>
      </c>
      <c r="AY9" s="105" t="e">
        <f>IF(COUNTA($AK$3:$AK$32)=0,"",IF(AND($AK9="",$AK8=AY$2),AY8+0.1,IF(AND($AK9="",$AK8&lt;&gt;AY$2),AY8,IF(AND($AK9&lt;&gt;AY$2,$AK8=AY$2),AY8+0.1,IF(AND($AK9=AY$2,$AK8&lt;&gt;AY$2),AY8+0.9,IF(AND($AK8=$AK9,$AK9=AY$2),AY8+1,IF(AND($AK9=AY$2,$AK8=""),AY8+0.9,AY8)))))))</f>
        <v>#N/A</v>
      </c>
      <c r="AZ9" s="105" t="e">
        <f>IF(COUNTA($AL$3:$AL$32)=0,"",IF(AND($AL9="",$AL8=AZ$2),AZ8+0.1,IF(AND($AL9="",$AL8&lt;&gt;AZ$2),AZ8,IF(AND($AL9&lt;&gt;AZ$2,$AL8=AZ$2),AZ8+0.1,IF(AND($AL9=AZ$2,$AL8&lt;&gt;AZ$2),AZ8+0.9,IF(AND($AL8=$AL9,$AL9=AZ$2),AZ8+1,IF(AND($AL9=AZ$2,$AL8=""),AZ8+0.9,AZ8)))))))</f>
        <v>#N/A</v>
      </c>
      <c r="BA9" s="105" t="e">
        <f>IF(COUNTA($AL$3:$AL$32)=0,"",IF(AND($AL9="",$AL8=BA$2),BA8+0.1,IF(AND($AL9="",$AL8&lt;&gt;BA$2),BA8,IF(AND($AL9&lt;&gt;BA$2,$AL8=BA$2),BA8+0.1,IF(AND($AL9=BA$2,$AL8&lt;&gt;BA$2),BA8+0.9,IF(AND($AL8=$AL9,$AL9=BA$2),BA8+1,IF(AND($AL9=BA$2,$AL8=""),BA8+0.9,BA8)))))))</f>
        <v>#N/A</v>
      </c>
      <c r="BB9" s="105" t="e">
        <f>IF(COUNTA($AL$3:$AL$32)=0,"",IF(AND($AL9="",$AL8=BB$2),BB8+0.1,IF(AND($AL9="",$AL8&lt;&gt;BB$2),BB8,IF(AND($AL9&lt;&gt;BB$2,$AL8=BB$2),BB8+0.1,IF(AND($AL9=BB$2,$AL8&lt;&gt;BB$2),BB8+0.9,IF(AND($AL8=$AL9,$AL9=BB$2),BB8+1,IF(AND($AL9=BB$2,$AL8=""),BB8+0.9,BB8)))))))</f>
        <v>#N/A</v>
      </c>
      <c r="BC9" s="105" t="e">
        <f>IF(COUNTA($AL$3:$AL$32)=0,"",IF(AND($AL9="",$AL8=BC$2),BC8+0.1,IF(AND($AL9="",$AL8&lt;&gt;BC$2),BC8,IF(AND($AL9&lt;&gt;BC$2,$AL8=BC$2),BC8+0.1,IF(AND($AL9=BC$2,$AL8&lt;&gt;BC$2),BC8+0.9,IF(AND($AL8=$AL9,$AL9=BC$2),BC8+1,IF(AND($AL9=BC$2,$AL8=""),BC8+0.9,BC8)))))))</f>
        <v>#N/A</v>
      </c>
      <c r="BD9" s="105" t="e">
        <f>IF(COUNTA($AM$3:$AM$32)=0,"",IF(AND($AM9="",$AM8=BD$2),BD8+0.1,IF(AND($AM9="",$AM8&lt;&gt;BD$2),BD8,IF(AND($AM9&lt;&gt;BD$2,$AM8=BD$2),BD8+0.1,IF(AND($AM9=BD$2,$AM8&lt;&gt;BD$2),BD8+0.9,IF(AND($AM8=$AM9,$AM9=BD$2),BD8+1,IF(AND($AM9=BD$2,$AM8=""),BD8+0.9,BD8)))))))</f>
        <v>#N/A</v>
      </c>
      <c r="BE9" s="105" t="e">
        <f>IF(COUNTA($AM$3:$AM$32)=0,"",IF(AND($AM9="",$AM8=BE$2),BE8+0.1,IF(AND($AM9="",$AM8&lt;&gt;BE$2),BE8,IF(AND($AM9&lt;&gt;BE$2,$AM8=BE$2),BE8+0.1,IF(AND($AM9=BE$2,$AM8&lt;&gt;BE$2),BE8+0.9,IF(AND($AM8=$AM9,$AM9=BE$2),BE8+1,IF(AND($AM9=BE$2,$AM8=""),BE8+0.9,BE8)))))))</f>
        <v>#N/A</v>
      </c>
      <c r="BF9" s="105" t="e">
        <f>IF(COUNTA($AM$3:$AM$32)=0,"",IF(AND($AM9="",$AM8=BF$2),BF8+0.1,IF(AND($AM9="",$AM8&lt;&gt;BF$2),BF8,IF(AND($AM9&lt;&gt;BF$2,$AM8=BF$2),BF8+0.1,IF(AND($AM9=BF$2,$AM8&lt;&gt;BF$2),BF8+0.9,IF(AND($AM8=$AM9,$AM9=BF$2),BF8+1,IF(AND($AM9=BF$2,$AM8=""),BF8+0.9,BF8)))))))</f>
        <v>#N/A</v>
      </c>
      <c r="BG9" s="105" t="e">
        <f>IF(COUNTA($AM$3:$AM$32)=0,"",IF(AND($AM9="",$AM8=BG$2),BG8+0.1,IF(AND($AM9="",$AM8&lt;&gt;BG$2),BG8,IF(AND($AM9&lt;&gt;BG$2,$AM8=BG$2),BG8+0.1,IF(AND($AM9=BG$2,$AM8&lt;&gt;BG$2),BG8+0.9,IF(AND($AM8=$AM9,$AM9=BG$2),BG8+1,IF(AND($AM9=BG$2,$AM8=""),BG8+0.9,BG8)))))))</f>
        <v>#N/A</v>
      </c>
      <c r="BH9" s="105" t="e">
        <f>IF(COUNTA($AN$3:$AN$32)=0,"",IF(AND($AN9="",$AN8=BH$2),BH8+0.1,IF(AND($AN9="",$AN8&lt;&gt;BH$2),BH8,IF(AND($AN9&lt;&gt;BH$2,$AN8=BH$2),BH8+0.1,IF(AND($AN9=BH$2,$AN8&lt;&gt;BH$2),BH8+0.9,IF(AND($AN8=$AN9,$AN9=BH$2),BH8+1,IF(AND($AN9=BH$2,$AN8=""),BH8+0.9,BH8)))))))</f>
        <v>#N/A</v>
      </c>
      <c r="BI9" s="105" t="e">
        <f>IF(COUNTA($AN$3:$AN$32)=0,"",IF(AND($AN9="",$AN8=BI$2),BI8+0.1,IF(AND($AN9="",$AN8&lt;&gt;BI$2),BI8,IF(AND($AN9&lt;&gt;BI$2,$AN8=BI$2),BI8+0.1,IF(AND($AN9=BI$2,$AN8&lt;&gt;BI$2),BI8+0.9,IF(AND($AN8=$AN9,$AN9=BI$2),BI8+1,IF(AND($AN9=BI$2,$AN8=""),BI8+0.9,BI8)))))))</f>
        <v>#N/A</v>
      </c>
      <c r="BJ9" s="105" t="e">
        <f>IF(COUNTA($AN$3:$AN$32)=0,"",IF(AND($AN9="",$AN8=BJ$2),BJ8+0.1,IF(AND($AN9="",$AN8&lt;&gt;BJ$2),BJ8,IF(AND($AN9&lt;&gt;BJ$2,$AN8=BJ$2),BJ8+0.1,IF(AND($AN9=BJ$2,$AN8&lt;&gt;BJ$2),BJ8+0.9,IF(AND($AN8=$AN9,$AN9=BJ$2),BJ8+1,IF(AND($AN9=BJ$2,$AN8=""),BJ8+0.9,BJ8)))))))</f>
        <v>#N/A</v>
      </c>
      <c r="BK9" s="105" t="e">
        <f>IF(COUNTA($AN$3:$AN$32)=0,"",IF(AND($AN9="",$AN8=BK$2),BK8+0.1,IF(AND($AN9="",$AN8&lt;&gt;BK$2),BK8,IF(AND($AN9&lt;&gt;BK$2,$AN8=BK$2),BK8+0.1,IF(AND($AN9=BK$2,$AN8&lt;&gt;BK$2),BK8+0.9,IF(AND($AN8=$AN9,$AN9=BK$2),BK8+1,IF(AND($AN9=BK$2,$AN8=""),BK8+0.9,BK8)))))))</f>
        <v>#N/A</v>
      </c>
      <c r="BL9" s="105" t="e">
        <f>IF(COUNTA($AO$3:$AO$32)=0,"",IF(AND($AO9="",$AO8=BL$2),BL8+0.1,IF(AND($AO9="",$AO8&lt;&gt;BL$2),BL8,IF(AND($AO9&lt;&gt;BL$2,$AO8=BL$2),BL8+0.1,IF(AND($AO9=BL$2,$AO8&lt;&gt;BL$2),BL8+0.9,IF(AND($AO8=$AO9,$AO9=BL$2),BL8+1,IF(AND($AO9=BL$2,$AO8=""),BL8+0.9,BL8)))))))</f>
        <v>#N/A</v>
      </c>
      <c r="BM9" s="105" t="e">
        <f>IF(COUNTA($AO$3:$AO$32)=0,"",IF(AND($AO9="",$AO8=BM$2),BM8+0.1,IF(AND($AO9="",$AO8&lt;&gt;BM$2),BM8,IF(AND($AO9&lt;&gt;BM$2,$AO8=BM$2),BM8+0.1,IF(AND($AO9=BM$2,$AO8&lt;&gt;BM$2),BM8+0.9,IF(AND($AO8=$AO9,$AO9=BM$2),BM8+1,IF(AND($AO9=BM$2,$AO8=""),BM8+0.9,BM8)))))))</f>
        <v>#N/A</v>
      </c>
      <c r="BN9" s="105" t="e">
        <f>IF(COUNTA($AO$3:$AO$32)=0,"",IF(AND($AO9="",$AO8=BN$2),BN8+0.1,IF(AND($AO9="",$AO8&lt;&gt;BN$2),BN8,IF(AND($AO9&lt;&gt;BN$2,$AO8=BN$2),BN8+0.1,IF(AND($AO9=BN$2,$AO8&lt;&gt;BN$2),BN8+0.9,IF(AND($AO8=$AO9,$AO9=BN$2),BN8+1,IF(AND($AO9=BN$2,$AO8=""),BN8+0.9,BN8)))))))</f>
        <v>#N/A</v>
      </c>
      <c r="BO9" s="105" t="e">
        <f>IF(COUNTA($AO$3:$AO$32)=0,"",IF(AND($AO9="",$AO8=BO$2),BO8+0.1,IF(AND($AO9="",$AO8&lt;&gt;BO$2),BO8,IF(AND($AO9&lt;&gt;BO$2,$AO8=BO$2),BO8+0.1,IF(AND($AO9=BO$2,$AO8&lt;&gt;BO$2),BO8+0.9,IF(AND($AO8=$AO9,$AO9=BO$2),BO8+1,IF(AND($AO9=BO$2,$AO8=""),BO8+0.9,BO8)))))))</f>
        <v>#N/A</v>
      </c>
      <c r="BP9" s="105" t="e">
        <f>IF(COUNTA($AP$3:$AP$32)=0,"",IF(AND($AP9="",$AP8=BP$2),BP8+0.1,IF(AND($AP9="",$AP8&lt;&gt;BP$2),BP8,IF(AND($AP9&lt;&gt;BP$2,$AP8=BP$2),BP8+0.1,IF(AND($AP9=BP$2,$AP8&lt;&gt;BP$2),BP8+0.9,IF(AND($AP8=$AP9,$AP9=BP$2),BP8+1,IF(AND($AP9=BP$2,$AP8=""),BP8+0.9,BP8)))))))</f>
        <v>#N/A</v>
      </c>
      <c r="BQ9" s="105" t="e">
        <f>IF(COUNTA($AP$3:$AP$32)=0,"",IF(AND($AP9="",$AP8=BQ$2),BQ8+0.1,IF(AND($AP9="",$AP8&lt;&gt;BQ$2),BQ8,IF(AND($AP9&lt;&gt;BQ$2,$AP8=BQ$2),BQ8+0.1,IF(AND($AP9=BQ$2,$AP8&lt;&gt;BQ$2),BQ8+0.9,IF(AND($AP8=$AP9,$AP9=BQ$2),BQ8+1,IF(AND($AP9=BQ$2,$AP8=""),BQ8+0.9,BQ8)))))))</f>
        <v>#N/A</v>
      </c>
      <c r="BR9" s="105" t="e">
        <f>IF(COUNTA($AP$3:$AP$32)=0,"",IF(AND($AP9="",$AP8=BR$2),BR8+0.1,IF(AND($AP9="",$AP8&lt;&gt;BR$2),BR8,IF(AND($AP9&lt;&gt;BR$2,$AP8=BR$2),BR8+0.1,IF(AND($AP9=BR$2,$AP8&lt;&gt;BR$2),BR8+0.9,IF(AND($AP8=$AP9,$AP9=BR$2),BR8+1,IF(AND($AP9=BR$2,$AP8=""),BR8+0.9,BR8)))))))</f>
        <v>#N/A</v>
      </c>
      <c r="BS9" s="105" t="e">
        <f>IF(COUNTA($AP$3:$AP$32)=0,"",IF(AND($AP9="",$AP8=BS$2),BS8+0.1,IF(AND($AP9="",$AP8&lt;&gt;BS$2),BS8,IF(AND($AP9&lt;&gt;BS$2,$AP8=BS$2),BS8+0.1,IF(AND($AP9=BS$2,$AP8&lt;&gt;BS$2),BS8+0.9,IF(AND($AP8=$AP9,$AP9=BS$2),BS8+1,IF(AND($AP9=BS$2,$AP8=""),BS8+0.9,BS8)))))))</f>
        <v>#N/A</v>
      </c>
    </row>
    <row r="10" spans="1:82" s="111" customFormat="1" ht="14.1" customHeight="1" x14ac:dyDescent="0.25">
      <c r="A10" s="196" t="s">
        <v>34</v>
      </c>
      <c r="B10" s="197"/>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10"/>
      <c r="BU10" s="112"/>
      <c r="BV10" s="112"/>
      <c r="BW10" s="112"/>
      <c r="BX10" s="112"/>
      <c r="BY10" s="112"/>
      <c r="BZ10" s="112"/>
      <c r="CA10" s="112"/>
      <c r="CB10" s="112"/>
      <c r="CC10" s="112"/>
      <c r="CD10" s="112"/>
    </row>
    <row r="11" spans="1:82" s="105" customFormat="1" ht="18" customHeight="1" x14ac:dyDescent="0.2">
      <c r="A11" s="198" t="s">
        <v>75</v>
      </c>
      <c r="B11" s="198"/>
      <c r="C11" s="108" t="str">
        <f>IF((COUNTA('Résultats test rentrée Français'!C9:C11))&lt;&gt;3,"⌛",(ROUND(AVERAGE('Résultats test rentrée Français'!C9:C11),0)))</f>
        <v>⌛</v>
      </c>
      <c r="D11" s="108" t="str">
        <f>IF((COUNTA('Résultats test rentrée Français'!D9:D11))&lt;&gt;3,"⌛",(ROUND(AVERAGE('Résultats test rentrée Français'!D9:D11),0)))</f>
        <v>⌛</v>
      </c>
      <c r="E11" s="108" t="str">
        <f>IF((COUNTA('Résultats test rentrée Français'!E9:E11))&lt;&gt;3,"⌛",(ROUND(AVERAGE('Résultats test rentrée Français'!E9:E11),0)))</f>
        <v>⌛</v>
      </c>
      <c r="F11" s="108" t="str">
        <f>IF((COUNTA('Résultats test rentrée Français'!F9:F11))&lt;&gt;3,"⌛",(ROUND(AVERAGE('Résultats test rentrée Français'!F9:F11),0)))</f>
        <v>⌛</v>
      </c>
      <c r="G11" s="108" t="str">
        <f>IF((COUNTA('Résultats test rentrée Français'!G9:G11))&lt;&gt;3,"⌛",(ROUND(AVERAGE('Résultats test rentrée Français'!G9:G11),0)))</f>
        <v>⌛</v>
      </c>
      <c r="H11" s="108" t="str">
        <f>IF((COUNTA('Résultats test rentrée Français'!H9:H11))&lt;&gt;3,"⌛",(ROUND(AVERAGE('Résultats test rentrée Français'!H9:H11),0)))</f>
        <v>⌛</v>
      </c>
      <c r="I11" s="108" t="str">
        <f>IF((COUNTA('Résultats test rentrée Français'!I9:I11))&lt;&gt;3,"⌛",(ROUND(AVERAGE('Résultats test rentrée Français'!I9:I11),0)))</f>
        <v>⌛</v>
      </c>
      <c r="J11" s="108" t="str">
        <f>IF((COUNTA('Résultats test rentrée Français'!J9:J11))&lt;&gt;3,"⌛",(ROUND(AVERAGE('Résultats test rentrée Français'!J9:J11),0)))</f>
        <v>⌛</v>
      </c>
      <c r="K11" s="108" t="str">
        <f>IF((COUNTA('Résultats test rentrée Français'!K9:K11))&lt;&gt;3,"⌛",(ROUND(AVERAGE('Résultats test rentrée Français'!K9:K11),0)))</f>
        <v>⌛</v>
      </c>
      <c r="L11" s="108" t="str">
        <f>IF((COUNTA('Résultats test rentrée Français'!L9:L11))&lt;&gt;3,"⌛",(ROUND(AVERAGE('Résultats test rentrée Français'!L9:L11),0)))</f>
        <v>⌛</v>
      </c>
      <c r="M11" s="108" t="str">
        <f>IF((COUNTA('Résultats test rentrée Français'!M9:M11))&lt;&gt;3,"⌛",(ROUND(AVERAGE('Résultats test rentrée Français'!M9:M11),0)))</f>
        <v>⌛</v>
      </c>
      <c r="N11" s="108" t="str">
        <f>IF((COUNTA('Résultats test rentrée Français'!N9:N11))&lt;&gt;3,"⌛",(ROUND(AVERAGE('Résultats test rentrée Français'!N9:N11),0)))</f>
        <v>⌛</v>
      </c>
      <c r="O11" s="108" t="str">
        <f>IF((COUNTA('Résultats test rentrée Français'!O9:O11))&lt;&gt;3,"⌛",(ROUND(AVERAGE('Résultats test rentrée Français'!O9:O11),0)))</f>
        <v>⌛</v>
      </c>
      <c r="P11" s="108" t="str">
        <f>IF((COUNTA('Résultats test rentrée Français'!P9:P11))&lt;&gt;3,"⌛",(ROUND(AVERAGE('Résultats test rentrée Français'!P9:P11),0)))</f>
        <v>⌛</v>
      </c>
      <c r="Q11" s="108" t="str">
        <f>IF((COUNTA('Résultats test rentrée Français'!Q9:Q11))&lt;&gt;3,"⌛",(ROUND(AVERAGE('Résultats test rentrée Français'!Q9:Q11),0)))</f>
        <v>⌛</v>
      </c>
      <c r="R11" s="108" t="str">
        <f>IF((COUNTA('Résultats test rentrée Français'!R9:R11))&lt;&gt;3,"⌛",(ROUND(AVERAGE('Résultats test rentrée Français'!R9:R11),0)))</f>
        <v>⌛</v>
      </c>
      <c r="S11" s="108" t="str">
        <f>IF((COUNTA('Résultats test rentrée Français'!S9:S11))&lt;&gt;3,"⌛",(ROUND(AVERAGE('Résultats test rentrée Français'!S9:S11),0)))</f>
        <v>⌛</v>
      </c>
      <c r="T11" s="108" t="str">
        <f>IF((COUNTA('Résultats test rentrée Français'!T9:T11))&lt;&gt;3,"⌛",(ROUND(AVERAGE('Résultats test rentrée Français'!T9:T11),0)))</f>
        <v>⌛</v>
      </c>
      <c r="U11" s="108" t="str">
        <f>IF((COUNTA('Résultats test rentrée Français'!U9:U11))&lt;&gt;3,"⌛",(ROUND(AVERAGE('Résultats test rentrée Français'!U9:U11),0)))</f>
        <v>⌛</v>
      </c>
      <c r="V11" s="108" t="str">
        <f>IF((COUNTA('Résultats test rentrée Français'!V9:V11))&lt;&gt;3,"⌛",(ROUND(AVERAGE('Résultats test rentrée Français'!V9:V11),0)))</f>
        <v>⌛</v>
      </c>
      <c r="W11" s="108" t="str">
        <f>IF((COUNTA('Résultats test rentrée Français'!W9:W11))&lt;&gt;3,"⌛",(ROUND(AVERAGE('Résultats test rentrée Français'!W9:W11),0)))</f>
        <v>⌛</v>
      </c>
      <c r="X11" s="108" t="str">
        <f>IF((COUNTA('Résultats test rentrée Français'!X9:X11))&lt;&gt;3,"⌛",(ROUND(AVERAGE('Résultats test rentrée Français'!X9:X11),0)))</f>
        <v>⌛</v>
      </c>
      <c r="Y11" s="108" t="str">
        <f>IF((COUNTA('Résultats test rentrée Français'!Y9:Y11))&lt;&gt;3,"⌛",(ROUND(AVERAGE('Résultats test rentrée Français'!Y9:Y11),0)))</f>
        <v>⌛</v>
      </c>
      <c r="Z11" s="108" t="str">
        <f>IF((COUNTA('Résultats test rentrée Français'!Z9:Z11))&lt;&gt;3,"⌛",(ROUND(AVERAGE('Résultats test rentrée Français'!Z9:Z11),0)))</f>
        <v>⌛</v>
      </c>
      <c r="AA11" s="108" t="str">
        <f>IF((COUNTA('Résultats test rentrée Français'!AA9:AA11))&lt;&gt;3,"⌛",(ROUND(AVERAGE('Résultats test rentrée Français'!AA9:AA11),0)))</f>
        <v>⌛</v>
      </c>
      <c r="AB11" s="108" t="str">
        <f>IF((COUNTA('Résultats test rentrée Français'!AB9:AB11))&lt;&gt;3,"⌛",(ROUND(AVERAGE('Résultats test rentrée Français'!AB9:AB11),0)))</f>
        <v>⌛</v>
      </c>
      <c r="AC11" s="108" t="str">
        <f>IF((COUNTA('Résultats test rentrée Français'!AC9:AC11))&lt;&gt;3,"⌛",(ROUND(AVERAGE('Résultats test rentrée Français'!AC9:AC11),0)))</f>
        <v>⌛</v>
      </c>
      <c r="AD11" s="108" t="str">
        <f>IF((COUNTA('Résultats test rentrée Français'!AD9:AD11))&lt;&gt;3,"⌛",(ROUND(AVERAGE('Résultats test rentrée Français'!AD9:AD11),0)))</f>
        <v>⌛</v>
      </c>
      <c r="AE11" s="108" t="str">
        <f>IF((COUNTA('Résultats test rentrée Français'!AE9:AE11))&lt;&gt;3,"⌛",(ROUND(AVERAGE('Résultats test rentrée Français'!AE9:AE11),0)))</f>
        <v>⌛</v>
      </c>
      <c r="AF11" s="108" t="str">
        <f>IF((COUNTA('Résultats test rentrée Français'!AF9:AF11))&lt;&gt;3,"⌛",(ROUND(AVERAGE('Résultats test rentrée Français'!AF9:AF11),0)))</f>
        <v>⌛</v>
      </c>
    </row>
    <row r="12" spans="1:82" s="106" customFormat="1" ht="14.1" customHeight="1" x14ac:dyDescent="0.2">
      <c r="A12" s="188" t="s">
        <v>68</v>
      </c>
      <c r="B12" s="189"/>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3"/>
      <c r="AH12" s="106" t="str">
        <f t="shared" si="15"/>
        <v>Correspondances graphophonologiques (g)</v>
      </c>
      <c r="AI12" s="106" t="str">
        <f>'Mes élèves'!A13</f>
        <v>Elève 12</v>
      </c>
      <c r="AJ12" s="106" t="str">
        <f t="shared" si="16"/>
        <v>⌛</v>
      </c>
      <c r="AK12" s="106" t="e">
        <f t="shared" si="16"/>
        <v>#N/A</v>
      </c>
      <c r="AL12" s="106" t="e">
        <f t="shared" si="16"/>
        <v>#N/A</v>
      </c>
      <c r="AM12" s="106" t="e">
        <f t="shared" si="16"/>
        <v>#N/A</v>
      </c>
      <c r="AN12" s="106" t="e">
        <f t="shared" si="16"/>
        <v>#N/A</v>
      </c>
      <c r="AO12" s="106" t="e">
        <f t="shared" si="16"/>
        <v>#N/A</v>
      </c>
      <c r="AP12" s="106" t="e">
        <f t="shared" si="16"/>
        <v>#N/A</v>
      </c>
      <c r="AR12" s="106" t="e">
        <f>IF(COUNTA($AJ$3:$AJ$32)=0,"",IF(AND($AJ12="",$AJ9=AR$2),AR9+0.1,IF(AND($AJ12="",$AJ9&lt;&gt;AR$2),AR9,IF(AND($AJ12&lt;&gt;AR$2,$AJ9=AR$2),AR9+0.1,IF(AND($AJ12=AR$2,$AJ9&lt;&gt;AR$2),AR9+0.9,IF(AND($AJ9=$AJ12,$AJ12=AR$2),AR9+1,IF(AND($AJ12=AR$2,$AJ9=""),AR9+0.9,AR9)))))))</f>
        <v>#REF!</v>
      </c>
      <c r="AS12" s="106" t="e">
        <f>IF(COUNTA($AJ$3:$AJ$32)=0,"",IF(AND($AJ12="",$AJ9=AS$2),AS9+0.1,IF(AND($AJ12="",$AJ9&lt;&gt;AS$2),AS9,IF(AND($AJ12&lt;&gt;AS$2,$AJ9=AS$2),AS9+0.1,IF(AND($AJ12=AS$2,$AJ9&lt;&gt;AS$2),AS9+0.9,IF(AND($AJ9=$AJ12,$AJ12=AS$2),AS9+1,IF(AND($AJ12=AS$2,$AJ9=""),AS9+0.9,AS9)))))))</f>
        <v>#REF!</v>
      </c>
      <c r="AT12" s="106" t="e">
        <f>IF(COUNTA($AJ$3:$AJ$32)=0,"",IF(AND($AJ12="",$AJ9=AT$2),AT9+0.1,IF(AND($AJ12="",$AJ9&lt;&gt;AT$2),AT9,IF(AND($AJ12&lt;&gt;AT$2,$AJ9=AT$2),AT9+0.1,IF(AND($AJ12=AT$2,$AJ9&lt;&gt;AT$2),AT9+0.9,IF(AND($AJ9=$AJ12,$AJ12=AT$2),AT9+1,IF(AND($AJ12=AT$2,$AJ9=""),AT9+0.9,AT9)))))))</f>
        <v>#REF!</v>
      </c>
      <c r="AU12" s="106" t="e">
        <f>IF(COUNTA($AJ$3:$AJ$32)=0,"",IF(AND($AJ12="",$AJ9=AU$2),AU9+0.1,IF(AND($AJ12="",$AJ9&lt;&gt;AU$2),AU9,IF(AND($AJ12&lt;&gt;AU$2,$AJ9=AU$2),AU9+0.1,IF(AND($AJ12=AU$2,$AJ9&lt;&gt;AU$2),AU9+0.9,IF(AND($AJ9=$AJ12,$AJ12=AU$2),AU9+1,IF(AND($AJ12=AU$2,$AJ9=""),AU9+0.9,AU9)))))))</f>
        <v>#REF!</v>
      </c>
      <c r="AV12" s="106" t="e">
        <f>IF(COUNTA($AK$3:$AK$32)=0,"",IF(AND($AK12="",$AK9=AV$2),AV9+0.1,IF(AND($AK12="",$AK9&lt;&gt;AV$2),AV9,IF(AND($AK12&lt;&gt;AV$2,$AK9=AV$2),AV9+0.1,IF(AND($AK12=AV$2,$AK9&lt;&gt;AV$2),AV9+0.9,IF(AND($AK9=$AK12,$AK12=AV$2),AV9+1,IF(AND($AK12=AV$2,$AK9=""),AV9+0.9,AV9)))))))</f>
        <v>#N/A</v>
      </c>
      <c r="AW12" s="106" t="e">
        <f>IF(COUNTA($AK$3:$AK$32)=0,"",IF(AND($AK12="",$AK9=AW$2),AW9+0.1,IF(AND($AK12="",$AK9&lt;&gt;AW$2),AW9,IF(AND($AK12&lt;&gt;AW$2,$AK9=AW$2),AW9+0.1,IF(AND($AK12=AW$2,$AK9&lt;&gt;AW$2),AW9+0.9,IF(AND($AK9=$AK12,$AK12=AW$2),AW9+1,IF(AND($AK12=AW$2,$AK9=""),AW9+0.9,AW9)))))))</f>
        <v>#N/A</v>
      </c>
      <c r="AX12" s="106" t="e">
        <f>IF(COUNTA($AK$3:$AK$32)=0,"",IF(AND($AK12="",$AK9=AX$2),AX9+0.1,IF(AND($AK12="",$AK9&lt;&gt;AX$2),AX9,IF(AND($AK12&lt;&gt;AX$2,$AK9=AX$2),AX9+0.1,IF(AND($AK12=AX$2,$AK9&lt;&gt;AX$2),AX9+0.9,IF(AND($AK9=$AK12,$AK12=AX$2),AX9+1,IF(AND($AK12=AX$2,$AK9=""),AX9+0.9,AX9)))))))</f>
        <v>#N/A</v>
      </c>
      <c r="AY12" s="106" t="e">
        <f>IF(COUNTA($AK$3:$AK$32)=0,"",IF(AND($AK12="",$AK9=AY$2),AY9+0.1,IF(AND($AK12="",$AK9&lt;&gt;AY$2),AY9,IF(AND($AK12&lt;&gt;AY$2,$AK9=AY$2),AY9+0.1,IF(AND($AK12=AY$2,$AK9&lt;&gt;AY$2),AY9+0.9,IF(AND($AK9=$AK12,$AK12=AY$2),AY9+1,IF(AND($AK12=AY$2,$AK9=""),AY9+0.9,AY9)))))))</f>
        <v>#N/A</v>
      </c>
      <c r="AZ12" s="106" t="e">
        <f>IF(COUNTA($AL$3:$AL$32)=0,"",IF(AND($AL12="",$AL9=AZ$2),AZ9+0.1,IF(AND($AL12="",$AL9&lt;&gt;AZ$2),AZ9,IF(AND($AL12&lt;&gt;AZ$2,$AL9=AZ$2),AZ9+0.1,IF(AND($AL12=AZ$2,$AL9&lt;&gt;AZ$2),AZ9+0.9,IF(AND($AL9=$AL12,$AL12=AZ$2),AZ9+1,IF(AND($AL12=AZ$2,$AL9=""),AZ9+0.9,AZ9)))))))</f>
        <v>#N/A</v>
      </c>
      <c r="BA12" s="106" t="e">
        <f>IF(COUNTA($AL$3:$AL$32)=0,"",IF(AND($AL12="",$AL9=BA$2),BA9+0.1,IF(AND($AL12="",$AL9&lt;&gt;BA$2),BA9,IF(AND($AL12&lt;&gt;BA$2,$AL9=BA$2),BA9+0.1,IF(AND($AL12=BA$2,$AL9&lt;&gt;BA$2),BA9+0.9,IF(AND($AL9=$AL12,$AL12=BA$2),BA9+1,IF(AND($AL12=BA$2,$AL9=""),BA9+0.9,BA9)))))))</f>
        <v>#N/A</v>
      </c>
      <c r="BB12" s="106" t="e">
        <f>IF(COUNTA($AL$3:$AL$32)=0,"",IF(AND($AL12="",$AL9=BB$2),BB9+0.1,IF(AND($AL12="",$AL9&lt;&gt;BB$2),BB9,IF(AND($AL12&lt;&gt;BB$2,$AL9=BB$2),BB9+0.1,IF(AND($AL12=BB$2,$AL9&lt;&gt;BB$2),BB9+0.9,IF(AND($AL9=$AL12,$AL12=BB$2),BB9+1,IF(AND($AL12=BB$2,$AL9=""),BB9+0.9,BB9)))))))</f>
        <v>#N/A</v>
      </c>
      <c r="BC12" s="106" t="e">
        <f>IF(COUNTA($AL$3:$AL$32)=0,"",IF(AND($AL12="",$AL9=BC$2),BC9+0.1,IF(AND($AL12="",$AL9&lt;&gt;BC$2),BC9,IF(AND($AL12&lt;&gt;BC$2,$AL9=BC$2),BC9+0.1,IF(AND($AL12=BC$2,$AL9&lt;&gt;BC$2),BC9+0.9,IF(AND($AL9=$AL12,$AL12=BC$2),BC9+1,IF(AND($AL12=BC$2,$AL9=""),BC9+0.9,BC9)))))))</f>
        <v>#N/A</v>
      </c>
      <c r="BD12" s="106" t="e">
        <f>IF(COUNTA($AM$3:$AM$32)=0,"",IF(AND($AM12="",$AM9=BD$2),BD9+0.1,IF(AND($AM12="",$AM9&lt;&gt;BD$2),BD9,IF(AND($AM12&lt;&gt;BD$2,$AM9=BD$2),BD9+0.1,IF(AND($AM12=BD$2,$AM9&lt;&gt;BD$2),BD9+0.9,IF(AND($AM9=$AM12,$AM12=BD$2),BD9+1,IF(AND($AM12=BD$2,$AM9=""),BD9+0.9,BD9)))))))</f>
        <v>#N/A</v>
      </c>
      <c r="BE12" s="106" t="e">
        <f>IF(COUNTA($AM$3:$AM$32)=0,"",IF(AND($AM12="",$AM9=BE$2),BE9+0.1,IF(AND($AM12="",$AM9&lt;&gt;BE$2),BE9,IF(AND($AM12&lt;&gt;BE$2,$AM9=BE$2),BE9+0.1,IF(AND($AM12=BE$2,$AM9&lt;&gt;BE$2),BE9+0.9,IF(AND($AM9=$AM12,$AM12=BE$2),BE9+1,IF(AND($AM12=BE$2,$AM9=""),BE9+0.9,BE9)))))))</f>
        <v>#N/A</v>
      </c>
      <c r="BF12" s="106" t="e">
        <f>IF(COUNTA($AM$3:$AM$32)=0,"",IF(AND($AM12="",$AM9=BF$2),BF9+0.1,IF(AND($AM12="",$AM9&lt;&gt;BF$2),BF9,IF(AND($AM12&lt;&gt;BF$2,$AM9=BF$2),BF9+0.1,IF(AND($AM12=BF$2,$AM9&lt;&gt;BF$2),BF9+0.9,IF(AND($AM9=$AM12,$AM12=BF$2),BF9+1,IF(AND($AM12=BF$2,$AM9=""),BF9+0.9,BF9)))))))</f>
        <v>#N/A</v>
      </c>
      <c r="BG12" s="106" t="e">
        <f>IF(COUNTA($AM$3:$AM$32)=0,"",IF(AND($AM12="",$AM9=BG$2),BG9+0.1,IF(AND($AM12="",$AM9&lt;&gt;BG$2),BG9,IF(AND($AM12&lt;&gt;BG$2,$AM9=BG$2),BG9+0.1,IF(AND($AM12=BG$2,$AM9&lt;&gt;BG$2),BG9+0.9,IF(AND($AM9=$AM12,$AM12=BG$2),BG9+1,IF(AND($AM12=BG$2,$AM9=""),BG9+0.9,BG9)))))))</f>
        <v>#N/A</v>
      </c>
      <c r="BH12" s="106" t="e">
        <f>IF(COUNTA($AN$3:$AN$32)=0,"",IF(AND($AN12="",$AN9=BH$2),BH9+0.1,IF(AND($AN12="",$AN9&lt;&gt;BH$2),BH9,IF(AND($AN12&lt;&gt;BH$2,$AN9=BH$2),BH9+0.1,IF(AND($AN12=BH$2,$AN9&lt;&gt;BH$2),BH9+0.9,IF(AND($AN9=$AN12,$AN12=BH$2),BH9+1,IF(AND($AN12=BH$2,$AN9=""),BH9+0.9,BH9)))))))</f>
        <v>#N/A</v>
      </c>
      <c r="BI12" s="106" t="e">
        <f>IF(COUNTA($AN$3:$AN$32)=0,"",IF(AND($AN12="",$AN9=BI$2),BI9+0.1,IF(AND($AN12="",$AN9&lt;&gt;BI$2),BI9,IF(AND($AN12&lt;&gt;BI$2,$AN9=BI$2),BI9+0.1,IF(AND($AN12=BI$2,$AN9&lt;&gt;BI$2),BI9+0.9,IF(AND($AN9=$AN12,$AN12=BI$2),BI9+1,IF(AND($AN12=BI$2,$AN9=""),BI9+0.9,BI9)))))))</f>
        <v>#N/A</v>
      </c>
      <c r="BJ12" s="106" t="e">
        <f>IF(COUNTA($AN$3:$AN$32)=0,"",IF(AND($AN12="",$AN9=BJ$2),BJ9+0.1,IF(AND($AN12="",$AN9&lt;&gt;BJ$2),BJ9,IF(AND($AN12&lt;&gt;BJ$2,$AN9=BJ$2),BJ9+0.1,IF(AND($AN12=BJ$2,$AN9&lt;&gt;BJ$2),BJ9+0.9,IF(AND($AN9=$AN12,$AN12=BJ$2),BJ9+1,IF(AND($AN12=BJ$2,$AN9=""),BJ9+0.9,BJ9)))))))</f>
        <v>#N/A</v>
      </c>
      <c r="BK12" s="106" t="e">
        <f>IF(COUNTA($AN$3:$AN$32)=0,"",IF(AND($AN12="",$AN9=BK$2),BK9+0.1,IF(AND($AN12="",$AN9&lt;&gt;BK$2),BK9,IF(AND($AN12&lt;&gt;BK$2,$AN9=BK$2),BK9+0.1,IF(AND($AN12=BK$2,$AN9&lt;&gt;BK$2),BK9+0.9,IF(AND($AN9=$AN12,$AN12=BK$2),BK9+1,IF(AND($AN12=BK$2,$AN9=""),BK9+0.9,BK9)))))))</f>
        <v>#N/A</v>
      </c>
      <c r="BL12" s="106" t="e">
        <f>IF(COUNTA($AO$3:$AO$32)=0,"",IF(AND($AO12="",$AO9=BL$2),BL9+0.1,IF(AND($AO12="",$AO9&lt;&gt;BL$2),BL9,IF(AND($AO12&lt;&gt;BL$2,$AO9=BL$2),BL9+0.1,IF(AND($AO12=BL$2,$AO9&lt;&gt;BL$2),BL9+0.9,IF(AND($AO9=$AO12,$AO12=BL$2),BL9+1,IF(AND($AO12=BL$2,$AO9=""),BL9+0.9,BL9)))))))</f>
        <v>#N/A</v>
      </c>
      <c r="BM12" s="106" t="e">
        <f>IF(COUNTA($AO$3:$AO$32)=0,"",IF(AND($AO12="",$AO9=BM$2),BM9+0.1,IF(AND($AO12="",$AO9&lt;&gt;BM$2),BM9,IF(AND($AO12&lt;&gt;BM$2,$AO9=BM$2),BM9+0.1,IF(AND($AO12=BM$2,$AO9&lt;&gt;BM$2),BM9+0.9,IF(AND($AO9=$AO12,$AO12=BM$2),BM9+1,IF(AND($AO12=BM$2,$AO9=""),BM9+0.9,BM9)))))))</f>
        <v>#N/A</v>
      </c>
      <c r="BN12" s="106" t="e">
        <f>IF(COUNTA($AO$3:$AO$32)=0,"",IF(AND($AO12="",$AO9=BN$2),BN9+0.1,IF(AND($AO12="",$AO9&lt;&gt;BN$2),BN9,IF(AND($AO12&lt;&gt;BN$2,$AO9=BN$2),BN9+0.1,IF(AND($AO12=BN$2,$AO9&lt;&gt;BN$2),BN9+0.9,IF(AND($AO9=$AO12,$AO12=BN$2),BN9+1,IF(AND($AO12=BN$2,$AO9=""),BN9+0.9,BN9)))))))</f>
        <v>#N/A</v>
      </c>
      <c r="BO12" s="106" t="e">
        <f>IF(COUNTA($AO$3:$AO$32)=0,"",IF(AND($AO12="",$AO9=BO$2),BO9+0.1,IF(AND($AO12="",$AO9&lt;&gt;BO$2),BO9,IF(AND($AO12&lt;&gt;BO$2,$AO9=BO$2),BO9+0.1,IF(AND($AO12=BO$2,$AO9&lt;&gt;BO$2),BO9+0.9,IF(AND($AO9=$AO12,$AO12=BO$2),BO9+1,IF(AND($AO12=BO$2,$AO9=""),BO9+0.9,BO9)))))))</f>
        <v>#N/A</v>
      </c>
      <c r="BP12" s="106" t="e">
        <f>IF(COUNTA($AP$3:$AP$32)=0,"",IF(AND($AP12="",$AP9=BP$2),BP9+0.1,IF(AND($AP12="",$AP9&lt;&gt;BP$2),BP9,IF(AND($AP12&lt;&gt;BP$2,$AP9=BP$2),BP9+0.1,IF(AND($AP12=BP$2,$AP9&lt;&gt;BP$2),BP9+0.9,IF(AND($AP9=$AP12,$AP12=BP$2),BP9+1,IF(AND($AP12=BP$2,$AP9=""),BP9+0.9,BP9)))))))</f>
        <v>#N/A</v>
      </c>
      <c r="BQ12" s="106" t="e">
        <f>IF(COUNTA($AP$3:$AP$32)=0,"",IF(AND($AP12="",$AP9=BQ$2),BQ9+0.1,IF(AND($AP12="",$AP9&lt;&gt;BQ$2),BQ9,IF(AND($AP12&lt;&gt;BQ$2,$AP9=BQ$2),BQ9+0.1,IF(AND($AP12=BQ$2,$AP9&lt;&gt;BQ$2),BQ9+0.9,IF(AND($AP9=$AP12,$AP12=BQ$2),BQ9+1,IF(AND($AP12=BQ$2,$AP9=""),BQ9+0.9,BQ9)))))))</f>
        <v>#N/A</v>
      </c>
      <c r="BR12" s="106" t="e">
        <f>IF(COUNTA($AP$3:$AP$32)=0,"",IF(AND($AP12="",$AP9=BR$2),BR9+0.1,IF(AND($AP12="",$AP9&lt;&gt;BR$2),BR9,IF(AND($AP12&lt;&gt;BR$2,$AP9=BR$2),BR9+0.1,IF(AND($AP12=BR$2,$AP9&lt;&gt;BR$2),BR9+0.9,IF(AND($AP9=$AP12,$AP12=BR$2),BR9+1,IF(AND($AP12=BR$2,$AP9=""),BR9+0.9,BR9)))))))</f>
        <v>#N/A</v>
      </c>
      <c r="BS12" s="106" t="e">
        <f>IF(COUNTA($AP$3:$AP$32)=0,"",IF(AND($AP12="",$AP9=BS$2),BS9+0.1,IF(AND($AP12="",$AP9&lt;&gt;BS$2),BS9,IF(AND($AP12&lt;&gt;BS$2,$AP9=BS$2),BS9+0.1,IF(AND($AP12=BS$2,$AP9&lt;&gt;BS$2),BS9+0.9,IF(AND($AP9=$AP12,$AP12=BS$2),BS9+1,IF(AND($AP12=BS$2,$AP9=""),BS9+0.9,BS9)))))))</f>
        <v>#N/A</v>
      </c>
      <c r="BU12" s="105"/>
      <c r="BV12" s="105"/>
      <c r="BW12" s="105"/>
      <c r="BX12" s="105"/>
      <c r="BY12" s="105"/>
      <c r="BZ12" s="105"/>
      <c r="CA12" s="105"/>
      <c r="CB12" s="105"/>
      <c r="CC12" s="105"/>
      <c r="CD12" s="105"/>
    </row>
    <row r="13" spans="1:82" s="106" customFormat="1" ht="18" customHeight="1" x14ac:dyDescent="0.2">
      <c r="A13" s="192" t="s">
        <v>120</v>
      </c>
      <c r="B13" s="192"/>
      <c r="C13" s="107" t="str">
        <f>IF((COUNTA('Résultats test rentrée Français'!C13))&lt;&gt;1,"⌛",(ROUND(AVERAGE('Résultats test rentrée Français'!C13),0)))</f>
        <v>⌛</v>
      </c>
      <c r="D13" s="107" t="str">
        <f>IF((COUNTA('Résultats test rentrée Français'!D13))&lt;&gt;1,"⌛",(ROUND(AVERAGE('Résultats test rentrée Français'!D13),0)))</f>
        <v>⌛</v>
      </c>
      <c r="E13" s="107" t="str">
        <f>IF((COUNTA('Résultats test rentrée Français'!E13))&lt;&gt;1,"⌛",(ROUND(AVERAGE('Résultats test rentrée Français'!E13),0)))</f>
        <v>⌛</v>
      </c>
      <c r="F13" s="107" t="str">
        <f>IF((COUNTA('Résultats test rentrée Français'!F13))&lt;&gt;1,"⌛",(ROUND(AVERAGE('Résultats test rentrée Français'!F13),0)))</f>
        <v>⌛</v>
      </c>
      <c r="G13" s="107" t="str">
        <f>IF((COUNTA('Résultats test rentrée Français'!G13))&lt;&gt;1,"⌛",(ROUND(AVERAGE('Résultats test rentrée Français'!G13),0)))</f>
        <v>⌛</v>
      </c>
      <c r="H13" s="107" t="str">
        <f>IF((COUNTA('Résultats test rentrée Français'!H13))&lt;&gt;1,"⌛",(ROUND(AVERAGE('Résultats test rentrée Français'!H13),0)))</f>
        <v>⌛</v>
      </c>
      <c r="I13" s="107" t="str">
        <f>IF((COUNTA('Résultats test rentrée Français'!I13))&lt;&gt;1,"⌛",(ROUND(AVERAGE('Résultats test rentrée Français'!I13),0)))</f>
        <v>⌛</v>
      </c>
      <c r="J13" s="107" t="str">
        <f>IF((COUNTA('Résultats test rentrée Français'!J13))&lt;&gt;1,"⌛",(ROUND(AVERAGE('Résultats test rentrée Français'!J13),0)))</f>
        <v>⌛</v>
      </c>
      <c r="K13" s="107" t="str">
        <f>IF((COUNTA('Résultats test rentrée Français'!K13))&lt;&gt;1,"⌛",(ROUND(AVERAGE('Résultats test rentrée Français'!K13),0)))</f>
        <v>⌛</v>
      </c>
      <c r="L13" s="107" t="str">
        <f>IF((COUNTA('Résultats test rentrée Français'!L13))&lt;&gt;1,"⌛",(ROUND(AVERAGE('Résultats test rentrée Français'!L13),0)))</f>
        <v>⌛</v>
      </c>
      <c r="M13" s="107" t="str">
        <f>IF((COUNTA('Résultats test rentrée Français'!M13))&lt;&gt;1,"⌛",(ROUND(AVERAGE('Résultats test rentrée Français'!M13),0)))</f>
        <v>⌛</v>
      </c>
      <c r="N13" s="107" t="str">
        <f>IF((COUNTA('Résultats test rentrée Français'!N13))&lt;&gt;1,"⌛",(ROUND(AVERAGE('Résultats test rentrée Français'!N13),0)))</f>
        <v>⌛</v>
      </c>
      <c r="O13" s="107" t="str">
        <f>IF((COUNTA('Résultats test rentrée Français'!O13))&lt;&gt;1,"⌛",(ROUND(AVERAGE('Résultats test rentrée Français'!O13),0)))</f>
        <v>⌛</v>
      </c>
      <c r="P13" s="107" t="str">
        <f>IF((COUNTA('Résultats test rentrée Français'!P13))&lt;&gt;1,"⌛",(ROUND(AVERAGE('Résultats test rentrée Français'!P13),0)))</f>
        <v>⌛</v>
      </c>
      <c r="Q13" s="107" t="str">
        <f>IF((COUNTA('Résultats test rentrée Français'!Q13))&lt;&gt;1,"⌛",(ROUND(AVERAGE('Résultats test rentrée Français'!Q13),0)))</f>
        <v>⌛</v>
      </c>
      <c r="R13" s="107" t="str">
        <f>IF((COUNTA('Résultats test rentrée Français'!R13))&lt;&gt;1,"⌛",(ROUND(AVERAGE('Résultats test rentrée Français'!R13),0)))</f>
        <v>⌛</v>
      </c>
      <c r="S13" s="107" t="str">
        <f>IF((COUNTA('Résultats test rentrée Français'!S13))&lt;&gt;1,"⌛",(ROUND(AVERAGE('Résultats test rentrée Français'!S13),0)))</f>
        <v>⌛</v>
      </c>
      <c r="T13" s="107" t="str">
        <f>IF((COUNTA('Résultats test rentrée Français'!T13))&lt;&gt;1,"⌛",(ROUND(AVERAGE('Résultats test rentrée Français'!T13),0)))</f>
        <v>⌛</v>
      </c>
      <c r="U13" s="107" t="str">
        <f>IF((COUNTA('Résultats test rentrée Français'!U13))&lt;&gt;1,"⌛",(ROUND(AVERAGE('Résultats test rentrée Français'!U13),0)))</f>
        <v>⌛</v>
      </c>
      <c r="V13" s="107" t="str">
        <f>IF((COUNTA('Résultats test rentrée Français'!V13))&lt;&gt;1,"⌛",(ROUND(AVERAGE('Résultats test rentrée Français'!V13),0)))</f>
        <v>⌛</v>
      </c>
      <c r="W13" s="107" t="str">
        <f>IF((COUNTA('Résultats test rentrée Français'!W13))&lt;&gt;1,"⌛",(ROUND(AVERAGE('Résultats test rentrée Français'!W13),0)))</f>
        <v>⌛</v>
      </c>
      <c r="X13" s="107" t="str">
        <f>IF((COUNTA('Résultats test rentrée Français'!X13))&lt;&gt;1,"⌛",(ROUND(AVERAGE('Résultats test rentrée Français'!X13),0)))</f>
        <v>⌛</v>
      </c>
      <c r="Y13" s="107" t="str">
        <f>IF((COUNTA('Résultats test rentrée Français'!Y13))&lt;&gt;1,"⌛",(ROUND(AVERAGE('Résultats test rentrée Français'!Y13),0)))</f>
        <v>⌛</v>
      </c>
      <c r="Z13" s="107" t="str">
        <f>IF((COUNTA('Résultats test rentrée Français'!Z13))&lt;&gt;1,"⌛",(ROUND(AVERAGE('Résultats test rentrée Français'!Z13),0)))</f>
        <v>⌛</v>
      </c>
      <c r="AA13" s="107" t="str">
        <f>IF((COUNTA('Résultats test rentrée Français'!AA13))&lt;&gt;1,"⌛",(ROUND(AVERAGE('Résultats test rentrée Français'!AA13),0)))</f>
        <v>⌛</v>
      </c>
      <c r="AB13" s="107" t="str">
        <f>IF((COUNTA('Résultats test rentrée Français'!AB13))&lt;&gt;1,"⌛",(ROUND(AVERAGE('Résultats test rentrée Français'!AB13),0)))</f>
        <v>⌛</v>
      </c>
      <c r="AC13" s="107" t="str">
        <f>IF((COUNTA('Résultats test rentrée Français'!AC13))&lt;&gt;1,"⌛",(ROUND(AVERAGE('Résultats test rentrée Français'!AC13),0)))</f>
        <v>⌛</v>
      </c>
      <c r="AD13" s="107" t="str">
        <f>IF((COUNTA('Résultats test rentrée Français'!AD13))&lt;&gt;1,"⌛",(ROUND(AVERAGE('Résultats test rentrée Français'!AD13),0)))</f>
        <v>⌛</v>
      </c>
      <c r="AE13" s="107" t="str">
        <f>IF((COUNTA('Résultats test rentrée Français'!AE13))&lt;&gt;1,"⌛",(ROUND(AVERAGE('Résultats test rentrée Français'!AE13),0)))</f>
        <v>⌛</v>
      </c>
      <c r="AF13" s="107" t="str">
        <f>IF((COUNTA('Résultats test rentrée Français'!AF13))&lt;&gt;1,"⌛",(ROUND(AVERAGE('Résultats test rentrée Français'!AF13),0)))</f>
        <v>⌛</v>
      </c>
      <c r="AH13" s="106" t="str">
        <f>A17</f>
        <v>Orthographe grammaticale (j)</v>
      </c>
      <c r="AI13" s="106" t="str">
        <f>'Mes élèves'!A14</f>
        <v>Elève 13</v>
      </c>
      <c r="AJ13" s="106" t="str">
        <f t="shared" si="16"/>
        <v>⌛</v>
      </c>
      <c r="AK13" s="106" t="e">
        <f t="shared" si="16"/>
        <v>#N/A</v>
      </c>
      <c r="AL13" s="106" t="e">
        <f t="shared" si="16"/>
        <v>#N/A</v>
      </c>
      <c r="AM13" s="106" t="e">
        <f t="shared" si="16"/>
        <v>#N/A</v>
      </c>
      <c r="AN13" s="106" t="e">
        <f t="shared" si="16"/>
        <v>#N/A</v>
      </c>
      <c r="AO13" s="106" t="e">
        <f t="shared" si="16"/>
        <v>#N/A</v>
      </c>
      <c r="AP13" s="106" t="e">
        <f t="shared" si="16"/>
        <v>#N/A</v>
      </c>
      <c r="AR13" s="106" t="e">
        <f>IF(COUNTA($AJ$3:$AJ$32)=0,"",IF(AND($AJ13="",$AJ12=AR$2),AR12+0.1,IF(AND($AJ13="",$AJ12&lt;&gt;AR$2),AR12,IF(AND($AJ13&lt;&gt;AR$2,$AJ12=AR$2),AR12+0.1,IF(AND($AJ13=AR$2,$AJ12&lt;&gt;AR$2),AR12+0.9,IF(AND($AJ12=$AJ13,$AJ13=AR$2),AR12+1,IF(AND($AJ13=AR$2,$AJ12=""),AR12+0.9,AR12)))))))</f>
        <v>#REF!</v>
      </c>
      <c r="AS13" s="106" t="e">
        <f>IF(COUNTA($AJ$3:$AJ$32)=0,"",IF(AND($AJ13="",$AJ12=AS$2),AS12+0.1,IF(AND($AJ13="",$AJ12&lt;&gt;AS$2),AS12,IF(AND($AJ13&lt;&gt;AS$2,$AJ12=AS$2),AS12+0.1,IF(AND($AJ13=AS$2,$AJ12&lt;&gt;AS$2),AS12+0.9,IF(AND($AJ12=$AJ13,$AJ13=AS$2),AS12+1,IF(AND($AJ13=AS$2,$AJ12=""),AS12+0.9,AS12)))))))</f>
        <v>#REF!</v>
      </c>
      <c r="AT13" s="106" t="e">
        <f>IF(COUNTA($AJ$3:$AJ$32)=0,"",IF(AND($AJ13="",$AJ12=AT$2),AT12+0.1,IF(AND($AJ13="",$AJ12&lt;&gt;AT$2),AT12,IF(AND($AJ13&lt;&gt;AT$2,$AJ12=AT$2),AT12+0.1,IF(AND($AJ13=AT$2,$AJ12&lt;&gt;AT$2),AT12+0.9,IF(AND($AJ12=$AJ13,$AJ13=AT$2),AT12+1,IF(AND($AJ13=AT$2,$AJ12=""),AT12+0.9,AT12)))))))</f>
        <v>#REF!</v>
      </c>
      <c r="AU13" s="106" t="e">
        <f>IF(COUNTA($AJ$3:$AJ$32)=0,"",IF(AND($AJ13="",$AJ12=AU$2),AU12+0.1,IF(AND($AJ13="",$AJ12&lt;&gt;AU$2),AU12,IF(AND($AJ13&lt;&gt;AU$2,$AJ12=AU$2),AU12+0.1,IF(AND($AJ13=AU$2,$AJ12&lt;&gt;AU$2),AU12+0.9,IF(AND($AJ12=$AJ13,$AJ13=AU$2),AU12+1,IF(AND($AJ13=AU$2,$AJ12=""),AU12+0.9,AU12)))))))</f>
        <v>#REF!</v>
      </c>
      <c r="AV13" s="106" t="e">
        <f>IF(COUNTA($AK$3:$AK$32)=0,"",IF(AND($AK13="",$AK12=AV$2),AV12+0.1,IF(AND($AK13="",$AK12&lt;&gt;AV$2),AV12,IF(AND($AK13&lt;&gt;AV$2,$AK12=AV$2),AV12+0.1,IF(AND($AK13=AV$2,$AK12&lt;&gt;AV$2),AV12+0.9,IF(AND($AK12=$AK13,$AK13=AV$2),AV12+1,IF(AND($AK13=AV$2,$AK12=""),AV12+0.9,AV12)))))))</f>
        <v>#N/A</v>
      </c>
      <c r="AW13" s="106" t="e">
        <f>IF(COUNTA($AK$3:$AK$32)=0,"",IF(AND($AK13="",$AK12=AW$2),AW12+0.1,IF(AND($AK13="",$AK12&lt;&gt;AW$2),AW12,IF(AND($AK13&lt;&gt;AW$2,$AK12=AW$2),AW12+0.1,IF(AND($AK13=AW$2,$AK12&lt;&gt;AW$2),AW12+0.9,IF(AND($AK12=$AK13,$AK13=AW$2),AW12+1,IF(AND($AK13=AW$2,$AK12=""),AW12+0.9,AW12)))))))</f>
        <v>#N/A</v>
      </c>
      <c r="AX13" s="106" t="e">
        <f>IF(COUNTA($AK$3:$AK$32)=0,"",IF(AND($AK13="",$AK12=AX$2),AX12+0.1,IF(AND($AK13="",$AK12&lt;&gt;AX$2),AX12,IF(AND($AK13&lt;&gt;AX$2,$AK12=AX$2),AX12+0.1,IF(AND($AK13=AX$2,$AK12&lt;&gt;AX$2),AX12+0.9,IF(AND($AK12=$AK13,$AK13=AX$2),AX12+1,IF(AND($AK13=AX$2,$AK12=""),AX12+0.9,AX12)))))))</f>
        <v>#N/A</v>
      </c>
      <c r="AY13" s="106" t="e">
        <f>IF(COUNTA($AK$3:$AK$32)=0,"",IF(AND($AK13="",$AK12=AY$2),AY12+0.1,IF(AND($AK13="",$AK12&lt;&gt;AY$2),AY12,IF(AND($AK13&lt;&gt;AY$2,$AK12=AY$2),AY12+0.1,IF(AND($AK13=AY$2,$AK12&lt;&gt;AY$2),AY12+0.9,IF(AND($AK12=$AK13,$AK13=AY$2),AY12+1,IF(AND($AK13=AY$2,$AK12=""),AY12+0.9,AY12)))))))</f>
        <v>#N/A</v>
      </c>
      <c r="AZ13" s="106" t="e">
        <f>IF(COUNTA($AL$3:$AL$32)=0,"",IF(AND($AL13="",$AL12=AZ$2),AZ12+0.1,IF(AND($AL13="",$AL12&lt;&gt;AZ$2),AZ12,IF(AND($AL13&lt;&gt;AZ$2,$AL12=AZ$2),AZ12+0.1,IF(AND($AL13=AZ$2,$AL12&lt;&gt;AZ$2),AZ12+0.9,IF(AND($AL12=$AL13,$AL13=AZ$2),AZ12+1,IF(AND($AL13=AZ$2,$AL12=""),AZ12+0.9,AZ12)))))))</f>
        <v>#N/A</v>
      </c>
      <c r="BA13" s="106" t="e">
        <f>IF(COUNTA($AL$3:$AL$32)=0,"",IF(AND($AL13="",$AL12=BA$2),BA12+0.1,IF(AND($AL13="",$AL12&lt;&gt;BA$2),BA12,IF(AND($AL13&lt;&gt;BA$2,$AL12=BA$2),BA12+0.1,IF(AND($AL13=BA$2,$AL12&lt;&gt;BA$2),BA12+0.9,IF(AND($AL12=$AL13,$AL13=BA$2),BA12+1,IF(AND($AL13=BA$2,$AL12=""),BA12+0.9,BA12)))))))</f>
        <v>#N/A</v>
      </c>
      <c r="BB13" s="106" t="e">
        <f>IF(COUNTA($AL$3:$AL$32)=0,"",IF(AND($AL13="",$AL12=BB$2),BB12+0.1,IF(AND($AL13="",$AL12&lt;&gt;BB$2),BB12,IF(AND($AL13&lt;&gt;BB$2,$AL12=BB$2),BB12+0.1,IF(AND($AL13=BB$2,$AL12&lt;&gt;BB$2),BB12+0.9,IF(AND($AL12=$AL13,$AL13=BB$2),BB12+1,IF(AND($AL13=BB$2,$AL12=""),BB12+0.9,BB12)))))))</f>
        <v>#N/A</v>
      </c>
      <c r="BC13" s="106" t="e">
        <f>IF(COUNTA($AL$3:$AL$32)=0,"",IF(AND($AL13="",$AL12=BC$2),BC12+0.1,IF(AND($AL13="",$AL12&lt;&gt;BC$2),BC12,IF(AND($AL13&lt;&gt;BC$2,$AL12=BC$2),BC12+0.1,IF(AND($AL13=BC$2,$AL12&lt;&gt;BC$2),BC12+0.9,IF(AND($AL12=$AL13,$AL13=BC$2),BC12+1,IF(AND($AL13=BC$2,$AL12=""),BC12+0.9,BC12)))))))</f>
        <v>#N/A</v>
      </c>
      <c r="BD13" s="106" t="e">
        <f>IF(COUNTA($AM$3:$AM$32)=0,"",IF(AND($AM13="",$AM12=BD$2),BD12+0.1,IF(AND($AM13="",$AM12&lt;&gt;BD$2),BD12,IF(AND($AM13&lt;&gt;BD$2,$AM12=BD$2),BD12+0.1,IF(AND($AM13=BD$2,$AM12&lt;&gt;BD$2),BD12+0.9,IF(AND($AM12=$AM13,$AM13=BD$2),BD12+1,IF(AND($AM13=BD$2,$AM12=""),BD12+0.9,BD12)))))))</f>
        <v>#N/A</v>
      </c>
      <c r="BE13" s="106" t="e">
        <f>IF(COUNTA($AM$3:$AM$32)=0,"",IF(AND($AM13="",$AM12=BE$2),BE12+0.1,IF(AND($AM13="",$AM12&lt;&gt;BE$2),BE12,IF(AND($AM13&lt;&gt;BE$2,$AM12=BE$2),BE12+0.1,IF(AND($AM13=BE$2,$AM12&lt;&gt;BE$2),BE12+0.9,IF(AND($AM12=$AM13,$AM13=BE$2),BE12+1,IF(AND($AM13=BE$2,$AM12=""),BE12+0.9,BE12)))))))</f>
        <v>#N/A</v>
      </c>
      <c r="BF13" s="106" t="e">
        <f>IF(COUNTA($AM$3:$AM$32)=0,"",IF(AND($AM13="",$AM12=BF$2),BF12+0.1,IF(AND($AM13="",$AM12&lt;&gt;BF$2),BF12,IF(AND($AM13&lt;&gt;BF$2,$AM12=BF$2),BF12+0.1,IF(AND($AM13=BF$2,$AM12&lt;&gt;BF$2),BF12+0.9,IF(AND($AM12=$AM13,$AM13=BF$2),BF12+1,IF(AND($AM13=BF$2,$AM12=""),BF12+0.9,BF12)))))))</f>
        <v>#N/A</v>
      </c>
      <c r="BG13" s="106" t="e">
        <f>IF(COUNTA($AM$3:$AM$32)=0,"",IF(AND($AM13="",$AM12=BG$2),BG12+0.1,IF(AND($AM13="",$AM12&lt;&gt;BG$2),BG12,IF(AND($AM13&lt;&gt;BG$2,$AM12=BG$2),BG12+0.1,IF(AND($AM13=BG$2,$AM12&lt;&gt;BG$2),BG12+0.9,IF(AND($AM12=$AM13,$AM13=BG$2),BG12+1,IF(AND($AM13=BG$2,$AM12=""),BG12+0.9,BG12)))))))</f>
        <v>#N/A</v>
      </c>
      <c r="BH13" s="106" t="e">
        <f>IF(COUNTA($AN$3:$AN$32)=0,"",IF(AND($AN13="",$AN12=BH$2),BH12+0.1,IF(AND($AN13="",$AN12&lt;&gt;BH$2),BH12,IF(AND($AN13&lt;&gt;BH$2,$AN12=BH$2),BH12+0.1,IF(AND($AN13=BH$2,$AN12&lt;&gt;BH$2),BH12+0.9,IF(AND($AN12=$AN13,$AN13=BH$2),BH12+1,IF(AND($AN13=BH$2,$AN12=""),BH12+0.9,BH12)))))))</f>
        <v>#N/A</v>
      </c>
      <c r="BI13" s="106" t="e">
        <f>IF(COUNTA($AN$3:$AN$32)=0,"",IF(AND($AN13="",$AN12=BI$2),BI12+0.1,IF(AND($AN13="",$AN12&lt;&gt;BI$2),BI12,IF(AND($AN13&lt;&gt;BI$2,$AN12=BI$2),BI12+0.1,IF(AND($AN13=BI$2,$AN12&lt;&gt;BI$2),BI12+0.9,IF(AND($AN12=$AN13,$AN13=BI$2),BI12+1,IF(AND($AN13=BI$2,$AN12=""),BI12+0.9,BI12)))))))</f>
        <v>#N/A</v>
      </c>
      <c r="BJ13" s="106" t="e">
        <f>IF(COUNTA($AN$3:$AN$32)=0,"",IF(AND($AN13="",$AN12=BJ$2),BJ12+0.1,IF(AND($AN13="",$AN12&lt;&gt;BJ$2),BJ12,IF(AND($AN13&lt;&gt;BJ$2,$AN12=BJ$2),BJ12+0.1,IF(AND($AN13=BJ$2,$AN12&lt;&gt;BJ$2),BJ12+0.9,IF(AND($AN12=$AN13,$AN13=BJ$2),BJ12+1,IF(AND($AN13=BJ$2,$AN12=""),BJ12+0.9,BJ12)))))))</f>
        <v>#N/A</v>
      </c>
      <c r="BK13" s="106" t="e">
        <f>IF(COUNTA($AN$3:$AN$32)=0,"",IF(AND($AN13="",$AN12=BK$2),BK12+0.1,IF(AND($AN13="",$AN12&lt;&gt;BK$2),BK12,IF(AND($AN13&lt;&gt;BK$2,$AN12=BK$2),BK12+0.1,IF(AND($AN13=BK$2,$AN12&lt;&gt;BK$2),BK12+0.9,IF(AND($AN12=$AN13,$AN13=BK$2),BK12+1,IF(AND($AN13=BK$2,$AN12=""),BK12+0.9,BK12)))))))</f>
        <v>#N/A</v>
      </c>
      <c r="BL13" s="106" t="e">
        <f>IF(COUNTA($AO$3:$AO$32)=0,"",IF(AND($AO13="",$AO12=BL$2),BL12+0.1,IF(AND($AO13="",$AO12&lt;&gt;BL$2),BL12,IF(AND($AO13&lt;&gt;BL$2,$AO12=BL$2),BL12+0.1,IF(AND($AO13=BL$2,$AO12&lt;&gt;BL$2),BL12+0.9,IF(AND($AO12=$AO13,$AO13=BL$2),BL12+1,IF(AND($AO13=BL$2,$AO12=""),BL12+0.9,BL12)))))))</f>
        <v>#N/A</v>
      </c>
      <c r="BM13" s="106" t="e">
        <f>IF(COUNTA($AO$3:$AO$32)=0,"",IF(AND($AO13="",$AO12=BM$2),BM12+0.1,IF(AND($AO13="",$AO12&lt;&gt;BM$2),BM12,IF(AND($AO13&lt;&gt;BM$2,$AO12=BM$2),BM12+0.1,IF(AND($AO13=BM$2,$AO12&lt;&gt;BM$2),BM12+0.9,IF(AND($AO12=$AO13,$AO13=BM$2),BM12+1,IF(AND($AO13=BM$2,$AO12=""),BM12+0.9,BM12)))))))</f>
        <v>#N/A</v>
      </c>
      <c r="BN13" s="106" t="e">
        <f>IF(COUNTA($AO$3:$AO$32)=0,"",IF(AND($AO13="",$AO12=BN$2),BN12+0.1,IF(AND($AO13="",$AO12&lt;&gt;BN$2),BN12,IF(AND($AO13&lt;&gt;BN$2,$AO12=BN$2),BN12+0.1,IF(AND($AO13=BN$2,$AO12&lt;&gt;BN$2),BN12+0.9,IF(AND($AO12=$AO13,$AO13=BN$2),BN12+1,IF(AND($AO13=BN$2,$AO12=""),BN12+0.9,BN12)))))))</f>
        <v>#N/A</v>
      </c>
      <c r="BO13" s="106" t="e">
        <f>IF(COUNTA($AO$3:$AO$32)=0,"",IF(AND($AO13="",$AO12=BO$2),BO12+0.1,IF(AND($AO13="",$AO12&lt;&gt;BO$2),BO12,IF(AND($AO13&lt;&gt;BO$2,$AO12=BO$2),BO12+0.1,IF(AND($AO13=BO$2,$AO12&lt;&gt;BO$2),BO12+0.9,IF(AND($AO12=$AO13,$AO13=BO$2),BO12+1,IF(AND($AO13=BO$2,$AO12=""),BO12+0.9,BO12)))))))</f>
        <v>#N/A</v>
      </c>
      <c r="BP13" s="106" t="e">
        <f>IF(COUNTA($AP$3:$AP$32)=0,"",IF(AND($AP13="",$AP12=BP$2),BP12+0.1,IF(AND($AP13="",$AP12&lt;&gt;BP$2),BP12,IF(AND($AP13&lt;&gt;BP$2,$AP12=BP$2),BP12+0.1,IF(AND($AP13=BP$2,$AP12&lt;&gt;BP$2),BP12+0.9,IF(AND($AP12=$AP13,$AP13=BP$2),BP12+1,IF(AND($AP13=BP$2,$AP12=""),BP12+0.9,BP12)))))))</f>
        <v>#N/A</v>
      </c>
      <c r="BQ13" s="106" t="e">
        <f>IF(COUNTA($AP$3:$AP$32)=0,"",IF(AND($AP13="",$AP12=BQ$2),BQ12+0.1,IF(AND($AP13="",$AP12&lt;&gt;BQ$2),BQ12,IF(AND($AP13&lt;&gt;BQ$2,$AP12=BQ$2),BQ12+0.1,IF(AND($AP13=BQ$2,$AP12&lt;&gt;BQ$2),BQ12+0.9,IF(AND($AP12=$AP13,$AP13=BQ$2),BQ12+1,IF(AND($AP13=BQ$2,$AP12=""),BQ12+0.9,BQ12)))))))</f>
        <v>#N/A</v>
      </c>
      <c r="BR13" s="106" t="e">
        <f>IF(COUNTA($AP$3:$AP$32)=0,"",IF(AND($AP13="",$AP12=BR$2),BR12+0.1,IF(AND($AP13="",$AP12&lt;&gt;BR$2),BR12,IF(AND($AP13&lt;&gt;BR$2,$AP12=BR$2),BR12+0.1,IF(AND($AP13=BR$2,$AP12&lt;&gt;BR$2),BR12+0.9,IF(AND($AP12=$AP13,$AP13=BR$2),BR12+1,IF(AND($AP13=BR$2,$AP12=""),BR12+0.9,BR12)))))))</f>
        <v>#N/A</v>
      </c>
      <c r="BS13" s="106" t="e">
        <f>IF(COUNTA($AP$3:$AP$32)=0,"",IF(AND($AP13="",$AP12=BS$2),BS12+0.1,IF(AND($AP13="",$AP12&lt;&gt;BS$2),BS12,IF(AND($AP13&lt;&gt;BS$2,$AP12=BS$2),BS12+0.1,IF(AND($AP13=BS$2,$AP12&lt;&gt;BS$2),BS12+0.9,IF(AND($AP12=$AP13,$AP13=BS$2),BS12+1,IF(AND($AP13=BS$2,$AP12=""),BS12+0.9,BS12)))))))</f>
        <v>#N/A</v>
      </c>
      <c r="BU13" s="105"/>
      <c r="BV13" s="105"/>
      <c r="BW13" s="105"/>
      <c r="BX13" s="105"/>
      <c r="BY13" s="105"/>
      <c r="BZ13" s="105"/>
      <c r="CA13" s="105"/>
      <c r="CB13" s="105"/>
      <c r="CC13" s="105"/>
      <c r="CD13" s="105"/>
    </row>
    <row r="14" spans="1:82" s="111" customFormat="1" ht="14.1" customHeight="1" x14ac:dyDescent="0.25">
      <c r="A14" s="199" t="s">
        <v>64</v>
      </c>
      <c r="B14" s="200"/>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BU14" s="112"/>
      <c r="BV14" s="112"/>
      <c r="BW14" s="112"/>
      <c r="BX14" s="112"/>
      <c r="BY14" s="112"/>
      <c r="BZ14" s="112"/>
      <c r="CA14" s="112"/>
      <c r="CB14" s="112"/>
      <c r="CC14" s="112"/>
      <c r="CD14" s="112"/>
    </row>
    <row r="15" spans="1:82" s="106" customFormat="1" ht="18" customHeight="1" x14ac:dyDescent="0.2">
      <c r="A15" s="193" t="s">
        <v>71</v>
      </c>
      <c r="B15" s="194"/>
      <c r="C15" s="107" t="str">
        <f>IF((COUNTA('Résultats test rentrée Français'!C14:C15))&lt;&gt;2,"⌛",(ROUND(AVERAGE('Résultats test rentrée Français'!C14:C15),0)))</f>
        <v>⌛</v>
      </c>
      <c r="D15" s="107" t="str">
        <f>IF((COUNTA('Résultats test rentrée Français'!D14:D15))&lt;&gt;2,"⌛",(ROUND(AVERAGE('Résultats test rentrée Français'!D14:D15),0)))</f>
        <v>⌛</v>
      </c>
      <c r="E15" s="107" t="str">
        <f>IF((COUNTA('Résultats test rentrée Français'!E14:E15))&lt;&gt;2,"⌛",(ROUND(AVERAGE('Résultats test rentrée Français'!E14:E15),0)))</f>
        <v>⌛</v>
      </c>
      <c r="F15" s="107" t="str">
        <f>IF((COUNTA('Résultats test rentrée Français'!F14:F15))&lt;&gt;2,"⌛",(ROUND(AVERAGE('Résultats test rentrée Français'!F14:F15),0)))</f>
        <v>⌛</v>
      </c>
      <c r="G15" s="107" t="str">
        <f>IF((COUNTA('Résultats test rentrée Français'!G14:G15))&lt;&gt;2,"⌛",(ROUND(AVERAGE('Résultats test rentrée Français'!G14:G15),0)))</f>
        <v>⌛</v>
      </c>
      <c r="H15" s="107" t="str">
        <f>IF((COUNTA('Résultats test rentrée Français'!H14:H15))&lt;&gt;2,"⌛",(ROUND(AVERAGE('Résultats test rentrée Français'!H14:H15),0)))</f>
        <v>⌛</v>
      </c>
      <c r="I15" s="107" t="str">
        <f>IF((COUNTA('Résultats test rentrée Français'!I14:I15))&lt;&gt;2,"⌛",(ROUND(AVERAGE('Résultats test rentrée Français'!I14:I15),0)))</f>
        <v>⌛</v>
      </c>
      <c r="J15" s="107" t="str">
        <f>IF((COUNTA('Résultats test rentrée Français'!J14:J15))&lt;&gt;2,"⌛",(ROUND(AVERAGE('Résultats test rentrée Français'!J14:J15),0)))</f>
        <v>⌛</v>
      </c>
      <c r="K15" s="107" t="str">
        <f>IF((COUNTA('Résultats test rentrée Français'!K14:K15))&lt;&gt;2,"⌛",(ROUND(AVERAGE('Résultats test rentrée Français'!K14:K15),0)))</f>
        <v>⌛</v>
      </c>
      <c r="L15" s="107" t="str">
        <f>IF((COUNTA('Résultats test rentrée Français'!L14:L15))&lt;&gt;2,"⌛",(ROUND(AVERAGE('Résultats test rentrée Français'!L14:L15),0)))</f>
        <v>⌛</v>
      </c>
      <c r="M15" s="107" t="str">
        <f>IF((COUNTA('Résultats test rentrée Français'!M14:M15))&lt;&gt;2,"⌛",(ROUND(AVERAGE('Résultats test rentrée Français'!M14:M15),0)))</f>
        <v>⌛</v>
      </c>
      <c r="N15" s="107" t="str">
        <f>IF((COUNTA('Résultats test rentrée Français'!N14:N15))&lt;&gt;2,"⌛",(ROUND(AVERAGE('Résultats test rentrée Français'!N14:N15),0)))</f>
        <v>⌛</v>
      </c>
      <c r="O15" s="107" t="str">
        <f>IF((COUNTA('Résultats test rentrée Français'!O14:O15))&lt;&gt;2,"⌛",(ROUND(AVERAGE('Résultats test rentrée Français'!O14:O15),0)))</f>
        <v>⌛</v>
      </c>
      <c r="P15" s="107" t="str">
        <f>IF((COUNTA('Résultats test rentrée Français'!P14:P15))&lt;&gt;2,"⌛",(ROUND(AVERAGE('Résultats test rentrée Français'!P14:P15),0)))</f>
        <v>⌛</v>
      </c>
      <c r="Q15" s="107" t="str">
        <f>IF((COUNTA('Résultats test rentrée Français'!Q14:Q15))&lt;&gt;2,"⌛",(ROUND(AVERAGE('Résultats test rentrée Français'!Q14:Q15),0)))</f>
        <v>⌛</v>
      </c>
      <c r="R15" s="107" t="str">
        <f>IF((COUNTA('Résultats test rentrée Français'!R14:R15))&lt;&gt;2,"⌛",(ROUND(AVERAGE('Résultats test rentrée Français'!R14:R15),0)))</f>
        <v>⌛</v>
      </c>
      <c r="S15" s="107" t="str">
        <f>IF((COUNTA('Résultats test rentrée Français'!S14:S15))&lt;&gt;2,"⌛",(ROUND(AVERAGE('Résultats test rentrée Français'!S14:S15),0)))</f>
        <v>⌛</v>
      </c>
      <c r="T15" s="107" t="str">
        <f>IF((COUNTA('Résultats test rentrée Français'!T14:T15))&lt;&gt;2,"⌛",(ROUND(AVERAGE('Résultats test rentrée Français'!T14:T15),0)))</f>
        <v>⌛</v>
      </c>
      <c r="U15" s="107" t="str">
        <f>IF((COUNTA('Résultats test rentrée Français'!U14:U15))&lt;&gt;2,"⌛",(ROUND(AVERAGE('Résultats test rentrée Français'!U14:U15),0)))</f>
        <v>⌛</v>
      </c>
      <c r="V15" s="107" t="str">
        <f>IF((COUNTA('Résultats test rentrée Français'!V14:V15))&lt;&gt;2,"⌛",(ROUND(AVERAGE('Résultats test rentrée Français'!V14:V15),0)))</f>
        <v>⌛</v>
      </c>
      <c r="W15" s="107" t="str">
        <f>IF((COUNTA('Résultats test rentrée Français'!W14:W15))&lt;&gt;2,"⌛",(ROUND(AVERAGE('Résultats test rentrée Français'!W14:W15),0)))</f>
        <v>⌛</v>
      </c>
      <c r="X15" s="107" t="str">
        <f>IF((COUNTA('Résultats test rentrée Français'!X14:X15))&lt;&gt;2,"⌛",(ROUND(AVERAGE('Résultats test rentrée Français'!X14:X15),0)))</f>
        <v>⌛</v>
      </c>
      <c r="Y15" s="107" t="str">
        <f>IF((COUNTA('Résultats test rentrée Français'!Y14:Y15))&lt;&gt;2,"⌛",(ROUND(AVERAGE('Résultats test rentrée Français'!Y14:Y15),0)))</f>
        <v>⌛</v>
      </c>
      <c r="Z15" s="107" t="str">
        <f>IF((COUNTA('Résultats test rentrée Français'!Z14:Z15))&lt;&gt;2,"⌛",(ROUND(AVERAGE('Résultats test rentrée Français'!Z14:Z15),0)))</f>
        <v>⌛</v>
      </c>
      <c r="AA15" s="107" t="str">
        <f>IF((COUNTA('Résultats test rentrée Français'!AA14:AA15))&lt;&gt;2,"⌛",(ROUND(AVERAGE('Résultats test rentrée Français'!AA14:AA15),0)))</f>
        <v>⌛</v>
      </c>
      <c r="AB15" s="107" t="str">
        <f>IF((COUNTA('Résultats test rentrée Français'!AB14:AB15))&lt;&gt;2,"⌛",(ROUND(AVERAGE('Résultats test rentrée Français'!AB14:AB15),0)))</f>
        <v>⌛</v>
      </c>
      <c r="AC15" s="107" t="str">
        <f>IF((COUNTA('Résultats test rentrée Français'!AC14:AC15))&lt;&gt;2,"⌛",(ROUND(AVERAGE('Résultats test rentrée Français'!AC14:AC15),0)))</f>
        <v>⌛</v>
      </c>
      <c r="AD15" s="107" t="str">
        <f>IF((COUNTA('Résultats test rentrée Français'!AD14:AD15))&lt;&gt;2,"⌛",(ROUND(AVERAGE('Résultats test rentrée Français'!AD14:AD15),0)))</f>
        <v>⌛</v>
      </c>
      <c r="AE15" s="107" t="str">
        <f>IF((COUNTA('Résultats test rentrée Français'!AE14:AE15))&lt;&gt;2,"⌛",(ROUND(AVERAGE('Résultats test rentrée Français'!AE14:AE15),0)))</f>
        <v>⌛</v>
      </c>
      <c r="AF15" s="107" t="str">
        <f>IF((COUNTA('Résultats test rentrée Français'!AF14:AF15))&lt;&gt;2,"⌛",(ROUND(AVERAGE('Résultats test rentrée Français'!AF14:AF15),0)))</f>
        <v>⌛</v>
      </c>
      <c r="BU15" s="105"/>
      <c r="BV15" s="105"/>
      <c r="BW15" s="105"/>
      <c r="BX15" s="105"/>
      <c r="BY15" s="105"/>
      <c r="BZ15" s="105"/>
      <c r="CA15" s="105"/>
      <c r="CB15" s="105"/>
      <c r="CC15" s="105"/>
      <c r="CD15" s="105"/>
    </row>
    <row r="16" spans="1:82" s="111" customFormat="1" ht="14.1" customHeight="1" x14ac:dyDescent="0.25">
      <c r="A16" s="188" t="s">
        <v>66</v>
      </c>
      <c r="B16" s="195"/>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BU16" s="112"/>
      <c r="BV16" s="112"/>
      <c r="BW16" s="112"/>
      <c r="BX16" s="112"/>
      <c r="BY16" s="112"/>
      <c r="BZ16" s="112"/>
      <c r="CA16" s="112"/>
      <c r="CB16" s="112"/>
      <c r="CC16" s="112"/>
      <c r="CD16" s="112"/>
    </row>
    <row r="17" spans="1:82" s="106" customFormat="1" ht="18" customHeight="1" x14ac:dyDescent="0.2">
      <c r="A17" s="192" t="s">
        <v>72</v>
      </c>
      <c r="B17" s="192"/>
      <c r="C17" s="107" t="str">
        <f>IF((COUNTA('Résultats test rentrée Français'!C16))&lt;&gt;1,"⌛",(ROUND(AVERAGE('Résultats test rentrée Français'!C16),0)))</f>
        <v>⌛</v>
      </c>
      <c r="D17" s="107" t="str">
        <f>IF((COUNTA('Résultats test rentrée Français'!D16))&lt;&gt;1,"⌛",(ROUND(AVERAGE('Résultats test rentrée Français'!D16),0)))</f>
        <v>⌛</v>
      </c>
      <c r="E17" s="107" t="str">
        <f>IF((COUNTA('Résultats test rentrée Français'!E16))&lt;&gt;1,"⌛",(ROUND(AVERAGE('Résultats test rentrée Français'!E16),0)))</f>
        <v>⌛</v>
      </c>
      <c r="F17" s="107" t="str">
        <f>IF((COUNTA('Résultats test rentrée Français'!F16))&lt;&gt;1,"⌛",(ROUND(AVERAGE('Résultats test rentrée Français'!F16),0)))</f>
        <v>⌛</v>
      </c>
      <c r="G17" s="107" t="str">
        <f>IF((COUNTA('Résultats test rentrée Français'!G16))&lt;&gt;1,"⌛",(ROUND(AVERAGE('Résultats test rentrée Français'!G16),0)))</f>
        <v>⌛</v>
      </c>
      <c r="H17" s="107" t="str">
        <f>IF((COUNTA('Résultats test rentrée Français'!H16))&lt;&gt;1,"⌛",(ROUND(AVERAGE('Résultats test rentrée Français'!H16),0)))</f>
        <v>⌛</v>
      </c>
      <c r="I17" s="107" t="str">
        <f>IF((COUNTA('Résultats test rentrée Français'!I16))&lt;&gt;1,"⌛",(ROUND(AVERAGE('Résultats test rentrée Français'!I16),0)))</f>
        <v>⌛</v>
      </c>
      <c r="J17" s="107" t="str">
        <f>IF((COUNTA('Résultats test rentrée Français'!J16))&lt;&gt;1,"⌛",(ROUND(AVERAGE('Résultats test rentrée Français'!J16),0)))</f>
        <v>⌛</v>
      </c>
      <c r="K17" s="107" t="str">
        <f>IF((COUNTA('Résultats test rentrée Français'!K16))&lt;&gt;1,"⌛",(ROUND(AVERAGE('Résultats test rentrée Français'!K16),0)))</f>
        <v>⌛</v>
      </c>
      <c r="L17" s="107" t="str">
        <f>IF((COUNTA('Résultats test rentrée Français'!L16))&lt;&gt;1,"⌛",(ROUND(AVERAGE('Résultats test rentrée Français'!L16),0)))</f>
        <v>⌛</v>
      </c>
      <c r="M17" s="107" t="str">
        <f>IF((COUNTA('Résultats test rentrée Français'!M16))&lt;&gt;1,"⌛",(ROUND(AVERAGE('Résultats test rentrée Français'!M16),0)))</f>
        <v>⌛</v>
      </c>
      <c r="N17" s="107" t="str">
        <f>IF((COUNTA('Résultats test rentrée Français'!N16))&lt;&gt;1,"⌛",(ROUND(AVERAGE('Résultats test rentrée Français'!N16),0)))</f>
        <v>⌛</v>
      </c>
      <c r="O17" s="107" t="str">
        <f>IF((COUNTA('Résultats test rentrée Français'!O16))&lt;&gt;1,"⌛",(ROUND(AVERAGE('Résultats test rentrée Français'!O16),0)))</f>
        <v>⌛</v>
      </c>
      <c r="P17" s="107" t="str">
        <f>IF((COUNTA('Résultats test rentrée Français'!P16))&lt;&gt;1,"⌛",(ROUND(AVERAGE('Résultats test rentrée Français'!P16),0)))</f>
        <v>⌛</v>
      </c>
      <c r="Q17" s="107" t="str">
        <f>IF((COUNTA('Résultats test rentrée Français'!Q16))&lt;&gt;1,"⌛",(ROUND(AVERAGE('Résultats test rentrée Français'!Q16),0)))</f>
        <v>⌛</v>
      </c>
      <c r="R17" s="107" t="str">
        <f>IF((COUNTA('Résultats test rentrée Français'!R16))&lt;&gt;1,"⌛",(ROUND(AVERAGE('Résultats test rentrée Français'!R16),0)))</f>
        <v>⌛</v>
      </c>
      <c r="S17" s="107" t="str">
        <f>IF((COUNTA('Résultats test rentrée Français'!S16))&lt;&gt;1,"⌛",(ROUND(AVERAGE('Résultats test rentrée Français'!S16),0)))</f>
        <v>⌛</v>
      </c>
      <c r="T17" s="107" t="str">
        <f>IF((COUNTA('Résultats test rentrée Français'!T16))&lt;&gt;1,"⌛",(ROUND(AVERAGE('Résultats test rentrée Français'!T16),0)))</f>
        <v>⌛</v>
      </c>
      <c r="U17" s="107" t="str">
        <f>IF((COUNTA('Résultats test rentrée Français'!U16))&lt;&gt;1,"⌛",(ROUND(AVERAGE('Résultats test rentrée Français'!U16),0)))</f>
        <v>⌛</v>
      </c>
      <c r="V17" s="107" t="str">
        <f>IF((COUNTA('Résultats test rentrée Français'!V16))&lt;&gt;1,"⌛",(ROUND(AVERAGE('Résultats test rentrée Français'!V16),0)))</f>
        <v>⌛</v>
      </c>
      <c r="W17" s="107" t="str">
        <f>IF((COUNTA('Résultats test rentrée Français'!W16))&lt;&gt;1,"⌛",(ROUND(AVERAGE('Résultats test rentrée Français'!W16),0)))</f>
        <v>⌛</v>
      </c>
      <c r="X17" s="107" t="str">
        <f>IF((COUNTA('Résultats test rentrée Français'!X16))&lt;&gt;1,"⌛",(ROUND(AVERAGE('Résultats test rentrée Français'!X16),0)))</f>
        <v>⌛</v>
      </c>
      <c r="Y17" s="107" t="str">
        <f>IF((COUNTA('Résultats test rentrée Français'!Y16))&lt;&gt;1,"⌛",(ROUND(AVERAGE('Résultats test rentrée Français'!Y16),0)))</f>
        <v>⌛</v>
      </c>
      <c r="Z17" s="107" t="str">
        <f>IF((COUNTA('Résultats test rentrée Français'!Z16))&lt;&gt;1,"⌛",(ROUND(AVERAGE('Résultats test rentrée Français'!Z16),0)))</f>
        <v>⌛</v>
      </c>
      <c r="AA17" s="107" t="str">
        <f>IF((COUNTA('Résultats test rentrée Français'!AA16))&lt;&gt;1,"⌛",(ROUND(AVERAGE('Résultats test rentrée Français'!AA16),0)))</f>
        <v>⌛</v>
      </c>
      <c r="AB17" s="107" t="str">
        <f>IF((COUNTA('Résultats test rentrée Français'!AB16))&lt;&gt;1,"⌛",(ROUND(AVERAGE('Résultats test rentrée Français'!AB16),0)))</f>
        <v>⌛</v>
      </c>
      <c r="AC17" s="107" t="str">
        <f>IF((COUNTA('Résultats test rentrée Français'!AC16))&lt;&gt;1,"⌛",(ROUND(AVERAGE('Résultats test rentrée Français'!AC16),0)))</f>
        <v>⌛</v>
      </c>
      <c r="AD17" s="107" t="str">
        <f>IF((COUNTA('Résultats test rentrée Français'!AD16))&lt;&gt;1,"⌛",(ROUND(AVERAGE('Résultats test rentrée Français'!AD16),0)))</f>
        <v>⌛</v>
      </c>
      <c r="AE17" s="107" t="str">
        <f>IF((COUNTA('Résultats test rentrée Français'!AE16))&lt;&gt;1,"⌛",(ROUND(AVERAGE('Résultats test rentrée Français'!AE16),0)))</f>
        <v>⌛</v>
      </c>
      <c r="AF17" s="107" t="str">
        <f>IF((COUNTA('Résultats test rentrée Français'!AF16))&lt;&gt;1,"⌛",(ROUND(AVERAGE('Résultats test rentrée Français'!AF16),0)))</f>
        <v>⌛</v>
      </c>
      <c r="AH17" s="106" t="str">
        <f t="shared" si="15"/>
        <v xml:space="preserve">Composante : ETUDE DE LA LANGUE/ GRAMMAIRE  </v>
      </c>
      <c r="AI17" s="106" t="str">
        <f>'Mes élèves'!A15</f>
        <v>Elève 14</v>
      </c>
      <c r="AJ17" s="106" t="str">
        <f t="shared" si="16"/>
        <v>⌛</v>
      </c>
      <c r="AK17" s="106" t="e">
        <f t="shared" si="16"/>
        <v>#N/A</v>
      </c>
      <c r="AL17" s="106" t="e">
        <f t="shared" si="16"/>
        <v>#N/A</v>
      </c>
      <c r="AM17" s="106" t="e">
        <f t="shared" si="16"/>
        <v>#N/A</v>
      </c>
      <c r="AN17" s="106" t="e">
        <f t="shared" si="16"/>
        <v>#N/A</v>
      </c>
      <c r="AO17" s="106" t="e">
        <f t="shared" si="16"/>
        <v>#N/A</v>
      </c>
      <c r="AP17" s="106" t="e">
        <f t="shared" si="16"/>
        <v>#N/A</v>
      </c>
      <c r="AR17" s="106" t="e">
        <f>IF(COUNTA($AJ$3:$AJ$32)=0,"",IF(AND($AJ17="",$AJ13=AR$2),AR13+0.1,IF(AND($AJ17="",$AJ13&lt;&gt;AR$2),AR13,IF(AND($AJ17&lt;&gt;AR$2,$AJ13=AR$2),AR13+0.1,IF(AND($AJ17=AR$2,$AJ13&lt;&gt;AR$2),AR13+0.9,IF(AND($AJ13=$AJ17,$AJ17=AR$2),AR13+1,IF(AND($AJ17=AR$2,$AJ13=""),AR13+0.9,AR13)))))))</f>
        <v>#REF!</v>
      </c>
      <c r="AS17" s="106" t="e">
        <f>IF(COUNTA($AJ$3:$AJ$32)=0,"",IF(AND($AJ17="",$AJ13=AS$2),AS13+0.1,IF(AND($AJ17="",$AJ13&lt;&gt;AS$2),AS13,IF(AND($AJ17&lt;&gt;AS$2,$AJ13=AS$2),AS13+0.1,IF(AND($AJ17=AS$2,$AJ13&lt;&gt;AS$2),AS13+0.9,IF(AND($AJ13=$AJ17,$AJ17=AS$2),AS13+1,IF(AND($AJ17=AS$2,$AJ13=""),AS13+0.9,AS13)))))))</f>
        <v>#REF!</v>
      </c>
      <c r="AT17" s="106" t="e">
        <f>IF(COUNTA($AJ$3:$AJ$32)=0,"",IF(AND($AJ17="",$AJ13=AT$2),AT13+0.1,IF(AND($AJ17="",$AJ13&lt;&gt;AT$2),AT13,IF(AND($AJ17&lt;&gt;AT$2,$AJ13=AT$2),AT13+0.1,IF(AND($AJ17=AT$2,$AJ13&lt;&gt;AT$2),AT13+0.9,IF(AND($AJ13=$AJ17,$AJ17=AT$2),AT13+1,IF(AND($AJ17=AT$2,$AJ13=""),AT13+0.9,AT13)))))))</f>
        <v>#REF!</v>
      </c>
      <c r="AU17" s="106" t="e">
        <f>IF(COUNTA($AJ$3:$AJ$32)=0,"",IF(AND($AJ17="",$AJ13=AU$2),AU13+0.1,IF(AND($AJ17="",$AJ13&lt;&gt;AU$2),AU13,IF(AND($AJ17&lt;&gt;AU$2,$AJ13=AU$2),AU13+0.1,IF(AND($AJ17=AU$2,$AJ13&lt;&gt;AU$2),AU13+0.9,IF(AND($AJ13=$AJ17,$AJ17=AU$2),AU13+1,IF(AND($AJ17=AU$2,$AJ13=""),AU13+0.9,AU13)))))))</f>
        <v>#REF!</v>
      </c>
      <c r="AV17" s="106" t="e">
        <f>IF(COUNTA($AK$3:$AK$32)=0,"",IF(AND($AK17="",$AK13=AV$2),AV13+0.1,IF(AND($AK17="",$AK13&lt;&gt;AV$2),AV13,IF(AND($AK17&lt;&gt;AV$2,$AK13=AV$2),AV13+0.1,IF(AND($AK17=AV$2,$AK13&lt;&gt;AV$2),AV13+0.9,IF(AND($AK13=$AK17,$AK17=AV$2),AV13+1,IF(AND($AK17=AV$2,$AK13=""),AV13+0.9,AV13)))))))</f>
        <v>#N/A</v>
      </c>
      <c r="AW17" s="106" t="e">
        <f>IF(COUNTA($AK$3:$AK$32)=0,"",IF(AND($AK17="",$AK13=AW$2),AW13+0.1,IF(AND($AK17="",$AK13&lt;&gt;AW$2),AW13,IF(AND($AK17&lt;&gt;AW$2,$AK13=AW$2),AW13+0.1,IF(AND($AK17=AW$2,$AK13&lt;&gt;AW$2),AW13+0.9,IF(AND($AK13=$AK17,$AK17=AW$2),AW13+1,IF(AND($AK17=AW$2,$AK13=""),AW13+0.9,AW13)))))))</f>
        <v>#N/A</v>
      </c>
      <c r="AX17" s="106" t="e">
        <f>IF(COUNTA($AK$3:$AK$32)=0,"",IF(AND($AK17="",$AK13=AX$2),AX13+0.1,IF(AND($AK17="",$AK13&lt;&gt;AX$2),AX13,IF(AND($AK17&lt;&gt;AX$2,$AK13=AX$2),AX13+0.1,IF(AND($AK17=AX$2,$AK13&lt;&gt;AX$2),AX13+0.9,IF(AND($AK13=$AK17,$AK17=AX$2),AX13+1,IF(AND($AK17=AX$2,$AK13=""),AX13+0.9,AX13)))))))</f>
        <v>#N/A</v>
      </c>
      <c r="AY17" s="106" t="e">
        <f>IF(COUNTA($AK$3:$AK$32)=0,"",IF(AND($AK17="",$AK13=AY$2),AY13+0.1,IF(AND($AK17="",$AK13&lt;&gt;AY$2),AY13,IF(AND($AK17&lt;&gt;AY$2,$AK13=AY$2),AY13+0.1,IF(AND($AK17=AY$2,$AK13&lt;&gt;AY$2),AY13+0.9,IF(AND($AK13=$AK17,$AK17=AY$2),AY13+1,IF(AND($AK17=AY$2,$AK13=""),AY13+0.9,AY13)))))))</f>
        <v>#N/A</v>
      </c>
      <c r="AZ17" s="106" t="e">
        <f>IF(COUNTA($AL$3:$AL$32)=0,"",IF(AND($AL17="",$AL13=AZ$2),AZ13+0.1,IF(AND($AL17="",$AL13&lt;&gt;AZ$2),AZ13,IF(AND($AL17&lt;&gt;AZ$2,$AL13=AZ$2),AZ13+0.1,IF(AND($AL17=AZ$2,$AL13&lt;&gt;AZ$2),AZ13+0.9,IF(AND($AL13=$AL17,$AL17=AZ$2),AZ13+1,IF(AND($AL17=AZ$2,$AL13=""),AZ13+0.9,AZ13)))))))</f>
        <v>#N/A</v>
      </c>
      <c r="BA17" s="106" t="e">
        <f>IF(COUNTA($AL$3:$AL$32)=0,"",IF(AND($AL17="",$AL13=BA$2),BA13+0.1,IF(AND($AL17="",$AL13&lt;&gt;BA$2),BA13,IF(AND($AL17&lt;&gt;BA$2,$AL13=BA$2),BA13+0.1,IF(AND($AL17=BA$2,$AL13&lt;&gt;BA$2),BA13+0.9,IF(AND($AL13=$AL17,$AL17=BA$2),BA13+1,IF(AND($AL17=BA$2,$AL13=""),BA13+0.9,BA13)))))))</f>
        <v>#N/A</v>
      </c>
      <c r="BB17" s="106" t="e">
        <f>IF(COUNTA($AL$3:$AL$32)=0,"",IF(AND($AL17="",$AL13=BB$2),BB13+0.1,IF(AND($AL17="",$AL13&lt;&gt;BB$2),BB13,IF(AND($AL17&lt;&gt;BB$2,$AL13=BB$2),BB13+0.1,IF(AND($AL17=BB$2,$AL13&lt;&gt;BB$2),BB13+0.9,IF(AND($AL13=$AL17,$AL17=BB$2),BB13+1,IF(AND($AL17=BB$2,$AL13=""),BB13+0.9,BB13)))))))</f>
        <v>#N/A</v>
      </c>
      <c r="BC17" s="106" t="e">
        <f>IF(COUNTA($AL$3:$AL$32)=0,"",IF(AND($AL17="",$AL13=BC$2),BC13+0.1,IF(AND($AL17="",$AL13&lt;&gt;BC$2),BC13,IF(AND($AL17&lt;&gt;BC$2,$AL13=BC$2),BC13+0.1,IF(AND($AL17=BC$2,$AL13&lt;&gt;BC$2),BC13+0.9,IF(AND($AL13=$AL17,$AL17=BC$2),BC13+1,IF(AND($AL17=BC$2,$AL13=""),BC13+0.9,BC13)))))))</f>
        <v>#N/A</v>
      </c>
      <c r="BD17" s="106" t="e">
        <f>IF(COUNTA($AM$3:$AM$32)=0,"",IF(AND($AM17="",$AM13=BD$2),BD13+0.1,IF(AND($AM17="",$AM13&lt;&gt;BD$2),BD13,IF(AND($AM17&lt;&gt;BD$2,$AM13=BD$2),BD13+0.1,IF(AND($AM17=BD$2,$AM13&lt;&gt;BD$2),BD13+0.9,IF(AND($AM13=$AM17,$AM17=BD$2),BD13+1,IF(AND($AM17=BD$2,$AM13=""),BD13+0.9,BD13)))))))</f>
        <v>#N/A</v>
      </c>
      <c r="BE17" s="106" t="e">
        <f>IF(COUNTA($AM$3:$AM$32)=0,"",IF(AND($AM17="",$AM13=BE$2),BE13+0.1,IF(AND($AM17="",$AM13&lt;&gt;BE$2),BE13,IF(AND($AM17&lt;&gt;BE$2,$AM13=BE$2),BE13+0.1,IF(AND($AM17=BE$2,$AM13&lt;&gt;BE$2),BE13+0.9,IF(AND($AM13=$AM17,$AM17=BE$2),BE13+1,IF(AND($AM17=BE$2,$AM13=""),BE13+0.9,BE13)))))))</f>
        <v>#N/A</v>
      </c>
      <c r="BF17" s="106" t="e">
        <f>IF(COUNTA($AM$3:$AM$32)=0,"",IF(AND($AM17="",$AM13=BF$2),BF13+0.1,IF(AND($AM17="",$AM13&lt;&gt;BF$2),BF13,IF(AND($AM17&lt;&gt;BF$2,$AM13=BF$2),BF13+0.1,IF(AND($AM17=BF$2,$AM13&lt;&gt;BF$2),BF13+0.9,IF(AND($AM13=$AM17,$AM17=BF$2),BF13+1,IF(AND($AM17=BF$2,$AM13=""),BF13+0.9,BF13)))))))</f>
        <v>#N/A</v>
      </c>
      <c r="BG17" s="106" t="e">
        <f>IF(COUNTA($AM$3:$AM$32)=0,"",IF(AND($AM17="",$AM13=BG$2),BG13+0.1,IF(AND($AM17="",$AM13&lt;&gt;BG$2),BG13,IF(AND($AM17&lt;&gt;BG$2,$AM13=BG$2),BG13+0.1,IF(AND($AM17=BG$2,$AM13&lt;&gt;BG$2),BG13+0.9,IF(AND($AM13=$AM17,$AM17=BG$2),BG13+1,IF(AND($AM17=BG$2,$AM13=""),BG13+0.9,BG13)))))))</f>
        <v>#N/A</v>
      </c>
      <c r="BH17" s="106" t="e">
        <f>IF(COUNTA($AN$3:$AN$32)=0,"",IF(AND($AN17="",$AN13=BH$2),BH13+0.1,IF(AND($AN17="",$AN13&lt;&gt;BH$2),BH13,IF(AND($AN17&lt;&gt;BH$2,$AN13=BH$2),BH13+0.1,IF(AND($AN17=BH$2,$AN13&lt;&gt;BH$2),BH13+0.9,IF(AND($AN13=$AN17,$AN17=BH$2),BH13+1,IF(AND($AN17=BH$2,$AN13=""),BH13+0.9,BH13)))))))</f>
        <v>#N/A</v>
      </c>
      <c r="BI17" s="106" t="e">
        <f>IF(COUNTA($AN$3:$AN$32)=0,"",IF(AND($AN17="",$AN13=BI$2),BI13+0.1,IF(AND($AN17="",$AN13&lt;&gt;BI$2),BI13,IF(AND($AN17&lt;&gt;BI$2,$AN13=BI$2),BI13+0.1,IF(AND($AN17=BI$2,$AN13&lt;&gt;BI$2),BI13+0.9,IF(AND($AN13=$AN17,$AN17=BI$2),BI13+1,IF(AND($AN17=BI$2,$AN13=""),BI13+0.9,BI13)))))))</f>
        <v>#N/A</v>
      </c>
      <c r="BJ17" s="106" t="e">
        <f>IF(COUNTA($AN$3:$AN$32)=0,"",IF(AND($AN17="",$AN13=BJ$2),BJ13+0.1,IF(AND($AN17="",$AN13&lt;&gt;BJ$2),BJ13,IF(AND($AN17&lt;&gt;BJ$2,$AN13=BJ$2),BJ13+0.1,IF(AND($AN17=BJ$2,$AN13&lt;&gt;BJ$2),BJ13+0.9,IF(AND($AN13=$AN17,$AN17=BJ$2),BJ13+1,IF(AND($AN17=BJ$2,$AN13=""),BJ13+0.9,BJ13)))))))</f>
        <v>#N/A</v>
      </c>
      <c r="BK17" s="106" t="e">
        <f>IF(COUNTA($AN$3:$AN$32)=0,"",IF(AND($AN17="",$AN13=BK$2),BK13+0.1,IF(AND($AN17="",$AN13&lt;&gt;BK$2),BK13,IF(AND($AN17&lt;&gt;BK$2,$AN13=BK$2),BK13+0.1,IF(AND($AN17=BK$2,$AN13&lt;&gt;BK$2),BK13+0.9,IF(AND($AN13=$AN17,$AN17=BK$2),BK13+1,IF(AND($AN17=BK$2,$AN13=""),BK13+0.9,BK13)))))))</f>
        <v>#N/A</v>
      </c>
      <c r="BL17" s="106" t="e">
        <f>IF(COUNTA($AO$3:$AO$32)=0,"",IF(AND($AO17="",$AO13=BL$2),BL13+0.1,IF(AND($AO17="",$AO13&lt;&gt;BL$2),BL13,IF(AND($AO17&lt;&gt;BL$2,$AO13=BL$2),BL13+0.1,IF(AND($AO17=BL$2,$AO13&lt;&gt;BL$2),BL13+0.9,IF(AND($AO13=$AO17,$AO17=BL$2),BL13+1,IF(AND($AO17=BL$2,$AO13=""),BL13+0.9,BL13)))))))</f>
        <v>#N/A</v>
      </c>
      <c r="BM17" s="106" t="e">
        <f>IF(COUNTA($AO$3:$AO$32)=0,"",IF(AND($AO17="",$AO13=BM$2),BM13+0.1,IF(AND($AO17="",$AO13&lt;&gt;BM$2),BM13,IF(AND($AO17&lt;&gt;BM$2,$AO13=BM$2),BM13+0.1,IF(AND($AO17=BM$2,$AO13&lt;&gt;BM$2),BM13+0.9,IF(AND($AO13=$AO17,$AO17=BM$2),BM13+1,IF(AND($AO17=BM$2,$AO13=""),BM13+0.9,BM13)))))))</f>
        <v>#N/A</v>
      </c>
      <c r="BN17" s="106" t="e">
        <f>IF(COUNTA($AO$3:$AO$32)=0,"",IF(AND($AO17="",$AO13=BN$2),BN13+0.1,IF(AND($AO17="",$AO13&lt;&gt;BN$2),BN13,IF(AND($AO17&lt;&gt;BN$2,$AO13=BN$2),BN13+0.1,IF(AND($AO17=BN$2,$AO13&lt;&gt;BN$2),BN13+0.9,IF(AND($AO13=$AO17,$AO17=BN$2),BN13+1,IF(AND($AO17=BN$2,$AO13=""),BN13+0.9,BN13)))))))</f>
        <v>#N/A</v>
      </c>
      <c r="BO17" s="106" t="e">
        <f>IF(COUNTA($AO$3:$AO$32)=0,"",IF(AND($AO17="",$AO13=BO$2),BO13+0.1,IF(AND($AO17="",$AO13&lt;&gt;BO$2),BO13,IF(AND($AO17&lt;&gt;BO$2,$AO13=BO$2),BO13+0.1,IF(AND($AO17=BO$2,$AO13&lt;&gt;BO$2),BO13+0.9,IF(AND($AO13=$AO17,$AO17=BO$2),BO13+1,IF(AND($AO17=BO$2,$AO13=""),BO13+0.9,BO13)))))))</f>
        <v>#N/A</v>
      </c>
      <c r="BP17" s="106" t="e">
        <f>IF(COUNTA($AP$3:$AP$32)=0,"",IF(AND($AP17="",$AP13=BP$2),BP13+0.1,IF(AND($AP17="",$AP13&lt;&gt;BP$2),BP13,IF(AND($AP17&lt;&gt;BP$2,$AP13=BP$2),BP13+0.1,IF(AND($AP17=BP$2,$AP13&lt;&gt;BP$2),BP13+0.9,IF(AND($AP13=$AP17,$AP17=BP$2),BP13+1,IF(AND($AP17=BP$2,$AP13=""),BP13+0.9,BP13)))))))</f>
        <v>#N/A</v>
      </c>
      <c r="BQ17" s="106" t="e">
        <f>IF(COUNTA($AP$3:$AP$32)=0,"",IF(AND($AP17="",$AP13=BQ$2),BQ13+0.1,IF(AND($AP17="",$AP13&lt;&gt;BQ$2),BQ13,IF(AND($AP17&lt;&gt;BQ$2,$AP13=BQ$2),BQ13+0.1,IF(AND($AP17=BQ$2,$AP13&lt;&gt;BQ$2),BQ13+0.9,IF(AND($AP13=$AP17,$AP17=BQ$2),BQ13+1,IF(AND($AP17=BQ$2,$AP13=""),BQ13+0.9,BQ13)))))))</f>
        <v>#N/A</v>
      </c>
      <c r="BR17" s="106" t="e">
        <f>IF(COUNTA($AP$3:$AP$32)=0,"",IF(AND($AP17="",$AP13=BR$2),BR13+0.1,IF(AND($AP17="",$AP13&lt;&gt;BR$2),BR13,IF(AND($AP17&lt;&gt;BR$2,$AP13=BR$2),BR13+0.1,IF(AND($AP17=BR$2,$AP13&lt;&gt;BR$2),BR13+0.9,IF(AND($AP13=$AP17,$AP17=BR$2),BR13+1,IF(AND($AP17=BR$2,$AP13=""),BR13+0.9,BR13)))))))</f>
        <v>#N/A</v>
      </c>
      <c r="BS17" s="106" t="e">
        <f>IF(COUNTA($AP$3:$AP$32)=0,"",IF(AND($AP17="",$AP13=BS$2),BS13+0.1,IF(AND($AP17="",$AP13&lt;&gt;BS$2),BS13,IF(AND($AP17&lt;&gt;BS$2,$AP13=BS$2),BS13+0.1,IF(AND($AP17=BS$2,$AP13&lt;&gt;BS$2),BS13+0.9,IF(AND($AP13=$AP17,$AP17=BS$2),BS13+1,IF(AND($AP17=BS$2,$AP13=""),BS13+0.9,BS13)))))))</f>
        <v>#N/A</v>
      </c>
      <c r="BU17" s="105"/>
      <c r="BV17" s="105"/>
      <c r="BW17" s="105"/>
      <c r="BX17" s="105"/>
      <c r="BY17" s="105"/>
      <c r="BZ17" s="105"/>
      <c r="CA17" s="105"/>
      <c r="CB17" s="105"/>
      <c r="CC17" s="105"/>
      <c r="CD17" s="105"/>
    </row>
    <row r="18" spans="1:82" s="106" customFormat="1" ht="14.1" customHeight="1" x14ac:dyDescent="0.2">
      <c r="A18" s="188" t="s">
        <v>65</v>
      </c>
      <c r="B18" s="189"/>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3"/>
      <c r="AH18" s="106" t="str">
        <f t="shared" si="15"/>
        <v>Grammaire de phrases (k,l)</v>
      </c>
      <c r="AI18" s="106" t="str">
        <f>'Mes élèves'!A16</f>
        <v>Elève 15</v>
      </c>
      <c r="AJ18" s="106" t="str">
        <f t="shared" si="16"/>
        <v>⌛</v>
      </c>
      <c r="AK18" s="106" t="e">
        <f t="shared" si="16"/>
        <v>#N/A</v>
      </c>
      <c r="AL18" s="106" t="e">
        <f t="shared" si="16"/>
        <v>#N/A</v>
      </c>
      <c r="AM18" s="106" t="e">
        <f t="shared" si="16"/>
        <v>#N/A</v>
      </c>
      <c r="AN18" s="106" t="e">
        <f t="shared" si="16"/>
        <v>#N/A</v>
      </c>
      <c r="AO18" s="106" t="e">
        <f t="shared" si="16"/>
        <v>#N/A</v>
      </c>
      <c r="AP18" s="106" t="e">
        <f t="shared" si="16"/>
        <v>#N/A</v>
      </c>
      <c r="AR18" s="106" t="e">
        <f t="shared" ref="AR18:AU19" si="17">IF(COUNTA($AJ$3:$AJ$32)=0,"",IF(AND($AJ18="",$AJ17=AR$2),AR17+0.1,IF(AND($AJ18="",$AJ17&lt;&gt;AR$2),AR17,IF(AND($AJ18&lt;&gt;AR$2,$AJ17=AR$2),AR17+0.1,IF(AND($AJ18=AR$2,$AJ17&lt;&gt;AR$2),AR17+0.9,IF(AND($AJ17=$AJ18,$AJ18=AR$2),AR17+1,IF(AND($AJ18=AR$2,$AJ17=""),AR17+0.9,AR17)))))))</f>
        <v>#REF!</v>
      </c>
      <c r="AS18" s="106" t="e">
        <f t="shared" si="17"/>
        <v>#REF!</v>
      </c>
      <c r="AT18" s="106" t="e">
        <f t="shared" si="17"/>
        <v>#REF!</v>
      </c>
      <c r="AU18" s="106" t="e">
        <f t="shared" si="17"/>
        <v>#REF!</v>
      </c>
      <c r="AV18" s="106" t="e">
        <f t="shared" ref="AV18:AY19" si="18">IF(COUNTA($AK$3:$AK$32)=0,"",IF(AND($AK18="",$AK17=AV$2),AV17+0.1,IF(AND($AK18="",$AK17&lt;&gt;AV$2),AV17,IF(AND($AK18&lt;&gt;AV$2,$AK17=AV$2),AV17+0.1,IF(AND($AK18=AV$2,$AK17&lt;&gt;AV$2),AV17+0.9,IF(AND($AK17=$AK18,$AK18=AV$2),AV17+1,IF(AND($AK18=AV$2,$AK17=""),AV17+0.9,AV17)))))))</f>
        <v>#N/A</v>
      </c>
      <c r="AW18" s="106" t="e">
        <f t="shared" si="18"/>
        <v>#N/A</v>
      </c>
      <c r="AX18" s="106" t="e">
        <f t="shared" si="18"/>
        <v>#N/A</v>
      </c>
      <c r="AY18" s="106" t="e">
        <f t="shared" si="18"/>
        <v>#N/A</v>
      </c>
      <c r="AZ18" s="106" t="e">
        <f t="shared" ref="AZ18:BC19" si="19">IF(COUNTA($AL$3:$AL$32)=0,"",IF(AND($AL18="",$AL17=AZ$2),AZ17+0.1,IF(AND($AL18="",$AL17&lt;&gt;AZ$2),AZ17,IF(AND($AL18&lt;&gt;AZ$2,$AL17=AZ$2),AZ17+0.1,IF(AND($AL18=AZ$2,$AL17&lt;&gt;AZ$2),AZ17+0.9,IF(AND($AL17=$AL18,$AL18=AZ$2),AZ17+1,IF(AND($AL18=AZ$2,$AL17=""),AZ17+0.9,AZ17)))))))</f>
        <v>#N/A</v>
      </c>
      <c r="BA18" s="106" t="e">
        <f t="shared" si="19"/>
        <v>#N/A</v>
      </c>
      <c r="BB18" s="106" t="e">
        <f t="shared" si="19"/>
        <v>#N/A</v>
      </c>
      <c r="BC18" s="106" t="e">
        <f t="shared" si="19"/>
        <v>#N/A</v>
      </c>
      <c r="BD18" s="106" t="e">
        <f t="shared" ref="BD18:BG19" si="20">IF(COUNTA($AM$3:$AM$32)=0,"",IF(AND($AM18="",$AM17=BD$2),BD17+0.1,IF(AND($AM18="",$AM17&lt;&gt;BD$2),BD17,IF(AND($AM18&lt;&gt;BD$2,$AM17=BD$2),BD17+0.1,IF(AND($AM18=BD$2,$AM17&lt;&gt;BD$2),BD17+0.9,IF(AND($AM17=$AM18,$AM18=BD$2),BD17+1,IF(AND($AM18=BD$2,$AM17=""),BD17+0.9,BD17)))))))</f>
        <v>#N/A</v>
      </c>
      <c r="BE18" s="106" t="e">
        <f t="shared" si="20"/>
        <v>#N/A</v>
      </c>
      <c r="BF18" s="106" t="e">
        <f t="shared" si="20"/>
        <v>#N/A</v>
      </c>
      <c r="BG18" s="106" t="e">
        <f t="shared" si="20"/>
        <v>#N/A</v>
      </c>
      <c r="BH18" s="106" t="e">
        <f t="shared" ref="BH18:BK19" si="21">IF(COUNTA($AN$3:$AN$32)=0,"",IF(AND($AN18="",$AN17=BH$2),BH17+0.1,IF(AND($AN18="",$AN17&lt;&gt;BH$2),BH17,IF(AND($AN18&lt;&gt;BH$2,$AN17=BH$2),BH17+0.1,IF(AND($AN18=BH$2,$AN17&lt;&gt;BH$2),BH17+0.9,IF(AND($AN17=$AN18,$AN18=BH$2),BH17+1,IF(AND($AN18=BH$2,$AN17=""),BH17+0.9,BH17)))))))</f>
        <v>#N/A</v>
      </c>
      <c r="BI18" s="106" t="e">
        <f t="shared" si="21"/>
        <v>#N/A</v>
      </c>
      <c r="BJ18" s="106" t="e">
        <f t="shared" si="21"/>
        <v>#N/A</v>
      </c>
      <c r="BK18" s="106" t="e">
        <f t="shared" si="21"/>
        <v>#N/A</v>
      </c>
      <c r="BL18" s="106" t="e">
        <f t="shared" ref="BL18:BO19" si="22">IF(COUNTA($AO$3:$AO$32)=0,"",IF(AND($AO18="",$AO17=BL$2),BL17+0.1,IF(AND($AO18="",$AO17&lt;&gt;BL$2),BL17,IF(AND($AO18&lt;&gt;BL$2,$AO17=BL$2),BL17+0.1,IF(AND($AO18=BL$2,$AO17&lt;&gt;BL$2),BL17+0.9,IF(AND($AO17=$AO18,$AO18=BL$2),BL17+1,IF(AND($AO18=BL$2,$AO17=""),BL17+0.9,BL17)))))))</f>
        <v>#N/A</v>
      </c>
      <c r="BM18" s="106" t="e">
        <f t="shared" si="22"/>
        <v>#N/A</v>
      </c>
      <c r="BN18" s="106" t="e">
        <f t="shared" si="22"/>
        <v>#N/A</v>
      </c>
      <c r="BO18" s="106" t="e">
        <f t="shared" si="22"/>
        <v>#N/A</v>
      </c>
      <c r="BP18" s="106" t="e">
        <f t="shared" ref="BP18:BS19" si="23">IF(COUNTA($AP$3:$AP$32)=0,"",IF(AND($AP18="",$AP17=BP$2),BP17+0.1,IF(AND($AP18="",$AP17&lt;&gt;BP$2),BP17,IF(AND($AP18&lt;&gt;BP$2,$AP17=BP$2),BP17+0.1,IF(AND($AP18=BP$2,$AP17&lt;&gt;BP$2),BP17+0.9,IF(AND($AP17=$AP18,$AP18=BP$2),BP17+1,IF(AND($AP18=BP$2,$AP17=""),BP17+0.9,BP17)))))))</f>
        <v>#N/A</v>
      </c>
      <c r="BQ18" s="106" t="e">
        <f t="shared" si="23"/>
        <v>#N/A</v>
      </c>
      <c r="BR18" s="106" t="e">
        <f t="shared" si="23"/>
        <v>#N/A</v>
      </c>
      <c r="BS18" s="106" t="e">
        <f t="shared" si="23"/>
        <v>#N/A</v>
      </c>
      <c r="BU18" s="105"/>
      <c r="BV18" s="105"/>
      <c r="BW18" s="105"/>
      <c r="BX18" s="105"/>
      <c r="BY18" s="105"/>
      <c r="BZ18" s="105"/>
      <c r="CA18" s="105"/>
      <c r="CB18" s="105"/>
      <c r="CC18" s="105"/>
      <c r="CD18" s="105"/>
    </row>
    <row r="19" spans="1:82" s="106" customFormat="1" ht="18" customHeight="1" x14ac:dyDescent="0.2">
      <c r="A19" s="192" t="s">
        <v>73</v>
      </c>
      <c r="B19" s="192"/>
      <c r="C19" s="107" t="str">
        <f>IF((COUNTA('Résultats test rentrée Français'!C18:C19))&lt;&gt;2,"⌛",(ROUND(AVERAGE('Résultats test rentrée Français'!C18:C19),0)))</f>
        <v>⌛</v>
      </c>
      <c r="D19" s="107" t="str">
        <f>IF((COUNTA('Résultats test rentrée Français'!D18:D19))&lt;&gt;2,"⌛",(ROUND(AVERAGE('Résultats test rentrée Français'!D18:D19),0)))</f>
        <v>⌛</v>
      </c>
      <c r="E19" s="107" t="str">
        <f>IF((COUNTA('Résultats test rentrée Français'!E18:E19))&lt;&gt;2,"⌛",(ROUND(AVERAGE('Résultats test rentrée Français'!E18:E19),0)))</f>
        <v>⌛</v>
      </c>
      <c r="F19" s="107" t="str">
        <f>IF((COUNTA('Résultats test rentrée Français'!F18:F19))&lt;&gt;2,"⌛",(ROUND(AVERAGE('Résultats test rentrée Français'!F18:F19),0)))</f>
        <v>⌛</v>
      </c>
      <c r="G19" s="107" t="str">
        <f>IF((COUNTA('Résultats test rentrée Français'!G18:G19))&lt;&gt;2,"⌛",(ROUND(AVERAGE('Résultats test rentrée Français'!G18:G19),0)))</f>
        <v>⌛</v>
      </c>
      <c r="H19" s="107" t="str">
        <f>IF((COUNTA('Résultats test rentrée Français'!H18:H19))&lt;&gt;2,"⌛",(ROUND(AVERAGE('Résultats test rentrée Français'!H18:H19),0)))</f>
        <v>⌛</v>
      </c>
      <c r="I19" s="107" t="str">
        <f>IF((COUNTA('Résultats test rentrée Français'!I18:I19))&lt;&gt;2,"⌛",(ROUND(AVERAGE('Résultats test rentrée Français'!I18:I19),0)))</f>
        <v>⌛</v>
      </c>
      <c r="J19" s="107" t="str">
        <f>IF((COUNTA('Résultats test rentrée Français'!J18:J19))&lt;&gt;2,"⌛",(ROUND(AVERAGE('Résultats test rentrée Français'!J18:J19),0)))</f>
        <v>⌛</v>
      </c>
      <c r="K19" s="107" t="str">
        <f>IF((COUNTA('Résultats test rentrée Français'!K18:K19))&lt;&gt;2,"⌛",(ROUND(AVERAGE('Résultats test rentrée Français'!K18:K19),0)))</f>
        <v>⌛</v>
      </c>
      <c r="L19" s="107" t="str">
        <f>IF((COUNTA('Résultats test rentrée Français'!L18:L19))&lt;&gt;2,"⌛",(ROUND(AVERAGE('Résultats test rentrée Français'!L18:L19),0)))</f>
        <v>⌛</v>
      </c>
      <c r="M19" s="107" t="str">
        <f>IF((COUNTA('Résultats test rentrée Français'!M18:M19))&lt;&gt;2,"⌛",(ROUND(AVERAGE('Résultats test rentrée Français'!M18:M19),0)))</f>
        <v>⌛</v>
      </c>
      <c r="N19" s="107" t="str">
        <f>IF((COUNTA('Résultats test rentrée Français'!N18:N19))&lt;&gt;2,"⌛",(ROUND(AVERAGE('Résultats test rentrée Français'!N18:N19),0)))</f>
        <v>⌛</v>
      </c>
      <c r="O19" s="107" t="str">
        <f>IF((COUNTA('Résultats test rentrée Français'!O18:O19))&lt;&gt;2,"⌛",(ROUND(AVERAGE('Résultats test rentrée Français'!O18:O19),0)))</f>
        <v>⌛</v>
      </c>
      <c r="P19" s="107" t="str">
        <f>IF((COUNTA('Résultats test rentrée Français'!P18:P19))&lt;&gt;2,"⌛",(ROUND(AVERAGE('Résultats test rentrée Français'!P18:P19),0)))</f>
        <v>⌛</v>
      </c>
      <c r="Q19" s="107" t="str">
        <f>IF((COUNTA('Résultats test rentrée Français'!Q18:Q19))&lt;&gt;2,"⌛",(ROUND(AVERAGE('Résultats test rentrée Français'!Q18:Q19),0)))</f>
        <v>⌛</v>
      </c>
      <c r="R19" s="107" t="str">
        <f>IF((COUNTA('Résultats test rentrée Français'!R18:R19))&lt;&gt;2,"⌛",(ROUND(AVERAGE('Résultats test rentrée Français'!R18:R19),0)))</f>
        <v>⌛</v>
      </c>
      <c r="S19" s="107" t="str">
        <f>IF((COUNTA('Résultats test rentrée Français'!S18:S19))&lt;&gt;2,"⌛",(ROUND(AVERAGE('Résultats test rentrée Français'!S18:S19),0)))</f>
        <v>⌛</v>
      </c>
      <c r="T19" s="107" t="str">
        <f>IF((COUNTA('Résultats test rentrée Français'!T18:T19))&lt;&gt;2,"⌛",(ROUND(AVERAGE('Résultats test rentrée Français'!T18:T19),0)))</f>
        <v>⌛</v>
      </c>
      <c r="U19" s="107" t="str">
        <f>IF((COUNTA('Résultats test rentrée Français'!U18:U19))&lt;&gt;2,"⌛",(ROUND(AVERAGE('Résultats test rentrée Français'!U18:U19),0)))</f>
        <v>⌛</v>
      </c>
      <c r="V19" s="107" t="str">
        <f>IF((COUNTA('Résultats test rentrée Français'!V18:V19))&lt;&gt;2,"⌛",(ROUND(AVERAGE('Résultats test rentrée Français'!V18:V19),0)))</f>
        <v>⌛</v>
      </c>
      <c r="W19" s="107" t="str">
        <f>IF((COUNTA('Résultats test rentrée Français'!W18:W19))&lt;&gt;2,"⌛",(ROUND(AVERAGE('Résultats test rentrée Français'!W18:W19),0)))</f>
        <v>⌛</v>
      </c>
      <c r="X19" s="107" t="str">
        <f>IF((COUNTA('Résultats test rentrée Français'!X18:X19))&lt;&gt;2,"⌛",(ROUND(AVERAGE('Résultats test rentrée Français'!X18:X19),0)))</f>
        <v>⌛</v>
      </c>
      <c r="Y19" s="107" t="str">
        <f>IF((COUNTA('Résultats test rentrée Français'!Y18:Y19))&lt;&gt;2,"⌛",(ROUND(AVERAGE('Résultats test rentrée Français'!Y18:Y19),0)))</f>
        <v>⌛</v>
      </c>
      <c r="Z19" s="107" t="str">
        <f>IF((COUNTA('Résultats test rentrée Français'!Z18:Z19))&lt;&gt;2,"⌛",(ROUND(AVERAGE('Résultats test rentrée Français'!Z18:Z19),0)))</f>
        <v>⌛</v>
      </c>
      <c r="AA19" s="107" t="str">
        <f>IF((COUNTA('Résultats test rentrée Français'!AA18:AA19))&lt;&gt;2,"⌛",(ROUND(AVERAGE('Résultats test rentrée Français'!AA18:AA19),0)))</f>
        <v>⌛</v>
      </c>
      <c r="AB19" s="107" t="str">
        <f>IF((COUNTA('Résultats test rentrée Français'!AB18:AB19))&lt;&gt;2,"⌛",(ROUND(AVERAGE('Résultats test rentrée Français'!AB18:AB19),0)))</f>
        <v>⌛</v>
      </c>
      <c r="AC19" s="107" t="str">
        <f>IF((COUNTA('Résultats test rentrée Français'!AC18:AC19))&lt;&gt;2,"⌛",(ROUND(AVERAGE('Résultats test rentrée Français'!AC18:AC19),0)))</f>
        <v>⌛</v>
      </c>
      <c r="AD19" s="107" t="str">
        <f>IF((COUNTA('Résultats test rentrée Français'!AD18:AD19))&lt;&gt;2,"⌛",(ROUND(AVERAGE('Résultats test rentrée Français'!AD18:AD19),0)))</f>
        <v>⌛</v>
      </c>
      <c r="AE19" s="107" t="str">
        <f>IF((COUNTA('Résultats test rentrée Français'!AE18:AE19))&lt;&gt;2,"⌛",(ROUND(AVERAGE('Résultats test rentrée Français'!AE18:AE19),0)))</f>
        <v>⌛</v>
      </c>
      <c r="AF19" s="107" t="str">
        <f>IF((COUNTA('Résultats test rentrée Français'!AF18:AF19))&lt;&gt;2,"⌛",(ROUND(AVERAGE('Résultats test rentrée Français'!AF18:AF19),0)))</f>
        <v>⌛</v>
      </c>
      <c r="AH19" s="106" t="e">
        <f>#REF!</f>
        <v>#REF!</v>
      </c>
      <c r="AI19" s="106" t="str">
        <f>'Mes élèves'!A17</f>
        <v>Elève 16</v>
      </c>
      <c r="AJ19" s="106" t="str">
        <f t="shared" si="16"/>
        <v>⌛</v>
      </c>
      <c r="AK19" s="106" t="e">
        <f t="shared" si="16"/>
        <v>#N/A</v>
      </c>
      <c r="AL19" s="106" t="e">
        <f t="shared" si="16"/>
        <v>#N/A</v>
      </c>
      <c r="AM19" s="106" t="e">
        <f t="shared" si="16"/>
        <v>#N/A</v>
      </c>
      <c r="AN19" s="106" t="e">
        <f t="shared" si="16"/>
        <v>#N/A</v>
      </c>
      <c r="AO19" s="106" t="e">
        <f t="shared" si="16"/>
        <v>#N/A</v>
      </c>
      <c r="AP19" s="106" t="e">
        <f t="shared" si="16"/>
        <v>#N/A</v>
      </c>
      <c r="AR19" s="106" t="e">
        <f t="shared" si="17"/>
        <v>#REF!</v>
      </c>
      <c r="AS19" s="106" t="e">
        <f t="shared" si="17"/>
        <v>#REF!</v>
      </c>
      <c r="AT19" s="106" t="e">
        <f t="shared" si="17"/>
        <v>#REF!</v>
      </c>
      <c r="AU19" s="106" t="e">
        <f t="shared" si="17"/>
        <v>#REF!</v>
      </c>
      <c r="AV19" s="106" t="e">
        <f t="shared" si="18"/>
        <v>#N/A</v>
      </c>
      <c r="AW19" s="106" t="e">
        <f t="shared" si="18"/>
        <v>#N/A</v>
      </c>
      <c r="AX19" s="106" t="e">
        <f t="shared" si="18"/>
        <v>#N/A</v>
      </c>
      <c r="AY19" s="106" t="e">
        <f t="shared" si="18"/>
        <v>#N/A</v>
      </c>
      <c r="AZ19" s="106" t="e">
        <f t="shared" si="19"/>
        <v>#N/A</v>
      </c>
      <c r="BA19" s="106" t="e">
        <f t="shared" si="19"/>
        <v>#N/A</v>
      </c>
      <c r="BB19" s="106" t="e">
        <f t="shared" si="19"/>
        <v>#N/A</v>
      </c>
      <c r="BC19" s="106" t="e">
        <f t="shared" si="19"/>
        <v>#N/A</v>
      </c>
      <c r="BD19" s="106" t="e">
        <f t="shared" si="20"/>
        <v>#N/A</v>
      </c>
      <c r="BE19" s="106" t="e">
        <f t="shared" si="20"/>
        <v>#N/A</v>
      </c>
      <c r="BF19" s="106" t="e">
        <f t="shared" si="20"/>
        <v>#N/A</v>
      </c>
      <c r="BG19" s="106" t="e">
        <f t="shared" si="20"/>
        <v>#N/A</v>
      </c>
      <c r="BH19" s="106" t="e">
        <f t="shared" si="21"/>
        <v>#N/A</v>
      </c>
      <c r="BI19" s="106" t="e">
        <f t="shared" si="21"/>
        <v>#N/A</v>
      </c>
      <c r="BJ19" s="106" t="e">
        <f t="shared" si="21"/>
        <v>#N/A</v>
      </c>
      <c r="BK19" s="106" t="e">
        <f t="shared" si="21"/>
        <v>#N/A</v>
      </c>
      <c r="BL19" s="106" t="e">
        <f t="shared" si="22"/>
        <v>#N/A</v>
      </c>
      <c r="BM19" s="106" t="e">
        <f t="shared" si="22"/>
        <v>#N/A</v>
      </c>
      <c r="BN19" s="106" t="e">
        <f t="shared" si="22"/>
        <v>#N/A</v>
      </c>
      <c r="BO19" s="106" t="e">
        <f t="shared" si="22"/>
        <v>#N/A</v>
      </c>
      <c r="BP19" s="106" t="e">
        <f t="shared" si="23"/>
        <v>#N/A</v>
      </c>
      <c r="BQ19" s="106" t="e">
        <f t="shared" si="23"/>
        <v>#N/A</v>
      </c>
      <c r="BR19" s="106" t="e">
        <f t="shared" si="23"/>
        <v>#N/A</v>
      </c>
      <c r="BS19" s="106" t="e">
        <f t="shared" si="23"/>
        <v>#N/A</v>
      </c>
      <c r="BU19" s="105"/>
      <c r="BV19" s="105"/>
      <c r="BW19" s="105"/>
      <c r="BX19" s="105"/>
      <c r="BY19" s="105"/>
      <c r="BZ19" s="105"/>
      <c r="CA19" s="105"/>
      <c r="CB19" s="105"/>
      <c r="CC19" s="105"/>
      <c r="CD19" s="105"/>
    </row>
    <row r="20" spans="1:82" s="106" customFormat="1" ht="14.1" customHeight="1" x14ac:dyDescent="0.2">
      <c r="A20" s="188" t="s">
        <v>65</v>
      </c>
      <c r="B20" s="189"/>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3"/>
      <c r="AH20" s="106" t="str">
        <f t="shared" ref="AH20:AH21" si="24">A21</f>
        <v>Grammaire de mots (m,n,o)</v>
      </c>
      <c r="AI20" s="106" t="str">
        <f>'Mes élèves'!A19</f>
        <v>Elève 18</v>
      </c>
      <c r="AJ20" s="106" t="str">
        <f t="shared" si="16"/>
        <v>⌛</v>
      </c>
      <c r="AK20" s="106" t="e">
        <f t="shared" si="16"/>
        <v>#N/A</v>
      </c>
      <c r="AL20" s="106" t="e">
        <f t="shared" si="16"/>
        <v>#N/A</v>
      </c>
      <c r="AM20" s="106" t="e">
        <f t="shared" si="16"/>
        <v>#N/A</v>
      </c>
      <c r="AN20" s="106" t="e">
        <f t="shared" si="16"/>
        <v>#N/A</v>
      </c>
      <c r="AO20" s="106" t="e">
        <f t="shared" si="16"/>
        <v>#N/A</v>
      </c>
      <c r="AP20" s="106" t="e">
        <f t="shared" si="16"/>
        <v>#N/A</v>
      </c>
      <c r="AR20" s="106" t="e">
        <f>IF(COUNTA($AJ$3:$AJ$32)=0,"",IF(AND($AJ20="",#REF!=AR$2),#REF!+0.1,IF(AND($AJ20="",#REF!&lt;&gt;AR$2),#REF!,IF(AND($AJ20&lt;&gt;AR$2,#REF!=AR$2),#REF!+0.1,IF(AND($AJ20=AR$2,#REF!&lt;&gt;AR$2),#REF!+0.9,IF(AND(#REF!=$AJ20,$AJ20=AR$2),#REF!+1,IF(AND($AJ20=AR$2,#REF!=""),#REF!+0.9,#REF!)))))))</f>
        <v>#REF!</v>
      </c>
      <c r="AS20" s="106" t="e">
        <f>IF(COUNTA($AJ$3:$AJ$32)=0,"",IF(AND($AJ20="",#REF!=AS$2),#REF!+0.1,IF(AND($AJ20="",#REF!&lt;&gt;AS$2),#REF!,IF(AND($AJ20&lt;&gt;AS$2,#REF!=AS$2),#REF!+0.1,IF(AND($AJ20=AS$2,#REF!&lt;&gt;AS$2),#REF!+0.9,IF(AND(#REF!=$AJ20,$AJ20=AS$2),#REF!+1,IF(AND($AJ20=AS$2,#REF!=""),#REF!+0.9,#REF!)))))))</f>
        <v>#REF!</v>
      </c>
      <c r="AT20" s="106" t="e">
        <f>IF(COUNTA($AJ$3:$AJ$32)=0,"",IF(AND($AJ20="",#REF!=AT$2),#REF!+0.1,IF(AND($AJ20="",#REF!&lt;&gt;AT$2),#REF!,IF(AND($AJ20&lt;&gt;AT$2,#REF!=AT$2),#REF!+0.1,IF(AND($AJ20=AT$2,#REF!&lt;&gt;AT$2),#REF!+0.9,IF(AND(#REF!=$AJ20,$AJ20=AT$2),#REF!+1,IF(AND($AJ20=AT$2,#REF!=""),#REF!+0.9,#REF!)))))))</f>
        <v>#REF!</v>
      </c>
      <c r="AU20" s="106" t="e">
        <f>IF(COUNTA($AJ$3:$AJ$32)=0,"",IF(AND($AJ20="",#REF!=AU$2),#REF!+0.1,IF(AND($AJ20="",#REF!&lt;&gt;AU$2),#REF!,IF(AND($AJ20&lt;&gt;AU$2,#REF!=AU$2),#REF!+0.1,IF(AND($AJ20=AU$2,#REF!&lt;&gt;AU$2),#REF!+0.9,IF(AND(#REF!=$AJ20,$AJ20=AU$2),#REF!+1,IF(AND($AJ20=AU$2,#REF!=""),#REF!+0.9,#REF!)))))))</f>
        <v>#REF!</v>
      </c>
      <c r="AV20" s="106" t="e">
        <f>IF(COUNTA($AK$3:$AK$32)=0,"",IF(AND($AK20="",#REF!=AV$2),#REF!+0.1,IF(AND($AK20="",#REF!&lt;&gt;AV$2),#REF!,IF(AND($AK20&lt;&gt;AV$2,#REF!=AV$2),#REF!+0.1,IF(AND($AK20=AV$2,#REF!&lt;&gt;AV$2),#REF!+0.9,IF(AND(#REF!=$AK20,$AK20=AV$2),#REF!+1,IF(AND($AK20=AV$2,#REF!=""),#REF!+0.9,#REF!)))))))</f>
        <v>#N/A</v>
      </c>
      <c r="AW20" s="106" t="e">
        <f>IF(COUNTA($AK$3:$AK$32)=0,"",IF(AND($AK20="",#REF!=AW$2),#REF!+0.1,IF(AND($AK20="",#REF!&lt;&gt;AW$2),#REF!,IF(AND($AK20&lt;&gt;AW$2,#REF!=AW$2),#REF!+0.1,IF(AND($AK20=AW$2,#REF!&lt;&gt;AW$2),#REF!+0.9,IF(AND(#REF!=$AK20,$AK20=AW$2),#REF!+1,IF(AND($AK20=AW$2,#REF!=""),#REF!+0.9,#REF!)))))))</f>
        <v>#N/A</v>
      </c>
      <c r="AX20" s="106" t="e">
        <f>IF(COUNTA($AK$3:$AK$32)=0,"",IF(AND($AK20="",#REF!=AX$2),#REF!+0.1,IF(AND($AK20="",#REF!&lt;&gt;AX$2),#REF!,IF(AND($AK20&lt;&gt;AX$2,#REF!=AX$2),#REF!+0.1,IF(AND($AK20=AX$2,#REF!&lt;&gt;AX$2),#REF!+0.9,IF(AND(#REF!=$AK20,$AK20=AX$2),#REF!+1,IF(AND($AK20=AX$2,#REF!=""),#REF!+0.9,#REF!)))))))</f>
        <v>#N/A</v>
      </c>
      <c r="AY20" s="106" t="e">
        <f>IF(COUNTA($AK$3:$AK$32)=0,"",IF(AND($AK20="",#REF!=AY$2),#REF!+0.1,IF(AND($AK20="",#REF!&lt;&gt;AY$2),#REF!,IF(AND($AK20&lt;&gt;AY$2,#REF!=AY$2),#REF!+0.1,IF(AND($AK20=AY$2,#REF!&lt;&gt;AY$2),#REF!+0.9,IF(AND(#REF!=$AK20,$AK20=AY$2),#REF!+1,IF(AND($AK20=AY$2,#REF!=""),#REF!+0.9,#REF!)))))))</f>
        <v>#N/A</v>
      </c>
      <c r="AZ20" s="106" t="e">
        <f>IF(COUNTA($AL$3:$AL$32)=0,"",IF(AND($AL20="",#REF!=AZ$2),#REF!+0.1,IF(AND($AL20="",#REF!&lt;&gt;AZ$2),#REF!,IF(AND($AL20&lt;&gt;AZ$2,#REF!=AZ$2),#REF!+0.1,IF(AND($AL20=AZ$2,#REF!&lt;&gt;AZ$2),#REF!+0.9,IF(AND(#REF!=$AL20,$AL20=AZ$2),#REF!+1,IF(AND($AL20=AZ$2,#REF!=""),#REF!+0.9,#REF!)))))))</f>
        <v>#N/A</v>
      </c>
      <c r="BA20" s="106" t="e">
        <f>IF(COUNTA($AL$3:$AL$32)=0,"",IF(AND($AL20="",#REF!=BA$2),#REF!+0.1,IF(AND($AL20="",#REF!&lt;&gt;BA$2),#REF!,IF(AND($AL20&lt;&gt;BA$2,#REF!=BA$2),#REF!+0.1,IF(AND($AL20=BA$2,#REF!&lt;&gt;BA$2),#REF!+0.9,IF(AND(#REF!=$AL20,$AL20=BA$2),#REF!+1,IF(AND($AL20=BA$2,#REF!=""),#REF!+0.9,#REF!)))))))</f>
        <v>#N/A</v>
      </c>
      <c r="BB20" s="106" t="e">
        <f>IF(COUNTA($AL$3:$AL$32)=0,"",IF(AND($AL20="",#REF!=BB$2),#REF!+0.1,IF(AND($AL20="",#REF!&lt;&gt;BB$2),#REF!,IF(AND($AL20&lt;&gt;BB$2,#REF!=BB$2),#REF!+0.1,IF(AND($AL20=BB$2,#REF!&lt;&gt;BB$2),#REF!+0.9,IF(AND(#REF!=$AL20,$AL20=BB$2),#REF!+1,IF(AND($AL20=BB$2,#REF!=""),#REF!+0.9,#REF!)))))))</f>
        <v>#N/A</v>
      </c>
      <c r="BC20" s="106" t="e">
        <f>IF(COUNTA($AL$3:$AL$32)=0,"",IF(AND($AL20="",#REF!=BC$2),#REF!+0.1,IF(AND($AL20="",#REF!&lt;&gt;BC$2),#REF!,IF(AND($AL20&lt;&gt;BC$2,#REF!=BC$2),#REF!+0.1,IF(AND($AL20=BC$2,#REF!&lt;&gt;BC$2),#REF!+0.9,IF(AND(#REF!=$AL20,$AL20=BC$2),#REF!+1,IF(AND($AL20=BC$2,#REF!=""),#REF!+0.9,#REF!)))))))</f>
        <v>#N/A</v>
      </c>
      <c r="BD20" s="106" t="e">
        <f>IF(COUNTA($AM$3:$AM$32)=0,"",IF(AND($AM20="",#REF!=BD$2),#REF!+0.1,IF(AND($AM20="",#REF!&lt;&gt;BD$2),#REF!,IF(AND($AM20&lt;&gt;BD$2,#REF!=BD$2),#REF!+0.1,IF(AND($AM20=BD$2,#REF!&lt;&gt;BD$2),#REF!+0.9,IF(AND(#REF!=$AM20,$AM20=BD$2),#REF!+1,IF(AND($AM20=BD$2,#REF!=""),#REF!+0.9,#REF!)))))))</f>
        <v>#N/A</v>
      </c>
      <c r="BE20" s="106" t="e">
        <f>IF(COUNTA($AM$3:$AM$32)=0,"",IF(AND($AM20="",#REF!=BE$2),#REF!+0.1,IF(AND($AM20="",#REF!&lt;&gt;BE$2),#REF!,IF(AND($AM20&lt;&gt;BE$2,#REF!=BE$2),#REF!+0.1,IF(AND($AM20=BE$2,#REF!&lt;&gt;BE$2),#REF!+0.9,IF(AND(#REF!=$AM20,$AM20=BE$2),#REF!+1,IF(AND($AM20=BE$2,#REF!=""),#REF!+0.9,#REF!)))))))</f>
        <v>#N/A</v>
      </c>
      <c r="BF20" s="106" t="e">
        <f>IF(COUNTA($AM$3:$AM$32)=0,"",IF(AND($AM20="",#REF!=BF$2),#REF!+0.1,IF(AND($AM20="",#REF!&lt;&gt;BF$2),#REF!,IF(AND($AM20&lt;&gt;BF$2,#REF!=BF$2),#REF!+0.1,IF(AND($AM20=BF$2,#REF!&lt;&gt;BF$2),#REF!+0.9,IF(AND(#REF!=$AM20,$AM20=BF$2),#REF!+1,IF(AND($AM20=BF$2,#REF!=""),#REF!+0.9,#REF!)))))))</f>
        <v>#N/A</v>
      </c>
      <c r="BG20" s="106" t="e">
        <f>IF(COUNTA($AM$3:$AM$32)=0,"",IF(AND($AM20="",#REF!=BG$2),#REF!+0.1,IF(AND($AM20="",#REF!&lt;&gt;BG$2),#REF!,IF(AND($AM20&lt;&gt;BG$2,#REF!=BG$2),#REF!+0.1,IF(AND($AM20=BG$2,#REF!&lt;&gt;BG$2),#REF!+0.9,IF(AND(#REF!=$AM20,$AM20=BG$2),#REF!+1,IF(AND($AM20=BG$2,#REF!=""),#REF!+0.9,#REF!)))))))</f>
        <v>#N/A</v>
      </c>
      <c r="BH20" s="106" t="e">
        <f>IF(COUNTA($AN$3:$AN$32)=0,"",IF(AND($AN20="",#REF!=BH$2),#REF!+0.1,IF(AND($AN20="",#REF!&lt;&gt;BH$2),#REF!,IF(AND($AN20&lt;&gt;BH$2,#REF!=BH$2),#REF!+0.1,IF(AND($AN20=BH$2,#REF!&lt;&gt;BH$2),#REF!+0.9,IF(AND(#REF!=$AN20,$AN20=BH$2),#REF!+1,IF(AND($AN20=BH$2,#REF!=""),#REF!+0.9,#REF!)))))))</f>
        <v>#N/A</v>
      </c>
      <c r="BI20" s="106" t="e">
        <f>IF(COUNTA($AN$3:$AN$32)=0,"",IF(AND($AN20="",#REF!=BI$2),#REF!+0.1,IF(AND($AN20="",#REF!&lt;&gt;BI$2),#REF!,IF(AND($AN20&lt;&gt;BI$2,#REF!=BI$2),#REF!+0.1,IF(AND($AN20=BI$2,#REF!&lt;&gt;BI$2),#REF!+0.9,IF(AND(#REF!=$AN20,$AN20=BI$2),#REF!+1,IF(AND($AN20=BI$2,#REF!=""),#REF!+0.9,#REF!)))))))</f>
        <v>#N/A</v>
      </c>
      <c r="BJ20" s="106" t="e">
        <f>IF(COUNTA($AN$3:$AN$32)=0,"",IF(AND($AN20="",#REF!=BJ$2),#REF!+0.1,IF(AND($AN20="",#REF!&lt;&gt;BJ$2),#REF!,IF(AND($AN20&lt;&gt;BJ$2,#REF!=BJ$2),#REF!+0.1,IF(AND($AN20=BJ$2,#REF!&lt;&gt;BJ$2),#REF!+0.9,IF(AND(#REF!=$AN20,$AN20=BJ$2),#REF!+1,IF(AND($AN20=BJ$2,#REF!=""),#REF!+0.9,#REF!)))))))</f>
        <v>#N/A</v>
      </c>
      <c r="BK20" s="106" t="e">
        <f>IF(COUNTA($AN$3:$AN$32)=0,"",IF(AND($AN20="",#REF!=BK$2),#REF!+0.1,IF(AND($AN20="",#REF!&lt;&gt;BK$2),#REF!,IF(AND($AN20&lt;&gt;BK$2,#REF!=BK$2),#REF!+0.1,IF(AND($AN20=BK$2,#REF!&lt;&gt;BK$2),#REF!+0.9,IF(AND(#REF!=$AN20,$AN20=BK$2),#REF!+1,IF(AND($AN20=BK$2,#REF!=""),#REF!+0.9,#REF!)))))))</f>
        <v>#N/A</v>
      </c>
      <c r="BL20" s="106" t="e">
        <f>IF(COUNTA($AO$3:$AO$32)=0,"",IF(AND($AO20="",#REF!=BL$2),#REF!+0.1,IF(AND($AO20="",#REF!&lt;&gt;BL$2),#REF!,IF(AND($AO20&lt;&gt;BL$2,#REF!=BL$2),#REF!+0.1,IF(AND($AO20=BL$2,#REF!&lt;&gt;BL$2),#REF!+0.9,IF(AND(#REF!=$AO20,$AO20=BL$2),#REF!+1,IF(AND($AO20=BL$2,#REF!=""),#REF!+0.9,#REF!)))))))</f>
        <v>#N/A</v>
      </c>
      <c r="BM20" s="106" t="e">
        <f>IF(COUNTA($AO$3:$AO$32)=0,"",IF(AND($AO20="",#REF!=BM$2),#REF!+0.1,IF(AND($AO20="",#REF!&lt;&gt;BM$2),#REF!,IF(AND($AO20&lt;&gt;BM$2,#REF!=BM$2),#REF!+0.1,IF(AND($AO20=BM$2,#REF!&lt;&gt;BM$2),#REF!+0.9,IF(AND(#REF!=$AO20,$AO20=BM$2),#REF!+1,IF(AND($AO20=BM$2,#REF!=""),#REF!+0.9,#REF!)))))))</f>
        <v>#N/A</v>
      </c>
      <c r="BN20" s="106" t="e">
        <f>IF(COUNTA($AO$3:$AO$32)=0,"",IF(AND($AO20="",#REF!=BN$2),#REF!+0.1,IF(AND($AO20="",#REF!&lt;&gt;BN$2),#REF!,IF(AND($AO20&lt;&gt;BN$2,#REF!=BN$2),#REF!+0.1,IF(AND($AO20=BN$2,#REF!&lt;&gt;BN$2),#REF!+0.9,IF(AND(#REF!=$AO20,$AO20=BN$2),#REF!+1,IF(AND($AO20=BN$2,#REF!=""),#REF!+0.9,#REF!)))))))</f>
        <v>#N/A</v>
      </c>
      <c r="BO20" s="106" t="e">
        <f>IF(COUNTA($AO$3:$AO$32)=0,"",IF(AND($AO20="",#REF!=BO$2),#REF!+0.1,IF(AND($AO20="",#REF!&lt;&gt;BO$2),#REF!,IF(AND($AO20&lt;&gt;BO$2,#REF!=BO$2),#REF!+0.1,IF(AND($AO20=BO$2,#REF!&lt;&gt;BO$2),#REF!+0.9,IF(AND(#REF!=$AO20,$AO20=BO$2),#REF!+1,IF(AND($AO20=BO$2,#REF!=""),#REF!+0.9,#REF!)))))))</f>
        <v>#N/A</v>
      </c>
      <c r="BP20" s="106" t="e">
        <f>IF(COUNTA($AP$3:$AP$32)=0,"",IF(AND($AP20="",#REF!=BP$2),#REF!+0.1,IF(AND($AP20="",#REF!&lt;&gt;BP$2),#REF!,IF(AND($AP20&lt;&gt;BP$2,#REF!=BP$2),#REF!+0.1,IF(AND($AP20=BP$2,#REF!&lt;&gt;BP$2),#REF!+0.9,IF(AND(#REF!=$AP20,$AP20=BP$2),#REF!+1,IF(AND($AP20=BP$2,#REF!=""),#REF!+0.9,#REF!)))))))</f>
        <v>#N/A</v>
      </c>
      <c r="BQ20" s="106" t="e">
        <f>IF(COUNTA($AP$3:$AP$32)=0,"",IF(AND($AP20="",#REF!=BQ$2),#REF!+0.1,IF(AND($AP20="",#REF!&lt;&gt;BQ$2),#REF!,IF(AND($AP20&lt;&gt;BQ$2,#REF!=BQ$2),#REF!+0.1,IF(AND($AP20=BQ$2,#REF!&lt;&gt;BQ$2),#REF!+0.9,IF(AND(#REF!=$AP20,$AP20=BQ$2),#REF!+1,IF(AND($AP20=BQ$2,#REF!=""),#REF!+0.9,#REF!)))))))</f>
        <v>#N/A</v>
      </c>
      <c r="BR20" s="106" t="e">
        <f>IF(COUNTA($AP$3:$AP$32)=0,"",IF(AND($AP20="",#REF!=BR$2),#REF!+0.1,IF(AND($AP20="",#REF!&lt;&gt;BR$2),#REF!,IF(AND($AP20&lt;&gt;BR$2,#REF!=BR$2),#REF!+0.1,IF(AND($AP20=BR$2,#REF!&lt;&gt;BR$2),#REF!+0.9,IF(AND(#REF!=$AP20,$AP20=BR$2),#REF!+1,IF(AND($AP20=BR$2,#REF!=""),#REF!+0.9,#REF!)))))))</f>
        <v>#N/A</v>
      </c>
      <c r="BS20" s="106" t="e">
        <f>IF(COUNTA($AP$3:$AP$32)=0,"",IF(AND($AP20="",#REF!=BS$2),#REF!+0.1,IF(AND($AP20="",#REF!&lt;&gt;BS$2),#REF!,IF(AND($AP20&lt;&gt;BS$2,#REF!=BS$2),#REF!+0.1,IF(AND($AP20=BS$2,#REF!&lt;&gt;BS$2),#REF!+0.9,IF(AND(#REF!=$AP20,$AP20=BS$2),#REF!+1,IF(AND($AP20=BS$2,#REF!=""),#REF!+0.9,#REF!)))))))</f>
        <v>#N/A</v>
      </c>
      <c r="BU20" s="105"/>
      <c r="BV20" s="105"/>
      <c r="BW20" s="105"/>
      <c r="BX20" s="105"/>
      <c r="BY20" s="105"/>
      <c r="BZ20" s="105"/>
      <c r="CA20" s="105"/>
      <c r="CB20" s="105"/>
      <c r="CC20" s="105"/>
      <c r="CD20" s="105"/>
    </row>
    <row r="21" spans="1:82" s="106" customFormat="1" ht="18" customHeight="1" x14ac:dyDescent="0.2">
      <c r="A21" s="192" t="s">
        <v>74</v>
      </c>
      <c r="B21" s="192"/>
      <c r="C21" s="107" t="str">
        <f>IF((COUNTA('Résultats test rentrée Français'!C20:C22))&lt;&gt;3,"⌛",(ROUND(AVERAGE('Résultats test rentrée Français'!C20:C22),0)))</f>
        <v>⌛</v>
      </c>
      <c r="D21" s="107" t="str">
        <f>IF((COUNTA('Résultats test rentrée Français'!D20:D22))&lt;&gt;3,"⌛",(ROUND(AVERAGE('Résultats test rentrée Français'!D20:D22),0)))</f>
        <v>⌛</v>
      </c>
      <c r="E21" s="107" t="str">
        <f>IF((COUNTA('Résultats test rentrée Français'!E20:E22))&lt;&gt;3,"⌛",(ROUND(AVERAGE('Résultats test rentrée Français'!E20:E22),0)))</f>
        <v>⌛</v>
      </c>
      <c r="F21" s="107" t="str">
        <f>IF((COUNTA('Résultats test rentrée Français'!F20:F22))&lt;&gt;3,"⌛",(ROUND(AVERAGE('Résultats test rentrée Français'!F20:F22),0)))</f>
        <v>⌛</v>
      </c>
      <c r="G21" s="107" t="str">
        <f>IF((COUNTA('Résultats test rentrée Français'!G20:G22))&lt;&gt;3,"⌛",(ROUND(AVERAGE('Résultats test rentrée Français'!G20:G22),0)))</f>
        <v>⌛</v>
      </c>
      <c r="H21" s="107" t="str">
        <f>IF((COUNTA('Résultats test rentrée Français'!H20:H22))&lt;&gt;3,"⌛",(ROUND(AVERAGE('Résultats test rentrée Français'!H20:H22),0)))</f>
        <v>⌛</v>
      </c>
      <c r="I21" s="107" t="str">
        <f>IF((COUNTA('Résultats test rentrée Français'!I20:I22))&lt;&gt;3,"⌛",(ROUND(AVERAGE('Résultats test rentrée Français'!I20:I22),0)))</f>
        <v>⌛</v>
      </c>
      <c r="J21" s="107" t="str">
        <f>IF((COUNTA('Résultats test rentrée Français'!J20:J22))&lt;&gt;3,"⌛",(ROUND(AVERAGE('Résultats test rentrée Français'!J20:J22),0)))</f>
        <v>⌛</v>
      </c>
      <c r="K21" s="107" t="str">
        <f>IF((COUNTA('Résultats test rentrée Français'!K20:K22))&lt;&gt;3,"⌛",(ROUND(AVERAGE('Résultats test rentrée Français'!K20:K22),0)))</f>
        <v>⌛</v>
      </c>
      <c r="L21" s="107" t="str">
        <f>IF((COUNTA('Résultats test rentrée Français'!L20:L22))&lt;&gt;3,"⌛",(ROUND(AVERAGE('Résultats test rentrée Français'!L20:L22),0)))</f>
        <v>⌛</v>
      </c>
      <c r="M21" s="107" t="str">
        <f>IF((COUNTA('Résultats test rentrée Français'!M20:M22))&lt;&gt;3,"⌛",(ROUND(AVERAGE('Résultats test rentrée Français'!M20:M22),0)))</f>
        <v>⌛</v>
      </c>
      <c r="N21" s="107" t="str">
        <f>IF((COUNTA('Résultats test rentrée Français'!N20:N22))&lt;&gt;3,"⌛",(ROUND(AVERAGE('Résultats test rentrée Français'!N20:N22),0)))</f>
        <v>⌛</v>
      </c>
      <c r="O21" s="107" t="str">
        <f>IF((COUNTA('Résultats test rentrée Français'!O20:O22))&lt;&gt;3,"⌛",(ROUND(AVERAGE('Résultats test rentrée Français'!O20:O22),0)))</f>
        <v>⌛</v>
      </c>
      <c r="P21" s="107" t="str">
        <f>IF((COUNTA('Résultats test rentrée Français'!P20:P22))&lt;&gt;3,"⌛",(ROUND(AVERAGE('Résultats test rentrée Français'!P20:P22),0)))</f>
        <v>⌛</v>
      </c>
      <c r="Q21" s="107" t="str">
        <f>IF((COUNTA('Résultats test rentrée Français'!Q20:Q22))&lt;&gt;3,"⌛",(ROUND(AVERAGE('Résultats test rentrée Français'!Q20:Q22),0)))</f>
        <v>⌛</v>
      </c>
      <c r="R21" s="107" t="str">
        <f>IF((COUNTA('Résultats test rentrée Français'!R20:R22))&lt;&gt;3,"⌛",(ROUND(AVERAGE('Résultats test rentrée Français'!R20:R22),0)))</f>
        <v>⌛</v>
      </c>
      <c r="S21" s="107" t="str">
        <f>IF((COUNTA('Résultats test rentrée Français'!S20:S22))&lt;&gt;3,"⌛",(ROUND(AVERAGE('Résultats test rentrée Français'!S20:S22),0)))</f>
        <v>⌛</v>
      </c>
      <c r="T21" s="107" t="str">
        <f>IF((COUNTA('Résultats test rentrée Français'!T20:T22))&lt;&gt;3,"⌛",(ROUND(AVERAGE('Résultats test rentrée Français'!T20:T22),0)))</f>
        <v>⌛</v>
      </c>
      <c r="U21" s="107" t="str">
        <f>IF((COUNTA('Résultats test rentrée Français'!U20:U22))&lt;&gt;3,"⌛",(ROUND(AVERAGE('Résultats test rentrée Français'!U20:U22),0)))</f>
        <v>⌛</v>
      </c>
      <c r="V21" s="107" t="str">
        <f>IF((COUNTA('Résultats test rentrée Français'!V20:V22))&lt;&gt;3,"⌛",(ROUND(AVERAGE('Résultats test rentrée Français'!V20:V22),0)))</f>
        <v>⌛</v>
      </c>
      <c r="W21" s="107" t="str">
        <f>IF((COUNTA('Résultats test rentrée Français'!W20:W22))&lt;&gt;3,"⌛",(ROUND(AVERAGE('Résultats test rentrée Français'!W20:W22),0)))</f>
        <v>⌛</v>
      </c>
      <c r="X21" s="107" t="str">
        <f>IF((COUNTA('Résultats test rentrée Français'!X20:X22))&lt;&gt;3,"⌛",(ROUND(AVERAGE('Résultats test rentrée Français'!X20:X22),0)))</f>
        <v>⌛</v>
      </c>
      <c r="Y21" s="107" t="str">
        <f>IF((COUNTA('Résultats test rentrée Français'!Y20:Y22))&lt;&gt;3,"⌛",(ROUND(AVERAGE('Résultats test rentrée Français'!Y20:Y22),0)))</f>
        <v>⌛</v>
      </c>
      <c r="Z21" s="107" t="str">
        <f>IF((COUNTA('Résultats test rentrée Français'!Z20:Z22))&lt;&gt;3,"⌛",(ROUND(AVERAGE('Résultats test rentrée Français'!Z20:Z22),0)))</f>
        <v>⌛</v>
      </c>
      <c r="AA21" s="107" t="str">
        <f>IF((COUNTA('Résultats test rentrée Français'!AA20:AA22))&lt;&gt;3,"⌛",(ROUND(AVERAGE('Résultats test rentrée Français'!AA20:AA22),0)))</f>
        <v>⌛</v>
      </c>
      <c r="AB21" s="107" t="str">
        <f>IF((COUNTA('Résultats test rentrée Français'!AB20:AB22))&lt;&gt;3,"⌛",(ROUND(AVERAGE('Résultats test rentrée Français'!AB20:AB22),0)))</f>
        <v>⌛</v>
      </c>
      <c r="AC21" s="107" t="str">
        <f>IF((COUNTA('Résultats test rentrée Français'!AC20:AC22))&lt;&gt;3,"⌛",(ROUND(AVERAGE('Résultats test rentrée Français'!AC20:AC22),0)))</f>
        <v>⌛</v>
      </c>
      <c r="AD21" s="107" t="str">
        <f>IF((COUNTA('Résultats test rentrée Français'!AD20:AD22))&lt;&gt;3,"⌛",(ROUND(AVERAGE('Résultats test rentrée Français'!AD20:AD22),0)))</f>
        <v>⌛</v>
      </c>
      <c r="AE21" s="107" t="str">
        <f>IF((COUNTA('Résultats test rentrée Français'!AE20:AE22))&lt;&gt;3,"⌛",(ROUND(AVERAGE('Résultats test rentrée Français'!AE20:AE22),0)))</f>
        <v>⌛</v>
      </c>
      <c r="AF21" s="107" t="str">
        <f>IF((COUNTA('Résultats test rentrée Français'!AF20:AF22))&lt;&gt;3,"⌛",(ROUND(AVERAGE('Résultats test rentrée Français'!AF20:AF22),0)))</f>
        <v>⌛</v>
      </c>
      <c r="AH21" s="106">
        <f t="shared" si="24"/>
        <v>0</v>
      </c>
      <c r="AI21" s="106" t="str">
        <f>'Mes élèves'!A20</f>
        <v>Elève 19</v>
      </c>
      <c r="AJ21" s="106" t="str">
        <f t="shared" si="16"/>
        <v>⌛</v>
      </c>
      <c r="AK21" s="106" t="e">
        <f t="shared" si="16"/>
        <v>#N/A</v>
      </c>
      <c r="AL21" s="106" t="e">
        <f t="shared" si="16"/>
        <v>#N/A</v>
      </c>
      <c r="AM21" s="106" t="e">
        <f t="shared" si="16"/>
        <v>#N/A</v>
      </c>
      <c r="AN21" s="106" t="e">
        <f t="shared" si="16"/>
        <v>#N/A</v>
      </c>
      <c r="AO21" s="106" t="e">
        <f t="shared" si="16"/>
        <v>#N/A</v>
      </c>
      <c r="AP21" s="106" t="e">
        <f t="shared" si="16"/>
        <v>#N/A</v>
      </c>
      <c r="AR21" s="106" t="e">
        <f t="shared" ref="AR21" si="25">IF(COUNTA($AJ$3:$AJ$32)=0,"",IF(AND($AJ21="",$AJ20=AR$2),AR20+0.1,IF(AND($AJ21="",$AJ20&lt;&gt;AR$2),AR20,IF(AND($AJ21&lt;&gt;AR$2,$AJ20=AR$2),AR20+0.1,IF(AND($AJ21=AR$2,$AJ20&lt;&gt;AR$2),AR20+0.9,IF(AND($AJ20=$AJ21,$AJ21=AR$2),AR20+1,IF(AND($AJ21=AR$2,$AJ20=""),AR20+0.9,AR20)))))))</f>
        <v>#REF!</v>
      </c>
      <c r="AS21" s="106" t="e">
        <f t="shared" ref="AS21" si="26">IF(COUNTA($AJ$3:$AJ$32)=0,"",IF(AND($AJ21="",$AJ20=AS$2),AS20+0.1,IF(AND($AJ21="",$AJ20&lt;&gt;AS$2),AS20,IF(AND($AJ21&lt;&gt;AS$2,$AJ20=AS$2),AS20+0.1,IF(AND($AJ21=AS$2,$AJ20&lt;&gt;AS$2),AS20+0.9,IF(AND($AJ20=$AJ21,$AJ21=AS$2),AS20+1,IF(AND($AJ21=AS$2,$AJ20=""),AS20+0.9,AS20)))))))</f>
        <v>#REF!</v>
      </c>
      <c r="AT21" s="106" t="e">
        <f t="shared" ref="AT21" si="27">IF(COUNTA($AJ$3:$AJ$32)=0,"",IF(AND($AJ21="",$AJ20=AT$2),AT20+0.1,IF(AND($AJ21="",$AJ20&lt;&gt;AT$2),AT20,IF(AND($AJ21&lt;&gt;AT$2,$AJ20=AT$2),AT20+0.1,IF(AND($AJ21=AT$2,$AJ20&lt;&gt;AT$2),AT20+0.9,IF(AND($AJ20=$AJ21,$AJ21=AT$2),AT20+1,IF(AND($AJ21=AT$2,$AJ20=""),AT20+0.9,AT20)))))))</f>
        <v>#REF!</v>
      </c>
      <c r="AU21" s="106" t="e">
        <f t="shared" ref="AU21" si="28">IF(COUNTA($AJ$3:$AJ$32)=0,"",IF(AND($AJ21="",$AJ20=AU$2),AU20+0.1,IF(AND($AJ21="",$AJ20&lt;&gt;AU$2),AU20,IF(AND($AJ21&lt;&gt;AU$2,$AJ20=AU$2),AU20+0.1,IF(AND($AJ21=AU$2,$AJ20&lt;&gt;AU$2),AU20+0.9,IF(AND($AJ20=$AJ21,$AJ21=AU$2),AU20+1,IF(AND($AJ21=AU$2,$AJ20=""),AU20+0.9,AU20)))))))</f>
        <v>#REF!</v>
      </c>
      <c r="AV21" s="106" t="e">
        <f t="shared" ref="AV21" si="29">IF(COUNTA($AK$3:$AK$32)=0,"",IF(AND($AK21="",$AK20=AV$2),AV20+0.1,IF(AND($AK21="",$AK20&lt;&gt;AV$2),AV20,IF(AND($AK21&lt;&gt;AV$2,$AK20=AV$2),AV20+0.1,IF(AND($AK21=AV$2,$AK20&lt;&gt;AV$2),AV20+0.9,IF(AND($AK20=$AK21,$AK21=AV$2),AV20+1,IF(AND($AK21=AV$2,$AK20=""),AV20+0.9,AV20)))))))</f>
        <v>#N/A</v>
      </c>
      <c r="AW21" s="106" t="e">
        <f t="shared" ref="AW21" si="30">IF(COUNTA($AK$3:$AK$32)=0,"",IF(AND($AK21="",$AK20=AW$2),AW20+0.1,IF(AND($AK21="",$AK20&lt;&gt;AW$2),AW20,IF(AND($AK21&lt;&gt;AW$2,$AK20=AW$2),AW20+0.1,IF(AND($AK21=AW$2,$AK20&lt;&gt;AW$2),AW20+0.9,IF(AND($AK20=$AK21,$AK21=AW$2),AW20+1,IF(AND($AK21=AW$2,$AK20=""),AW20+0.9,AW20)))))))</f>
        <v>#N/A</v>
      </c>
      <c r="AX21" s="106" t="e">
        <f t="shared" ref="AX21" si="31">IF(COUNTA($AK$3:$AK$32)=0,"",IF(AND($AK21="",$AK20=AX$2),AX20+0.1,IF(AND($AK21="",$AK20&lt;&gt;AX$2),AX20,IF(AND($AK21&lt;&gt;AX$2,$AK20=AX$2),AX20+0.1,IF(AND($AK21=AX$2,$AK20&lt;&gt;AX$2),AX20+0.9,IF(AND($AK20=$AK21,$AK21=AX$2),AX20+1,IF(AND($AK21=AX$2,$AK20=""),AX20+0.9,AX20)))))))</f>
        <v>#N/A</v>
      </c>
      <c r="AY21" s="106" t="e">
        <f t="shared" ref="AY21" si="32">IF(COUNTA($AK$3:$AK$32)=0,"",IF(AND($AK21="",$AK20=AY$2),AY20+0.1,IF(AND($AK21="",$AK20&lt;&gt;AY$2),AY20,IF(AND($AK21&lt;&gt;AY$2,$AK20=AY$2),AY20+0.1,IF(AND($AK21=AY$2,$AK20&lt;&gt;AY$2),AY20+0.9,IF(AND($AK20=$AK21,$AK21=AY$2),AY20+1,IF(AND($AK21=AY$2,$AK20=""),AY20+0.9,AY20)))))))</f>
        <v>#N/A</v>
      </c>
      <c r="AZ21" s="106" t="e">
        <f t="shared" ref="AZ21" si="33">IF(COUNTA($AL$3:$AL$32)=0,"",IF(AND($AL21="",$AL20=AZ$2),AZ20+0.1,IF(AND($AL21="",$AL20&lt;&gt;AZ$2),AZ20,IF(AND($AL21&lt;&gt;AZ$2,$AL20=AZ$2),AZ20+0.1,IF(AND($AL21=AZ$2,$AL20&lt;&gt;AZ$2),AZ20+0.9,IF(AND($AL20=$AL21,$AL21=AZ$2),AZ20+1,IF(AND($AL21=AZ$2,$AL20=""),AZ20+0.9,AZ20)))))))</f>
        <v>#N/A</v>
      </c>
      <c r="BA21" s="106" t="e">
        <f t="shared" ref="BA21" si="34">IF(COUNTA($AL$3:$AL$32)=0,"",IF(AND($AL21="",$AL20=BA$2),BA20+0.1,IF(AND($AL21="",$AL20&lt;&gt;BA$2),BA20,IF(AND($AL21&lt;&gt;BA$2,$AL20=BA$2),BA20+0.1,IF(AND($AL21=BA$2,$AL20&lt;&gt;BA$2),BA20+0.9,IF(AND($AL20=$AL21,$AL21=BA$2),BA20+1,IF(AND($AL21=BA$2,$AL20=""),BA20+0.9,BA20)))))))</f>
        <v>#N/A</v>
      </c>
      <c r="BB21" s="106" t="e">
        <f t="shared" ref="BB21" si="35">IF(COUNTA($AL$3:$AL$32)=0,"",IF(AND($AL21="",$AL20=BB$2),BB20+0.1,IF(AND($AL21="",$AL20&lt;&gt;BB$2),BB20,IF(AND($AL21&lt;&gt;BB$2,$AL20=BB$2),BB20+0.1,IF(AND($AL21=BB$2,$AL20&lt;&gt;BB$2),BB20+0.9,IF(AND($AL20=$AL21,$AL21=BB$2),BB20+1,IF(AND($AL21=BB$2,$AL20=""),BB20+0.9,BB20)))))))</f>
        <v>#N/A</v>
      </c>
      <c r="BC21" s="106" t="e">
        <f t="shared" ref="BC21" si="36">IF(COUNTA($AL$3:$AL$32)=0,"",IF(AND($AL21="",$AL20=BC$2),BC20+0.1,IF(AND($AL21="",$AL20&lt;&gt;BC$2),BC20,IF(AND($AL21&lt;&gt;BC$2,$AL20=BC$2),BC20+0.1,IF(AND($AL21=BC$2,$AL20&lt;&gt;BC$2),BC20+0.9,IF(AND($AL20=$AL21,$AL21=BC$2),BC20+1,IF(AND($AL21=BC$2,$AL20=""),BC20+0.9,BC20)))))))</f>
        <v>#N/A</v>
      </c>
      <c r="BD21" s="106" t="e">
        <f t="shared" ref="BD21" si="37">IF(COUNTA($AM$3:$AM$32)=0,"",IF(AND($AM21="",$AM20=BD$2),BD20+0.1,IF(AND($AM21="",$AM20&lt;&gt;BD$2),BD20,IF(AND($AM21&lt;&gt;BD$2,$AM20=BD$2),BD20+0.1,IF(AND($AM21=BD$2,$AM20&lt;&gt;BD$2),BD20+0.9,IF(AND($AM20=$AM21,$AM21=BD$2),BD20+1,IF(AND($AM21=BD$2,$AM20=""),BD20+0.9,BD20)))))))</f>
        <v>#N/A</v>
      </c>
      <c r="BE21" s="106" t="e">
        <f t="shared" ref="BE21" si="38">IF(COUNTA($AM$3:$AM$32)=0,"",IF(AND($AM21="",$AM20=BE$2),BE20+0.1,IF(AND($AM21="",$AM20&lt;&gt;BE$2),BE20,IF(AND($AM21&lt;&gt;BE$2,$AM20=BE$2),BE20+0.1,IF(AND($AM21=BE$2,$AM20&lt;&gt;BE$2),BE20+0.9,IF(AND($AM20=$AM21,$AM21=BE$2),BE20+1,IF(AND($AM21=BE$2,$AM20=""),BE20+0.9,BE20)))))))</f>
        <v>#N/A</v>
      </c>
      <c r="BF21" s="106" t="e">
        <f t="shared" ref="BF21" si="39">IF(COUNTA($AM$3:$AM$32)=0,"",IF(AND($AM21="",$AM20=BF$2),BF20+0.1,IF(AND($AM21="",$AM20&lt;&gt;BF$2),BF20,IF(AND($AM21&lt;&gt;BF$2,$AM20=BF$2),BF20+0.1,IF(AND($AM21=BF$2,$AM20&lt;&gt;BF$2),BF20+0.9,IF(AND($AM20=$AM21,$AM21=BF$2),BF20+1,IF(AND($AM21=BF$2,$AM20=""),BF20+0.9,BF20)))))))</f>
        <v>#N/A</v>
      </c>
      <c r="BG21" s="106" t="e">
        <f t="shared" ref="BG21" si="40">IF(COUNTA($AM$3:$AM$32)=0,"",IF(AND($AM21="",$AM20=BG$2),BG20+0.1,IF(AND($AM21="",$AM20&lt;&gt;BG$2),BG20,IF(AND($AM21&lt;&gt;BG$2,$AM20=BG$2),BG20+0.1,IF(AND($AM21=BG$2,$AM20&lt;&gt;BG$2),BG20+0.9,IF(AND($AM20=$AM21,$AM21=BG$2),BG20+1,IF(AND($AM21=BG$2,$AM20=""),BG20+0.9,BG20)))))))</f>
        <v>#N/A</v>
      </c>
      <c r="BH21" s="106" t="e">
        <f t="shared" ref="BH21" si="41">IF(COUNTA($AN$3:$AN$32)=0,"",IF(AND($AN21="",$AN20=BH$2),BH20+0.1,IF(AND($AN21="",$AN20&lt;&gt;BH$2),BH20,IF(AND($AN21&lt;&gt;BH$2,$AN20=BH$2),BH20+0.1,IF(AND($AN21=BH$2,$AN20&lt;&gt;BH$2),BH20+0.9,IF(AND($AN20=$AN21,$AN21=BH$2),BH20+1,IF(AND($AN21=BH$2,$AN20=""),BH20+0.9,BH20)))))))</f>
        <v>#N/A</v>
      </c>
      <c r="BI21" s="106" t="e">
        <f t="shared" ref="BI21" si="42">IF(COUNTA($AN$3:$AN$32)=0,"",IF(AND($AN21="",$AN20=BI$2),BI20+0.1,IF(AND($AN21="",$AN20&lt;&gt;BI$2),BI20,IF(AND($AN21&lt;&gt;BI$2,$AN20=BI$2),BI20+0.1,IF(AND($AN21=BI$2,$AN20&lt;&gt;BI$2),BI20+0.9,IF(AND($AN20=$AN21,$AN21=BI$2),BI20+1,IF(AND($AN21=BI$2,$AN20=""),BI20+0.9,BI20)))))))</f>
        <v>#N/A</v>
      </c>
      <c r="BJ21" s="106" t="e">
        <f t="shared" ref="BJ21" si="43">IF(COUNTA($AN$3:$AN$32)=0,"",IF(AND($AN21="",$AN20=BJ$2),BJ20+0.1,IF(AND($AN21="",$AN20&lt;&gt;BJ$2),BJ20,IF(AND($AN21&lt;&gt;BJ$2,$AN20=BJ$2),BJ20+0.1,IF(AND($AN21=BJ$2,$AN20&lt;&gt;BJ$2),BJ20+0.9,IF(AND($AN20=$AN21,$AN21=BJ$2),BJ20+1,IF(AND($AN21=BJ$2,$AN20=""),BJ20+0.9,BJ20)))))))</f>
        <v>#N/A</v>
      </c>
      <c r="BK21" s="106" t="e">
        <f t="shared" ref="BK21" si="44">IF(COUNTA($AN$3:$AN$32)=0,"",IF(AND($AN21="",$AN20=BK$2),BK20+0.1,IF(AND($AN21="",$AN20&lt;&gt;BK$2),BK20,IF(AND($AN21&lt;&gt;BK$2,$AN20=BK$2),BK20+0.1,IF(AND($AN21=BK$2,$AN20&lt;&gt;BK$2),BK20+0.9,IF(AND($AN20=$AN21,$AN21=BK$2),BK20+1,IF(AND($AN21=BK$2,$AN20=""),BK20+0.9,BK20)))))))</f>
        <v>#N/A</v>
      </c>
      <c r="BL21" s="106" t="e">
        <f t="shared" ref="BL21" si="45">IF(COUNTA($AO$3:$AO$32)=0,"",IF(AND($AO21="",$AO20=BL$2),BL20+0.1,IF(AND($AO21="",$AO20&lt;&gt;BL$2),BL20,IF(AND($AO21&lt;&gt;BL$2,$AO20=BL$2),BL20+0.1,IF(AND($AO21=BL$2,$AO20&lt;&gt;BL$2),BL20+0.9,IF(AND($AO20=$AO21,$AO21=BL$2),BL20+1,IF(AND($AO21=BL$2,$AO20=""),BL20+0.9,BL20)))))))</f>
        <v>#N/A</v>
      </c>
      <c r="BM21" s="106" t="e">
        <f t="shared" ref="BM21" si="46">IF(COUNTA($AO$3:$AO$32)=0,"",IF(AND($AO21="",$AO20=BM$2),BM20+0.1,IF(AND($AO21="",$AO20&lt;&gt;BM$2),BM20,IF(AND($AO21&lt;&gt;BM$2,$AO20=BM$2),BM20+0.1,IF(AND($AO21=BM$2,$AO20&lt;&gt;BM$2),BM20+0.9,IF(AND($AO20=$AO21,$AO21=BM$2),BM20+1,IF(AND($AO21=BM$2,$AO20=""),BM20+0.9,BM20)))))))</f>
        <v>#N/A</v>
      </c>
      <c r="BN21" s="106" t="e">
        <f t="shared" ref="BN21" si="47">IF(COUNTA($AO$3:$AO$32)=0,"",IF(AND($AO21="",$AO20=BN$2),BN20+0.1,IF(AND($AO21="",$AO20&lt;&gt;BN$2),BN20,IF(AND($AO21&lt;&gt;BN$2,$AO20=BN$2),BN20+0.1,IF(AND($AO21=BN$2,$AO20&lt;&gt;BN$2),BN20+0.9,IF(AND($AO20=$AO21,$AO21=BN$2),BN20+1,IF(AND($AO21=BN$2,$AO20=""),BN20+0.9,BN20)))))))</f>
        <v>#N/A</v>
      </c>
      <c r="BO21" s="106" t="e">
        <f t="shared" ref="BO21" si="48">IF(COUNTA($AO$3:$AO$32)=0,"",IF(AND($AO21="",$AO20=BO$2),BO20+0.1,IF(AND($AO21="",$AO20&lt;&gt;BO$2),BO20,IF(AND($AO21&lt;&gt;BO$2,$AO20=BO$2),BO20+0.1,IF(AND($AO21=BO$2,$AO20&lt;&gt;BO$2),BO20+0.9,IF(AND($AO20=$AO21,$AO21=BO$2),BO20+1,IF(AND($AO21=BO$2,$AO20=""),BO20+0.9,BO20)))))))</f>
        <v>#N/A</v>
      </c>
      <c r="BP21" s="106" t="e">
        <f t="shared" ref="BP21" si="49">IF(COUNTA($AP$3:$AP$32)=0,"",IF(AND($AP21="",$AP20=BP$2),BP20+0.1,IF(AND($AP21="",$AP20&lt;&gt;BP$2),BP20,IF(AND($AP21&lt;&gt;BP$2,$AP20=BP$2),BP20+0.1,IF(AND($AP21=BP$2,$AP20&lt;&gt;BP$2),BP20+0.9,IF(AND($AP20=$AP21,$AP21=BP$2),BP20+1,IF(AND($AP21=BP$2,$AP20=""),BP20+0.9,BP20)))))))</f>
        <v>#N/A</v>
      </c>
      <c r="BQ21" s="106" t="e">
        <f t="shared" ref="BQ21" si="50">IF(COUNTA($AP$3:$AP$32)=0,"",IF(AND($AP21="",$AP20=BQ$2),BQ20+0.1,IF(AND($AP21="",$AP20&lt;&gt;BQ$2),BQ20,IF(AND($AP21&lt;&gt;BQ$2,$AP20=BQ$2),BQ20+0.1,IF(AND($AP21=BQ$2,$AP20&lt;&gt;BQ$2),BQ20+0.9,IF(AND($AP20=$AP21,$AP21=BQ$2),BQ20+1,IF(AND($AP21=BQ$2,$AP20=""),BQ20+0.9,BQ20)))))))</f>
        <v>#N/A</v>
      </c>
      <c r="BR21" s="106" t="e">
        <f t="shared" ref="BR21" si="51">IF(COUNTA($AP$3:$AP$32)=0,"",IF(AND($AP21="",$AP20=BR$2),BR20+0.1,IF(AND($AP21="",$AP20&lt;&gt;BR$2),BR20,IF(AND($AP21&lt;&gt;BR$2,$AP20=BR$2),BR20+0.1,IF(AND($AP21=BR$2,$AP20&lt;&gt;BR$2),BR20+0.9,IF(AND($AP20=$AP21,$AP21=BR$2),BR20+1,IF(AND($AP21=BR$2,$AP20=""),BR20+0.9,BR20)))))))</f>
        <v>#N/A</v>
      </c>
      <c r="BS21" s="106" t="e">
        <f t="shared" ref="BS21" si="52">IF(COUNTA($AP$3:$AP$32)=0,"",IF(AND($AP21="",$AP20=BS$2),BS20+0.1,IF(AND($AP21="",$AP20&lt;&gt;BS$2),BS20,IF(AND($AP21&lt;&gt;BS$2,$AP20=BS$2),BS20+0.1,IF(AND($AP21=BS$2,$AP20&lt;&gt;BS$2),BS20+0.9,IF(AND($AP20=$AP21,$AP21=BS$2),BS20+1,IF(AND($AP21=BS$2,$AP20=""),BS20+0.9,BS20)))))))</f>
        <v>#N/A</v>
      </c>
      <c r="BU21" s="105"/>
      <c r="BV21" s="105"/>
      <c r="BW21" s="105"/>
      <c r="BX21" s="105"/>
      <c r="BY21" s="105"/>
      <c r="BZ21" s="105"/>
      <c r="CA21" s="105"/>
      <c r="CB21" s="105"/>
      <c r="CC21" s="105"/>
      <c r="CD21" s="105"/>
    </row>
  </sheetData>
  <sheetProtection password="C82B" sheet="1" objects="1" scenarios="1"/>
  <mergeCells count="27">
    <mergeCell ref="A16:B16"/>
    <mergeCell ref="A20:B20"/>
    <mergeCell ref="A21:B21"/>
    <mergeCell ref="AR1:AU1"/>
    <mergeCell ref="A10:B10"/>
    <mergeCell ref="A11:B11"/>
    <mergeCell ref="A14:B14"/>
    <mergeCell ref="B1:B2"/>
    <mergeCell ref="A13:B13"/>
    <mergeCell ref="A17:B17"/>
    <mergeCell ref="A18:B18"/>
    <mergeCell ref="A19:B19"/>
    <mergeCell ref="A7:B7"/>
    <mergeCell ref="A12:B12"/>
    <mergeCell ref="A3:B3"/>
    <mergeCell ref="A8:B8"/>
    <mergeCell ref="A9:B9"/>
    <mergeCell ref="A5:B5"/>
    <mergeCell ref="A6:B6"/>
    <mergeCell ref="A15:B15"/>
    <mergeCell ref="BL1:BO1"/>
    <mergeCell ref="BP1:BS1"/>
    <mergeCell ref="AV1:AY1"/>
    <mergeCell ref="AZ1:BC1"/>
    <mergeCell ref="A4:B4"/>
    <mergeCell ref="BD1:BG1"/>
    <mergeCell ref="BH1:BK1"/>
  </mergeCells>
  <conditionalFormatting sqref="C5:AF5 C9:AF11 C13:AF17 C19:AF19 C7:AF7">
    <cfRule type="cellIs" dxfId="123" priority="5" operator="equal">
      <formula>4</formula>
    </cfRule>
    <cfRule type="cellIs" dxfId="122" priority="8" operator="equal">
      <formula>3</formula>
    </cfRule>
    <cfRule type="cellIs" dxfId="121" priority="9" operator="equal">
      <formula>2</formula>
    </cfRule>
    <cfRule type="cellIs" dxfId="120" priority="10" operator="equal">
      <formula>1</formula>
    </cfRule>
  </conditionalFormatting>
  <conditionalFormatting sqref="C21:AF21">
    <cfRule type="cellIs" dxfId="119" priority="1" operator="equal">
      <formula>4</formula>
    </cfRule>
    <cfRule type="cellIs" dxfId="118" priority="2" operator="equal">
      <formula>3</formula>
    </cfRule>
    <cfRule type="cellIs" dxfId="117" priority="3" operator="equal">
      <formula>2</formula>
    </cfRule>
    <cfRule type="cellIs" dxfId="116" priority="4" operator="equal">
      <formula>1</formula>
    </cfRule>
  </conditionalFormatting>
  <pageMargins left="0.25" right="0.25" top="0.75" bottom="0.75" header="0.3" footer="0.3"/>
  <pageSetup paperSize="8" fitToWidth="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CE13"/>
  <sheetViews>
    <sheetView zoomScale="110" zoomScaleNormal="110" workbookViewId="0">
      <pane xSplit="3" ySplit="3" topLeftCell="D4" activePane="bottomRight" state="frozen"/>
      <selection pane="topRight" activeCell="D1" sqref="D1"/>
      <selection pane="bottomLeft" activeCell="A4" sqref="A4"/>
      <selection pane="bottomRight" activeCell="B1" sqref="B1:B2"/>
    </sheetView>
  </sheetViews>
  <sheetFormatPr baseColWidth="10" defaultColWidth="11.42578125" defaultRowHeight="11.25" x14ac:dyDescent="0.2"/>
  <cols>
    <col min="1" max="1" width="11.42578125" style="94"/>
    <col min="2" max="2" width="36.7109375" style="114" customWidth="1"/>
    <col min="3" max="3" width="12.7109375" style="114" customWidth="1"/>
    <col min="4" max="33" width="8.85546875" style="94" customWidth="1"/>
    <col min="34" max="73" width="0" style="94" hidden="1" customWidth="1"/>
    <col min="74" max="83" width="11.42578125" style="95"/>
    <col min="84" max="16384" width="11.42578125" style="94"/>
  </cols>
  <sheetData>
    <row r="1" spans="1:83" ht="25.5" customHeight="1" x14ac:dyDescent="0.2">
      <c r="A1" s="92" t="s">
        <v>32</v>
      </c>
      <c r="B1" s="201" t="s">
        <v>140</v>
      </c>
      <c r="C1" s="129"/>
      <c r="D1" s="93">
        <v>1</v>
      </c>
      <c r="E1" s="93">
        <v>2</v>
      </c>
      <c r="F1" s="93">
        <v>3</v>
      </c>
      <c r="G1" s="93">
        <v>4</v>
      </c>
      <c r="H1" s="93">
        <v>5</v>
      </c>
      <c r="I1" s="93">
        <v>6</v>
      </c>
      <c r="J1" s="93">
        <v>7</v>
      </c>
      <c r="K1" s="93">
        <v>8</v>
      </c>
      <c r="L1" s="93">
        <v>9</v>
      </c>
      <c r="M1" s="93">
        <v>10</v>
      </c>
      <c r="N1" s="93">
        <v>11</v>
      </c>
      <c r="O1" s="93">
        <v>12</v>
      </c>
      <c r="P1" s="93">
        <v>13</v>
      </c>
      <c r="Q1" s="93">
        <v>14</v>
      </c>
      <c r="R1" s="93">
        <v>15</v>
      </c>
      <c r="S1" s="93">
        <v>16</v>
      </c>
      <c r="T1" s="93">
        <v>17</v>
      </c>
      <c r="U1" s="93">
        <v>18</v>
      </c>
      <c r="V1" s="93">
        <v>19</v>
      </c>
      <c r="W1" s="93">
        <v>20</v>
      </c>
      <c r="X1" s="93">
        <v>21</v>
      </c>
      <c r="Y1" s="93">
        <v>22</v>
      </c>
      <c r="Z1" s="93">
        <v>23</v>
      </c>
      <c r="AA1" s="93">
        <v>24</v>
      </c>
      <c r="AB1" s="93">
        <v>25</v>
      </c>
      <c r="AC1" s="93">
        <v>26</v>
      </c>
      <c r="AD1" s="93">
        <v>27</v>
      </c>
      <c r="AE1" s="93">
        <v>28</v>
      </c>
      <c r="AF1" s="93">
        <v>29</v>
      </c>
      <c r="AG1" s="93">
        <v>30</v>
      </c>
      <c r="AK1" s="94" t="e">
        <f>MATCH(AK2,composante,0)</f>
        <v>#N/A</v>
      </c>
      <c r="AS1" s="187" t="s">
        <v>37</v>
      </c>
      <c r="AT1" s="187"/>
      <c r="AU1" s="187"/>
      <c r="AV1" s="187"/>
      <c r="AW1" s="187" t="s">
        <v>38</v>
      </c>
      <c r="AX1" s="187"/>
      <c r="AY1" s="187"/>
      <c r="AZ1" s="187"/>
      <c r="BA1" s="187" t="s">
        <v>43</v>
      </c>
      <c r="BB1" s="187"/>
      <c r="BC1" s="187"/>
      <c r="BD1" s="187"/>
      <c r="BE1" s="187" t="s">
        <v>39</v>
      </c>
      <c r="BF1" s="187"/>
      <c r="BG1" s="187"/>
      <c r="BH1" s="187"/>
      <c r="BI1" s="187" t="s">
        <v>40</v>
      </c>
      <c r="BJ1" s="187"/>
      <c r="BK1" s="187"/>
      <c r="BL1" s="187"/>
      <c r="BM1" s="187" t="s">
        <v>41</v>
      </c>
      <c r="BN1" s="187"/>
      <c r="BO1" s="187"/>
      <c r="BP1" s="187"/>
      <c r="BQ1" s="187" t="s">
        <v>42</v>
      </c>
      <c r="BR1" s="187"/>
      <c r="BS1" s="187"/>
      <c r="BT1" s="187"/>
    </row>
    <row r="2" spans="1:83" ht="84" customHeight="1" x14ac:dyDescent="0.2">
      <c r="A2" s="96" t="s">
        <v>48</v>
      </c>
      <c r="B2" s="202"/>
      <c r="C2" s="128" t="s">
        <v>142</v>
      </c>
      <c r="D2" s="97" t="str">
        <f>'Résultats test rentrée Français'!C2</f>
        <v>Elève 1</v>
      </c>
      <c r="E2" s="97" t="str">
        <f>'Résultats test rentrée Français'!D2</f>
        <v>Elève 2</v>
      </c>
      <c r="F2" s="97" t="str">
        <f>'Résultats test rentrée Français'!E2</f>
        <v>Elève 3</v>
      </c>
      <c r="G2" s="97" t="str">
        <f>'Résultats test rentrée Français'!F2</f>
        <v>Elève 4</v>
      </c>
      <c r="H2" s="97" t="str">
        <f>'Résultats test rentrée Français'!G2</f>
        <v>Elève 5</v>
      </c>
      <c r="I2" s="97" t="str">
        <f>'Résultats test rentrée Français'!H2</f>
        <v>Elève 6</v>
      </c>
      <c r="J2" s="97" t="str">
        <f>'Résultats test rentrée Français'!I2</f>
        <v>Elève 7</v>
      </c>
      <c r="K2" s="97" t="str">
        <f>'Résultats test rentrée Français'!J2</f>
        <v>Elève 8</v>
      </c>
      <c r="L2" s="97" t="str">
        <f>'Résultats test rentrée Français'!K2</f>
        <v>Elève 9</v>
      </c>
      <c r="M2" s="97" t="str">
        <f>'Résultats test rentrée Français'!L2</f>
        <v>Elève 10</v>
      </c>
      <c r="N2" s="97" t="str">
        <f>'Résultats test rentrée Français'!M2</f>
        <v>Elève 11</v>
      </c>
      <c r="O2" s="97" t="str">
        <f>'Résultats test rentrée Français'!N2</f>
        <v>Elève 12</v>
      </c>
      <c r="P2" s="97" t="str">
        <f>'Résultats test rentrée Français'!O2</f>
        <v>Elève 13</v>
      </c>
      <c r="Q2" s="97" t="str">
        <f>'Résultats test rentrée Français'!P2</f>
        <v>Elève 14</v>
      </c>
      <c r="R2" s="97" t="str">
        <f>'Résultats test rentrée Français'!Q2</f>
        <v>Elève 15</v>
      </c>
      <c r="S2" s="97" t="str">
        <f>'Résultats test rentrée Français'!R2</f>
        <v>Elève 16</v>
      </c>
      <c r="T2" s="97" t="str">
        <f>'Résultats test rentrée Français'!S2</f>
        <v>Elève 17</v>
      </c>
      <c r="U2" s="97" t="str">
        <f>'Résultats test rentrée Français'!T2</f>
        <v>Elève 18</v>
      </c>
      <c r="V2" s="97" t="str">
        <f>'Résultats test rentrée Français'!U2</f>
        <v>Elève 19</v>
      </c>
      <c r="W2" s="97" t="str">
        <f>'Résultats test rentrée Français'!V2</f>
        <v>Elève 20</v>
      </c>
      <c r="X2" s="97" t="str">
        <f>'Résultats test rentrée Français'!W2</f>
        <v>Elève 21</v>
      </c>
      <c r="Y2" s="97" t="str">
        <f>'Résultats test rentrée Français'!X2</f>
        <v>Elève 22</v>
      </c>
      <c r="Z2" s="97" t="str">
        <f>'Résultats test rentrée Français'!Y2</f>
        <v>Elève 23</v>
      </c>
      <c r="AA2" s="97" t="str">
        <f>'Résultats test rentrée Français'!Z2</f>
        <v>Elève 24</v>
      </c>
      <c r="AB2" s="97" t="str">
        <f>'Résultats test rentrée Français'!AA2</f>
        <v>Elève 25</v>
      </c>
      <c r="AC2" s="97" t="str">
        <f>'Résultats test rentrée Français'!AB2</f>
        <v>Elève 26</v>
      </c>
      <c r="AD2" s="97" t="str">
        <f>'Résultats test rentrée Français'!AC2</f>
        <v>Elève 27</v>
      </c>
      <c r="AE2" s="97" t="str">
        <f>'Résultats test rentrée Français'!AD2</f>
        <v>Elève 28</v>
      </c>
      <c r="AF2" s="97" t="str">
        <f>'Résultats test rentrée Français'!AE2</f>
        <v>Elève 29</v>
      </c>
      <c r="AG2" s="97" t="str">
        <f>'Résultats test rentrée Français'!AF2</f>
        <v>Elève 30</v>
      </c>
      <c r="AK2" s="94" t="s">
        <v>37</v>
      </c>
      <c r="AL2" s="94" t="s">
        <v>38</v>
      </c>
      <c r="AM2" s="94" t="s">
        <v>43</v>
      </c>
      <c r="AN2" s="94" t="s">
        <v>39</v>
      </c>
      <c r="AO2" s="94" t="s">
        <v>40</v>
      </c>
      <c r="AP2" s="94" t="s">
        <v>41</v>
      </c>
      <c r="AQ2" s="94" t="s">
        <v>42</v>
      </c>
      <c r="AS2" s="98">
        <v>1</v>
      </c>
      <c r="AT2" s="98">
        <v>2</v>
      </c>
      <c r="AU2" s="98">
        <v>3</v>
      </c>
      <c r="AV2" s="98">
        <v>4</v>
      </c>
      <c r="AW2" s="98">
        <v>1</v>
      </c>
      <c r="AX2" s="98">
        <v>2</v>
      </c>
      <c r="AY2" s="98">
        <v>3</v>
      </c>
      <c r="AZ2" s="98">
        <v>4</v>
      </c>
      <c r="BA2" s="98">
        <v>1</v>
      </c>
      <c r="BB2" s="98">
        <v>2</v>
      </c>
      <c r="BC2" s="98">
        <v>3</v>
      </c>
      <c r="BD2" s="98">
        <v>4</v>
      </c>
      <c r="BE2" s="98">
        <v>1</v>
      </c>
      <c r="BF2" s="98">
        <v>2</v>
      </c>
      <c r="BG2" s="98">
        <v>3</v>
      </c>
      <c r="BH2" s="98">
        <v>4</v>
      </c>
      <c r="BI2" s="98">
        <v>1</v>
      </c>
      <c r="BJ2" s="98">
        <v>2</v>
      </c>
      <c r="BK2" s="98">
        <v>3</v>
      </c>
      <c r="BL2" s="98">
        <v>4</v>
      </c>
      <c r="BM2" s="98">
        <v>1</v>
      </c>
      <c r="BN2" s="98">
        <v>2</v>
      </c>
      <c r="BO2" s="98">
        <v>3</v>
      </c>
      <c r="BP2" s="98">
        <v>4</v>
      </c>
      <c r="BQ2" s="98">
        <v>1</v>
      </c>
      <c r="BR2" s="98">
        <v>2</v>
      </c>
      <c r="BS2" s="98">
        <v>3</v>
      </c>
      <c r="BT2" s="98">
        <v>4</v>
      </c>
    </row>
    <row r="3" spans="1:83" ht="45.75" customHeight="1" x14ac:dyDescent="0.2">
      <c r="A3" s="205" t="s">
        <v>30</v>
      </c>
      <c r="B3" s="206"/>
      <c r="C3" s="117"/>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100"/>
      <c r="AH3" s="101"/>
      <c r="AI3" s="101"/>
      <c r="AJ3" s="101" t="str">
        <f>'Mes élèves'!A2</f>
        <v>Elève 1</v>
      </c>
      <c r="AK3" s="101" t="e">
        <f t="shared" ref="AK3:AQ5" si="0">INDEX(composantesresultats,MATCH(AK$2,composante,0),MATCH($AJ3,ELEVESCOMPOSANTE,0))</f>
        <v>#N/A</v>
      </c>
      <c r="AL3" s="101" t="e">
        <f t="shared" si="0"/>
        <v>#N/A</v>
      </c>
      <c r="AM3" s="101" t="e">
        <f t="shared" si="0"/>
        <v>#N/A</v>
      </c>
      <c r="AN3" s="101" t="e">
        <f>INDEX(composantesresultats,MATCH(AN$2,composante,0),MATCH($AJ3,ELEVESCOMPOSANTE,0))</f>
        <v>#N/A</v>
      </c>
      <c r="AO3" s="101" t="e">
        <f>INDEX(composantesresultats,MATCH(AO$2,composante,0),MATCH($AJ3,ELEVESCOMPOSANTE,0))</f>
        <v>#N/A</v>
      </c>
      <c r="AP3" s="101" t="e">
        <f t="shared" si="0"/>
        <v>#N/A</v>
      </c>
      <c r="AQ3" s="101" t="e">
        <f t="shared" si="0"/>
        <v>#N/A</v>
      </c>
      <c r="AR3" s="101"/>
      <c r="AS3" s="101" t="e">
        <f>IF($AK3=AS$2,1,0.1)</f>
        <v>#N/A</v>
      </c>
      <c r="AT3" s="101" t="e">
        <f t="shared" ref="AT3:AV3" si="1">IF($AK3=AT$2,1,0.1)</f>
        <v>#N/A</v>
      </c>
      <c r="AU3" s="101" t="e">
        <f t="shared" si="1"/>
        <v>#N/A</v>
      </c>
      <c r="AV3" s="101" t="e">
        <f t="shared" si="1"/>
        <v>#N/A</v>
      </c>
      <c r="AW3" s="101" t="e">
        <f>IF($AL3=AW$2,1,0.1)</f>
        <v>#N/A</v>
      </c>
      <c r="AX3" s="101" t="e">
        <f t="shared" ref="AX3:AZ3" si="2">IF($AL3=AX$2,1,0.1)</f>
        <v>#N/A</v>
      </c>
      <c r="AY3" s="101" t="e">
        <f t="shared" si="2"/>
        <v>#N/A</v>
      </c>
      <c r="AZ3" s="101" t="e">
        <f t="shared" si="2"/>
        <v>#N/A</v>
      </c>
      <c r="BA3" s="101" t="e">
        <f>IF($AM3=BA$2,1,0.1)</f>
        <v>#N/A</v>
      </c>
      <c r="BB3" s="101" t="e">
        <f t="shared" ref="BB3:BD3" si="3">IF($AM3=BB$2,1,0.1)</f>
        <v>#N/A</v>
      </c>
      <c r="BC3" s="101" t="e">
        <f t="shared" si="3"/>
        <v>#N/A</v>
      </c>
      <c r="BD3" s="101" t="e">
        <f t="shared" si="3"/>
        <v>#N/A</v>
      </c>
      <c r="BE3" s="101" t="e">
        <f>IF($AN3=BE$2,1,0.1)</f>
        <v>#N/A</v>
      </c>
      <c r="BF3" s="101" t="e">
        <f>IF($AN3=BF$2,1,0.1)</f>
        <v>#N/A</v>
      </c>
      <c r="BG3" s="101" t="e">
        <f t="shared" ref="BG3:BH3" si="4">IF($AN3=BG$2,1,0.1)</f>
        <v>#N/A</v>
      </c>
      <c r="BH3" s="101" t="e">
        <f t="shared" si="4"/>
        <v>#N/A</v>
      </c>
      <c r="BI3" s="101" t="e">
        <f>IF($AO3=BI$2,1,0.1)</f>
        <v>#N/A</v>
      </c>
      <c r="BJ3" s="101" t="e">
        <f t="shared" ref="BJ3:BL3" si="5">IF($AO3=BJ$2,1,0.1)</f>
        <v>#N/A</v>
      </c>
      <c r="BK3" s="101" t="e">
        <f t="shared" si="5"/>
        <v>#N/A</v>
      </c>
      <c r="BL3" s="101" t="e">
        <f t="shared" si="5"/>
        <v>#N/A</v>
      </c>
      <c r="BM3" s="101" t="e">
        <f>IF($AP3=BM$2,1,0.1)</f>
        <v>#N/A</v>
      </c>
      <c r="BN3" s="101" t="e">
        <f t="shared" ref="BN3:BP3" si="6">IF($AP3=BN$2,1,0.1)</f>
        <v>#N/A</v>
      </c>
      <c r="BO3" s="101" t="e">
        <f t="shared" si="6"/>
        <v>#N/A</v>
      </c>
      <c r="BP3" s="101" t="e">
        <f t="shared" si="6"/>
        <v>#N/A</v>
      </c>
      <c r="BQ3" s="101" t="e">
        <f>IF($AQ3=BQ$2,1,0.1)</f>
        <v>#N/A</v>
      </c>
      <c r="BR3" s="101" t="e">
        <f t="shared" ref="BR3:BT3" si="7">IF($AQ3=BR$2,1,0.1)</f>
        <v>#N/A</v>
      </c>
      <c r="BS3" s="101" t="e">
        <f t="shared" si="7"/>
        <v>#N/A</v>
      </c>
      <c r="BT3" s="101" t="e">
        <f t="shared" si="7"/>
        <v>#N/A</v>
      </c>
      <c r="BU3" s="101"/>
    </row>
    <row r="4" spans="1:83" s="106" customFormat="1" ht="18" customHeight="1" x14ac:dyDescent="0.2">
      <c r="A4" s="192" t="s">
        <v>70</v>
      </c>
      <c r="B4" s="192"/>
      <c r="C4" s="132" t="str">
        <f>IFERROR(AVERAGE('% FRANCAIS'!C2:AF2),"X")</f>
        <v>X</v>
      </c>
      <c r="D4" s="126" t="str">
        <f>IF((COUNTA('Résultats test rentrée Français'!C5))&lt;&gt;1,"X",(((AVERAGE('Résultats test rentrée Français'!C5)-1)*1/3)))</f>
        <v>X</v>
      </c>
      <c r="E4" s="126" t="str">
        <f>IF((COUNTA('Résultats test rentrée Français'!D5))&lt;&gt;1,"X",(((AVERAGE('Résultats test rentrée Français'!D5)-1)*1/3)))</f>
        <v>X</v>
      </c>
      <c r="F4" s="126" t="str">
        <f>IF((COUNTA('Résultats test rentrée Français'!E5))&lt;&gt;1,"X",(((AVERAGE('Résultats test rentrée Français'!E5)-1)*1/3)))</f>
        <v>X</v>
      </c>
      <c r="G4" s="126" t="str">
        <f>IF((COUNTA('Résultats test rentrée Français'!F5))&lt;&gt;1,"X",(((AVERAGE('Résultats test rentrée Français'!F5)-1)*1/3)))</f>
        <v>X</v>
      </c>
      <c r="H4" s="126" t="str">
        <f>IF((COUNTA('Résultats test rentrée Français'!G5))&lt;&gt;1,"X",(((AVERAGE('Résultats test rentrée Français'!G5)-1)*1/3)))</f>
        <v>X</v>
      </c>
      <c r="I4" s="126" t="str">
        <f>IF((COUNTA('Résultats test rentrée Français'!H5))&lt;&gt;1,"X",(((AVERAGE('Résultats test rentrée Français'!H5)-1)*1/3)))</f>
        <v>X</v>
      </c>
      <c r="J4" s="126" t="str">
        <f>IF((COUNTA('Résultats test rentrée Français'!I5))&lt;&gt;1,"X",(((AVERAGE('Résultats test rentrée Français'!I5)-1)*1/3)))</f>
        <v>X</v>
      </c>
      <c r="K4" s="126" t="str">
        <f>IF((COUNTA('Résultats test rentrée Français'!J5))&lt;&gt;1,"X",(((AVERAGE('Résultats test rentrée Français'!J5)-1)*1/3)))</f>
        <v>X</v>
      </c>
      <c r="L4" s="126" t="str">
        <f>IF((COUNTA('Résultats test rentrée Français'!K5))&lt;&gt;1,"X",(((AVERAGE('Résultats test rentrée Français'!K5)-1)*1/3)))</f>
        <v>X</v>
      </c>
      <c r="M4" s="126" t="str">
        <f>IF((COUNTA('Résultats test rentrée Français'!L5))&lt;&gt;1,"X",(((AVERAGE('Résultats test rentrée Français'!L5)-1)*1/3)))</f>
        <v>X</v>
      </c>
      <c r="N4" s="126" t="str">
        <f>IF((COUNTA('Résultats test rentrée Français'!M5))&lt;&gt;1,"X",(((AVERAGE('Résultats test rentrée Français'!M5)-1)*1/3)))</f>
        <v>X</v>
      </c>
      <c r="O4" s="126" t="str">
        <f>IF((COUNTA('Résultats test rentrée Français'!N5))&lt;&gt;1,"X",(((AVERAGE('Résultats test rentrée Français'!N5)-1)*1/3)))</f>
        <v>X</v>
      </c>
      <c r="P4" s="126" t="str">
        <f>IF((COUNTA('Résultats test rentrée Français'!O5))&lt;&gt;1,"X",(((AVERAGE('Résultats test rentrée Français'!O5)-1)*1/3)))</f>
        <v>X</v>
      </c>
      <c r="Q4" s="126" t="str">
        <f>IF((COUNTA('Résultats test rentrée Français'!P5))&lt;&gt;1,"X",(((AVERAGE('Résultats test rentrée Français'!P5)-1)*1/3)))</f>
        <v>X</v>
      </c>
      <c r="R4" s="126" t="str">
        <f>IF((COUNTA('Résultats test rentrée Français'!Q5))&lt;&gt;1,"X",(((AVERAGE('Résultats test rentrée Français'!Q5)-1)*1/3)))</f>
        <v>X</v>
      </c>
      <c r="S4" s="126" t="str">
        <f>IF((COUNTA('Résultats test rentrée Français'!R5))&lt;&gt;1,"X",(((AVERAGE('Résultats test rentrée Français'!R5)-1)*1/3)))</f>
        <v>X</v>
      </c>
      <c r="T4" s="126" t="str">
        <f>IF((COUNTA('Résultats test rentrée Français'!S5))&lt;&gt;1,"X",(((AVERAGE('Résultats test rentrée Français'!S5)-1)*1/3)))</f>
        <v>X</v>
      </c>
      <c r="U4" s="126" t="str">
        <f>IF((COUNTA('Résultats test rentrée Français'!T5))&lt;&gt;1,"X",(((AVERAGE('Résultats test rentrée Français'!T5)-1)*1/3)))</f>
        <v>X</v>
      </c>
      <c r="V4" s="126" t="str">
        <f>IF((COUNTA('Résultats test rentrée Français'!U5))&lt;&gt;1,"X",(((AVERAGE('Résultats test rentrée Français'!U5)-1)*1/3)))</f>
        <v>X</v>
      </c>
      <c r="W4" s="126" t="str">
        <f>IF((COUNTA('Résultats test rentrée Français'!V5))&lt;&gt;1,"X",(((AVERAGE('Résultats test rentrée Français'!V5)-1)*1/3)))</f>
        <v>X</v>
      </c>
      <c r="X4" s="126" t="str">
        <f>IF((COUNTA('Résultats test rentrée Français'!W5))&lt;&gt;1,"X",(((AVERAGE('Résultats test rentrée Français'!W5)-1)*1/3)))</f>
        <v>X</v>
      </c>
      <c r="Y4" s="126" t="str">
        <f>IF((COUNTA('Résultats test rentrée Français'!X5))&lt;&gt;1,"X",(((AVERAGE('Résultats test rentrée Français'!X5)-1)*1/3)))</f>
        <v>X</v>
      </c>
      <c r="Z4" s="126" t="str">
        <f>IF((COUNTA('Résultats test rentrée Français'!Y5))&lt;&gt;1,"X",(((AVERAGE('Résultats test rentrée Français'!Y5)-1)*1/3)))</f>
        <v>X</v>
      </c>
      <c r="AA4" s="126" t="str">
        <f>IF((COUNTA('Résultats test rentrée Français'!Z5))&lt;&gt;1,"X",(((AVERAGE('Résultats test rentrée Français'!Z5)-1)*1/3)))</f>
        <v>X</v>
      </c>
      <c r="AB4" s="126" t="str">
        <f>IF((COUNTA('Résultats test rentrée Français'!AA5))&lt;&gt;1,"X",(((AVERAGE('Résultats test rentrée Français'!AA5)-1)*1/3)))</f>
        <v>X</v>
      </c>
      <c r="AC4" s="126" t="str">
        <f>IF((COUNTA('Résultats test rentrée Français'!AB5))&lt;&gt;1,"X",(((AVERAGE('Résultats test rentrée Français'!AB5)-1)*1/3)))</f>
        <v>X</v>
      </c>
      <c r="AD4" s="126" t="str">
        <f>IF((COUNTA('Résultats test rentrée Français'!AC5))&lt;&gt;1,"X",(((AVERAGE('Résultats test rentrée Français'!AC5)-1)*1/3)))</f>
        <v>X</v>
      </c>
      <c r="AE4" s="126" t="str">
        <f>IF((COUNTA('Résultats test rentrée Français'!AD5))&lt;&gt;1,"X",(((AVERAGE('Résultats test rentrée Français'!AD5)-1)*1/3)))</f>
        <v>X</v>
      </c>
      <c r="AF4" s="126" t="str">
        <f>IF((COUNTA('Résultats test rentrée Français'!AE5))&lt;&gt;1,"X",(((AVERAGE('Résultats test rentrée Français'!AE5)-1)*1/3)))</f>
        <v>X</v>
      </c>
      <c r="AG4" s="126" t="str">
        <f>IF((COUNTA('Résultats test rentrée Français'!AF5))&lt;&gt;1,"X",(((AVERAGE('Résultats test rentrée Français'!AF5)-1)*1/3)))</f>
        <v>X</v>
      </c>
      <c r="AI4" s="106" t="e">
        <f>#REF!</f>
        <v>#REF!</v>
      </c>
      <c r="AJ4" s="106" t="str">
        <f>'Mes élèves'!A4</f>
        <v>Elève 3</v>
      </c>
      <c r="AK4" s="106" t="e">
        <f t="shared" si="0"/>
        <v>#N/A</v>
      </c>
      <c r="AL4" s="106" t="e">
        <f t="shared" si="0"/>
        <v>#N/A</v>
      </c>
      <c r="AM4" s="106" t="e">
        <f t="shared" si="0"/>
        <v>#N/A</v>
      </c>
      <c r="AN4" s="106" t="e">
        <f t="shared" si="0"/>
        <v>#N/A</v>
      </c>
      <c r="AO4" s="106" t="e">
        <f t="shared" si="0"/>
        <v>#N/A</v>
      </c>
      <c r="AP4" s="106" t="e">
        <f t="shared" si="0"/>
        <v>#N/A</v>
      </c>
      <c r="AQ4" s="106" t="e">
        <f t="shared" si="0"/>
        <v>#N/A</v>
      </c>
      <c r="AS4" s="106" t="e">
        <f>IF(COUNTA($AK$3:$AK$14)=0,"",IF(AND($AK4="",#REF!=AS$2),#REF!+0.1,IF(AND($AK4="",#REF!&lt;&gt;AS$2),#REF!,IF(AND($AK4&lt;&gt;AS$2,#REF!=AS$2),#REF!+0.1,IF(AND($AK4=AS$2,#REF!&lt;&gt;AS$2),#REF!+0.9,IF(AND(#REF!=$AK4,$AK4=AS$2),#REF!+1,IF(AND($AK4=AS$2,#REF!=""),#REF!+0.9,#REF!)))))))</f>
        <v>#N/A</v>
      </c>
      <c r="AT4" s="106" t="e">
        <f>IF(COUNTA($AK$3:$AK$14)=0,"",IF(AND($AK4="",#REF!=AT$2),#REF!+0.1,IF(AND($AK4="",#REF!&lt;&gt;AT$2),#REF!,IF(AND($AK4&lt;&gt;AT$2,#REF!=AT$2),#REF!+0.1,IF(AND($AK4=AT$2,#REF!&lt;&gt;AT$2),#REF!+0.9,IF(AND(#REF!=$AK4,$AK4=AT$2),#REF!+1,IF(AND($AK4=AT$2,#REF!=""),#REF!+0.9,#REF!)))))))</f>
        <v>#N/A</v>
      </c>
      <c r="AU4" s="106" t="e">
        <f>IF(COUNTA($AK$3:$AK$14)=0,"",IF(AND($AK4="",#REF!=AU$2),#REF!+0.1,IF(AND($AK4="",#REF!&lt;&gt;AU$2),#REF!,IF(AND($AK4&lt;&gt;AU$2,#REF!=AU$2),#REF!+0.1,IF(AND($AK4=AU$2,#REF!&lt;&gt;AU$2),#REF!+0.9,IF(AND(#REF!=$AK4,$AK4=AU$2),#REF!+1,IF(AND($AK4=AU$2,#REF!=""),#REF!+0.9,#REF!)))))))</f>
        <v>#N/A</v>
      </c>
      <c r="AV4" s="106" t="e">
        <f>IF(COUNTA($AK$3:$AK$14)=0,"",IF(AND($AK4="",#REF!=AV$2),#REF!+0.1,IF(AND($AK4="",#REF!&lt;&gt;AV$2),#REF!,IF(AND($AK4&lt;&gt;AV$2,#REF!=AV$2),#REF!+0.1,IF(AND($AK4=AV$2,#REF!&lt;&gt;AV$2),#REF!+0.9,IF(AND(#REF!=$AK4,$AK4=AV$2),#REF!+1,IF(AND($AK4=AV$2,#REF!=""),#REF!+0.9,#REF!)))))))</f>
        <v>#N/A</v>
      </c>
      <c r="AW4" s="106" t="e">
        <f>IF(COUNTA($AL$3:$AL$14)=0,"",IF(AND($AL4="",#REF!=AW$2),#REF!+0.1,IF(AND($AL4="",#REF!&lt;&gt;AW$2),#REF!,IF(AND($AL4&lt;&gt;AW$2,#REF!=AW$2),#REF!+0.1,IF(AND($AL4=AW$2,#REF!&lt;&gt;AW$2),#REF!+0.9,IF(AND(#REF!=$AL4,$AL4=AW$2),#REF!+1,IF(AND($AL4=AW$2,#REF!=""),#REF!+0.9,#REF!)))))))</f>
        <v>#N/A</v>
      </c>
      <c r="AX4" s="106" t="e">
        <f>IF(COUNTA($AL$3:$AL$14)=0,"",IF(AND($AL4="",#REF!=AX$2),#REF!+0.1,IF(AND($AL4="",#REF!&lt;&gt;AX$2),#REF!,IF(AND($AL4&lt;&gt;AX$2,#REF!=AX$2),#REF!+0.1,IF(AND($AL4=AX$2,#REF!&lt;&gt;AX$2),#REF!+0.9,IF(AND(#REF!=$AL4,$AL4=AX$2),#REF!+1,IF(AND($AL4=AX$2,#REF!=""),#REF!+0.9,#REF!)))))))</f>
        <v>#N/A</v>
      </c>
      <c r="AY4" s="106" t="e">
        <f>IF(COUNTA($AL$3:$AL$14)=0,"",IF(AND($AL4="",#REF!=AY$2),#REF!+0.1,IF(AND($AL4="",#REF!&lt;&gt;AY$2),#REF!,IF(AND($AL4&lt;&gt;AY$2,#REF!=AY$2),#REF!+0.1,IF(AND($AL4=AY$2,#REF!&lt;&gt;AY$2),#REF!+0.9,IF(AND(#REF!=$AL4,$AL4=AY$2),#REF!+1,IF(AND($AL4=AY$2,#REF!=""),#REF!+0.9,#REF!)))))))</f>
        <v>#N/A</v>
      </c>
      <c r="AZ4" s="106" t="e">
        <f>IF(COUNTA($AL$3:$AL$14)=0,"",IF(AND($AL4="",#REF!=AZ$2),#REF!+0.1,IF(AND($AL4="",#REF!&lt;&gt;AZ$2),#REF!,IF(AND($AL4&lt;&gt;AZ$2,#REF!=AZ$2),#REF!+0.1,IF(AND($AL4=AZ$2,#REF!&lt;&gt;AZ$2),#REF!+0.9,IF(AND(#REF!=$AL4,$AL4=AZ$2),#REF!+1,IF(AND($AL4=AZ$2,#REF!=""),#REF!+0.9,#REF!)))))))</f>
        <v>#N/A</v>
      </c>
      <c r="BA4" s="106" t="e">
        <f>IF(COUNTA($AM$3:$AM$14)=0,"",IF(AND($AM4="",#REF!=BA$2),#REF!+0.1,IF(AND($AM4="",#REF!&lt;&gt;BA$2),#REF!,IF(AND($AM4&lt;&gt;BA$2,#REF!=BA$2),#REF!+0.1,IF(AND($AM4=BA$2,#REF!&lt;&gt;BA$2),#REF!+0.9,IF(AND(#REF!=$AM4,$AM4=BA$2),#REF!+1,IF(AND($AM4=BA$2,#REF!=""),#REF!+0.9,#REF!)))))))</f>
        <v>#N/A</v>
      </c>
      <c r="BB4" s="106" t="e">
        <f>IF(COUNTA($AM$3:$AM$14)=0,"",IF(AND($AM4="",#REF!=BB$2),#REF!+0.1,IF(AND($AM4="",#REF!&lt;&gt;BB$2),#REF!,IF(AND($AM4&lt;&gt;BB$2,#REF!=BB$2),#REF!+0.1,IF(AND($AM4=BB$2,#REF!&lt;&gt;BB$2),#REF!+0.9,IF(AND(#REF!=$AM4,$AM4=BB$2),#REF!+1,IF(AND($AM4=BB$2,#REF!=""),#REF!+0.9,#REF!)))))))</f>
        <v>#N/A</v>
      </c>
      <c r="BC4" s="106" t="e">
        <f>IF(COUNTA($AM$3:$AM$14)=0,"",IF(AND($AM4="",#REF!=BC$2),#REF!+0.1,IF(AND($AM4="",#REF!&lt;&gt;BC$2),#REF!,IF(AND($AM4&lt;&gt;BC$2,#REF!=BC$2),#REF!+0.1,IF(AND($AM4=BC$2,#REF!&lt;&gt;BC$2),#REF!+0.9,IF(AND(#REF!=$AM4,$AM4=BC$2),#REF!+1,IF(AND($AM4=BC$2,#REF!=""),#REF!+0.9,#REF!)))))))</f>
        <v>#N/A</v>
      </c>
      <c r="BD4" s="106" t="e">
        <f>IF(COUNTA($AM$3:$AM$14)=0,"",IF(AND($AM4="",#REF!=BD$2),#REF!+0.1,IF(AND($AM4="",#REF!&lt;&gt;BD$2),#REF!,IF(AND($AM4&lt;&gt;BD$2,#REF!=BD$2),#REF!+0.1,IF(AND($AM4=BD$2,#REF!&lt;&gt;BD$2),#REF!+0.9,IF(AND(#REF!=$AM4,$AM4=BD$2),#REF!+1,IF(AND($AM4=BD$2,#REF!=""),#REF!+0.9,#REF!)))))))</f>
        <v>#N/A</v>
      </c>
      <c r="BE4" s="106" t="e">
        <f>IF(COUNTA($AN$3:$AN$14)=0,"",IF(AND($AN4="",#REF!=BE$2),#REF!+0.1,IF(AND($AN4="",#REF!&lt;&gt;BE$2),#REF!,IF(AND($AN4&lt;&gt;BE$2,#REF!=BE$2),#REF!+0.1,IF(AND($AN4=BE$2,#REF!&lt;&gt;BE$2),#REF!+0.9,IF(AND(#REF!=$AN4,$AN4=BE$2),#REF!+1,IF(AND($AN4=BE$2,#REF!=""),#REF!+0.9,#REF!)))))))</f>
        <v>#N/A</v>
      </c>
      <c r="BF4" s="106" t="e">
        <f>IF(COUNTA($AN$3:$AN$14)=0,"",IF(AND($AN4="",#REF!=BF$2),#REF!+0.1,IF(AND($AN4="",#REF!&lt;&gt;BF$2),#REF!,IF(AND($AN4&lt;&gt;BF$2,#REF!=BF$2),#REF!+0.1,IF(AND($AN4=BF$2,#REF!&lt;&gt;BF$2),#REF!+0.9,IF(AND(#REF!=$AN4,$AN4=BF$2),#REF!+1,IF(AND($AN4=BF$2,#REF!=""),#REF!+0.9,#REF!)))))))</f>
        <v>#N/A</v>
      </c>
      <c r="BG4" s="106" t="e">
        <f>IF(COUNTA($AN$3:$AN$14)=0,"",IF(AND($AN4="",#REF!=BG$2),#REF!+0.1,IF(AND($AN4="",#REF!&lt;&gt;BG$2),#REF!,IF(AND($AN4&lt;&gt;BG$2,#REF!=BG$2),#REF!+0.1,IF(AND($AN4=BG$2,#REF!&lt;&gt;BG$2),#REF!+0.9,IF(AND(#REF!=$AN4,$AN4=BG$2),#REF!+1,IF(AND($AN4=BG$2,#REF!=""),#REF!+0.9,#REF!)))))))</f>
        <v>#N/A</v>
      </c>
      <c r="BH4" s="106" t="e">
        <f>IF(COUNTA($AN$3:$AN$14)=0,"",IF(AND($AN4="",#REF!=BH$2),#REF!+0.1,IF(AND($AN4="",#REF!&lt;&gt;BH$2),#REF!,IF(AND($AN4&lt;&gt;BH$2,#REF!=BH$2),#REF!+0.1,IF(AND($AN4=BH$2,#REF!&lt;&gt;BH$2),#REF!+0.9,IF(AND(#REF!=$AN4,$AN4=BH$2),#REF!+1,IF(AND($AN4=BH$2,#REF!=""),#REF!+0.9,#REF!)))))))</f>
        <v>#N/A</v>
      </c>
      <c r="BI4" s="106" t="e">
        <f>IF(COUNTA($AO$3:$AO$14)=0,"",IF(AND($AO4="",#REF!=BI$2),#REF!+0.1,IF(AND($AO4="",#REF!&lt;&gt;BI$2),#REF!,IF(AND($AO4&lt;&gt;BI$2,#REF!=BI$2),#REF!+0.1,IF(AND($AO4=BI$2,#REF!&lt;&gt;BI$2),#REF!+0.9,IF(AND(#REF!=$AO4,$AO4=BI$2),#REF!+1,IF(AND($AO4=BI$2,#REF!=""),#REF!+0.9,#REF!)))))))</f>
        <v>#N/A</v>
      </c>
      <c r="BJ4" s="106" t="e">
        <f>IF(COUNTA($AO$3:$AO$14)=0,"",IF(AND($AO4="",#REF!=BJ$2),#REF!+0.1,IF(AND($AO4="",#REF!&lt;&gt;BJ$2),#REF!,IF(AND($AO4&lt;&gt;BJ$2,#REF!=BJ$2),#REF!+0.1,IF(AND($AO4=BJ$2,#REF!&lt;&gt;BJ$2),#REF!+0.9,IF(AND(#REF!=$AO4,$AO4=BJ$2),#REF!+1,IF(AND($AO4=BJ$2,#REF!=""),#REF!+0.9,#REF!)))))))</f>
        <v>#N/A</v>
      </c>
      <c r="BK4" s="106" t="e">
        <f>IF(COUNTA($AO$3:$AO$14)=0,"",IF(AND($AO4="",#REF!=BK$2),#REF!+0.1,IF(AND($AO4="",#REF!&lt;&gt;BK$2),#REF!,IF(AND($AO4&lt;&gt;BK$2,#REF!=BK$2),#REF!+0.1,IF(AND($AO4=BK$2,#REF!&lt;&gt;BK$2),#REF!+0.9,IF(AND(#REF!=$AO4,$AO4=BK$2),#REF!+1,IF(AND($AO4=BK$2,#REF!=""),#REF!+0.9,#REF!)))))))</f>
        <v>#N/A</v>
      </c>
      <c r="BL4" s="106" t="e">
        <f>IF(COUNTA($AO$3:$AO$14)=0,"",IF(AND($AO4="",#REF!=BL$2),#REF!+0.1,IF(AND($AO4="",#REF!&lt;&gt;BL$2),#REF!,IF(AND($AO4&lt;&gt;BL$2,#REF!=BL$2),#REF!+0.1,IF(AND($AO4=BL$2,#REF!&lt;&gt;BL$2),#REF!+0.9,IF(AND(#REF!=$AO4,$AO4=BL$2),#REF!+1,IF(AND($AO4=BL$2,#REF!=""),#REF!+0.9,#REF!)))))))</f>
        <v>#N/A</v>
      </c>
      <c r="BM4" s="106" t="e">
        <f>IF(COUNTA($AP$3:$AP$14)=0,"",IF(AND($AP4="",#REF!=BM$2),#REF!+0.1,IF(AND($AP4="",#REF!&lt;&gt;BM$2),#REF!,IF(AND($AP4&lt;&gt;BM$2,#REF!=BM$2),#REF!+0.1,IF(AND($AP4=BM$2,#REF!&lt;&gt;BM$2),#REF!+0.9,IF(AND(#REF!=$AP4,$AP4=BM$2),#REF!+1,IF(AND($AP4=BM$2,#REF!=""),#REF!+0.9,#REF!)))))))</f>
        <v>#N/A</v>
      </c>
      <c r="BN4" s="106" t="e">
        <f>IF(COUNTA($AP$3:$AP$14)=0,"",IF(AND($AP4="",#REF!=BN$2),#REF!+0.1,IF(AND($AP4="",#REF!&lt;&gt;BN$2),#REF!,IF(AND($AP4&lt;&gt;BN$2,#REF!=BN$2),#REF!+0.1,IF(AND($AP4=BN$2,#REF!&lt;&gt;BN$2),#REF!+0.9,IF(AND(#REF!=$AP4,$AP4=BN$2),#REF!+1,IF(AND($AP4=BN$2,#REF!=""),#REF!+0.9,#REF!)))))))</f>
        <v>#N/A</v>
      </c>
      <c r="BO4" s="106" t="e">
        <f>IF(COUNTA($AP$3:$AP$14)=0,"",IF(AND($AP4="",#REF!=BO$2),#REF!+0.1,IF(AND($AP4="",#REF!&lt;&gt;BO$2),#REF!,IF(AND($AP4&lt;&gt;BO$2,#REF!=BO$2),#REF!+0.1,IF(AND($AP4=BO$2,#REF!&lt;&gt;BO$2),#REF!+0.9,IF(AND(#REF!=$AP4,$AP4=BO$2),#REF!+1,IF(AND($AP4=BO$2,#REF!=""),#REF!+0.9,#REF!)))))))</f>
        <v>#N/A</v>
      </c>
      <c r="BP4" s="106" t="e">
        <f>IF(COUNTA($AP$3:$AP$14)=0,"",IF(AND($AP4="",#REF!=BP$2),#REF!+0.1,IF(AND($AP4="",#REF!&lt;&gt;BP$2),#REF!,IF(AND($AP4&lt;&gt;BP$2,#REF!=BP$2),#REF!+0.1,IF(AND($AP4=BP$2,#REF!&lt;&gt;BP$2),#REF!+0.9,IF(AND(#REF!=$AP4,$AP4=BP$2),#REF!+1,IF(AND($AP4=BP$2,#REF!=""),#REF!+0.9,#REF!)))))))</f>
        <v>#N/A</v>
      </c>
      <c r="BQ4" s="106" t="e">
        <f>IF(COUNTA($AQ$3:$AQ$14)=0,"",IF(AND($AQ4="",#REF!=BQ$2),#REF!+0.1,IF(AND($AQ4="",#REF!&lt;&gt;BQ$2),#REF!,IF(AND($AQ4&lt;&gt;BQ$2,#REF!=BQ$2),#REF!+0.1,IF(AND($AQ4=BQ$2,#REF!&lt;&gt;BQ$2),#REF!+0.9,IF(AND(#REF!=$AQ4,$AQ4=BQ$2),#REF!+1,IF(AND($AQ4=BQ$2,#REF!=""),#REF!+0.9,#REF!)))))))</f>
        <v>#N/A</v>
      </c>
      <c r="BR4" s="106" t="e">
        <f>IF(COUNTA($AQ$3:$AQ$14)=0,"",IF(AND($AQ4="",#REF!=BR$2),#REF!+0.1,IF(AND($AQ4="",#REF!&lt;&gt;BR$2),#REF!,IF(AND($AQ4&lt;&gt;BR$2,#REF!=BR$2),#REF!+0.1,IF(AND($AQ4=BR$2,#REF!&lt;&gt;BR$2),#REF!+0.9,IF(AND(#REF!=$AQ4,$AQ4=BR$2),#REF!+1,IF(AND($AQ4=BR$2,#REF!=""),#REF!+0.9,#REF!)))))))</f>
        <v>#N/A</v>
      </c>
      <c r="BS4" s="106" t="e">
        <f>IF(COUNTA($AQ$3:$AQ$14)=0,"",IF(AND($AQ4="",#REF!=BS$2),#REF!+0.1,IF(AND($AQ4="",#REF!&lt;&gt;BS$2),#REF!,IF(AND($AQ4&lt;&gt;BS$2,#REF!=BS$2),#REF!+0.1,IF(AND($AQ4=BS$2,#REF!&lt;&gt;BS$2),#REF!+0.9,IF(AND(#REF!=$AQ4,$AQ4=BS$2),#REF!+1,IF(AND($AQ4=BS$2,#REF!=""),#REF!+0.9,#REF!)))))))</f>
        <v>#N/A</v>
      </c>
      <c r="BT4" s="106" t="e">
        <f>IF(COUNTA($AQ$3:$AQ$14)=0,"",IF(AND($AQ4="",#REF!=BT$2),#REF!+0.1,IF(AND($AQ4="",#REF!&lt;&gt;BT$2),#REF!,IF(AND($AQ4&lt;&gt;BT$2,#REF!=BT$2),#REF!+0.1,IF(AND($AQ4=BT$2,#REF!&lt;&gt;BT$2),#REF!+0.9,IF(AND(#REF!=$AQ4,$AQ4=BT$2),#REF!+1,IF(AND($AQ4=BT$2,#REF!=""),#REF!+0.9,#REF!)))))))</f>
        <v>#N/A</v>
      </c>
      <c r="BV4" s="105"/>
      <c r="BW4" s="105"/>
      <c r="BX4" s="105"/>
      <c r="BY4" s="105"/>
      <c r="BZ4" s="105"/>
      <c r="CA4" s="105"/>
      <c r="CB4" s="105"/>
      <c r="CC4" s="105"/>
      <c r="CD4" s="105"/>
      <c r="CE4" s="105"/>
    </row>
    <row r="5" spans="1:83" s="106" customFormat="1" ht="18" customHeight="1" x14ac:dyDescent="0.2">
      <c r="A5" s="203" t="s">
        <v>63</v>
      </c>
      <c r="B5" s="204"/>
      <c r="C5" s="133" t="str">
        <f>IFERROR(AVERAGE('% FRANCAIS'!C3:AF3),"X")</f>
        <v>X</v>
      </c>
      <c r="D5" s="126" t="str">
        <f>IF((COUNTA('Résultats test rentrée Français'!C6))&lt;&gt;1,"X",(AVERAGE('Résultats test rentrée Français'!C6)-1)*1/3)</f>
        <v>X</v>
      </c>
      <c r="E5" s="126" t="str">
        <f>IF((COUNTA('Résultats test rentrée Français'!D6))&lt;&gt;1,"X",(((AVERAGE('Résultats test rentrée Français'!D6)-1)*1/3)))</f>
        <v>X</v>
      </c>
      <c r="F5" s="126" t="str">
        <f>IF((COUNTA('Résultats test rentrée Français'!E6))&lt;&gt;1,"X",(((AVERAGE('Résultats test rentrée Français'!E6)-1)*1/3)))</f>
        <v>X</v>
      </c>
      <c r="G5" s="126" t="str">
        <f>IF((COUNTA('Résultats test rentrée Français'!F6))&lt;&gt;1,"X",(((AVERAGE('Résultats test rentrée Français'!F6)-1)*1/3)))</f>
        <v>X</v>
      </c>
      <c r="H5" s="126" t="str">
        <f>IF((COUNTA('Résultats test rentrée Français'!G6))&lt;&gt;1,"X",(((AVERAGE('Résultats test rentrée Français'!G6)-1)*1/3)))</f>
        <v>X</v>
      </c>
      <c r="I5" s="126" t="str">
        <f>IF((COUNTA('Résultats test rentrée Français'!H6))&lt;&gt;1,"X",(((AVERAGE('Résultats test rentrée Français'!H6)-1)*1/3)))</f>
        <v>X</v>
      </c>
      <c r="J5" s="126" t="str">
        <f>IF((COUNTA('Résultats test rentrée Français'!I6))&lt;&gt;1,"X",(((AVERAGE('Résultats test rentrée Français'!I6)-1)*1/3)))</f>
        <v>X</v>
      </c>
      <c r="K5" s="126" t="str">
        <f>IF((COUNTA('Résultats test rentrée Français'!J6))&lt;&gt;1,"X",(((AVERAGE('Résultats test rentrée Français'!J6)-1)*1/3)))</f>
        <v>X</v>
      </c>
      <c r="L5" s="126" t="str">
        <f>IF((COUNTA('Résultats test rentrée Français'!K6))&lt;&gt;1,"X",(((AVERAGE('Résultats test rentrée Français'!K6)-1)*1/3)))</f>
        <v>X</v>
      </c>
      <c r="M5" s="126" t="str">
        <f>IF((COUNTA('Résultats test rentrée Français'!L6))&lt;&gt;1,"X",(((AVERAGE('Résultats test rentrée Français'!L6)-1)*1/3)))</f>
        <v>X</v>
      </c>
      <c r="N5" s="126" t="str">
        <f>IF((COUNTA('Résultats test rentrée Français'!M6))&lt;&gt;1,"X",(((AVERAGE('Résultats test rentrée Français'!M6)-1)*1/3)))</f>
        <v>X</v>
      </c>
      <c r="O5" s="126" t="str">
        <f>IF((COUNTA('Résultats test rentrée Français'!N6))&lt;&gt;1,"X",(((AVERAGE('Résultats test rentrée Français'!N6)-1)*1/3)))</f>
        <v>X</v>
      </c>
      <c r="P5" s="126" t="str">
        <f>IF((COUNTA('Résultats test rentrée Français'!O6))&lt;&gt;1,"X",(((AVERAGE('Résultats test rentrée Français'!O6)-1)*1/3)))</f>
        <v>X</v>
      </c>
      <c r="Q5" s="126" t="str">
        <f>IF((COUNTA('Résultats test rentrée Français'!P6))&lt;&gt;1,"X",(((AVERAGE('Résultats test rentrée Français'!P6)-1)*1/3)))</f>
        <v>X</v>
      </c>
      <c r="R5" s="126" t="str">
        <f>IF((COUNTA('Résultats test rentrée Français'!Q6))&lt;&gt;1,"X",(((AVERAGE('Résultats test rentrée Français'!Q6)-1)*1/3)))</f>
        <v>X</v>
      </c>
      <c r="S5" s="126" t="str">
        <f>IF((COUNTA('Résultats test rentrée Français'!R6))&lt;&gt;1,"X",(((AVERAGE('Résultats test rentrée Français'!R6)-1)*1/3)))</f>
        <v>X</v>
      </c>
      <c r="T5" s="126" t="str">
        <f>IF((COUNTA('Résultats test rentrée Français'!S6))&lt;&gt;1,"X",(((AVERAGE('Résultats test rentrée Français'!S6)-1)*1/3)))</f>
        <v>X</v>
      </c>
      <c r="U5" s="126" t="str">
        <f>IF((COUNTA('Résultats test rentrée Français'!T6))&lt;&gt;1,"X",(((AVERAGE('Résultats test rentrée Français'!T6)-1)*1/3)))</f>
        <v>X</v>
      </c>
      <c r="V5" s="126" t="str">
        <f>IF((COUNTA('Résultats test rentrée Français'!U6))&lt;&gt;1,"X",(((AVERAGE('Résultats test rentrée Français'!U6)-1)*1/3)))</f>
        <v>X</v>
      </c>
      <c r="W5" s="126" t="str">
        <f>IF((COUNTA('Résultats test rentrée Français'!V6))&lt;&gt;1,"X",(((AVERAGE('Résultats test rentrée Français'!V6)-1)*1/3)))</f>
        <v>X</v>
      </c>
      <c r="X5" s="126" t="str">
        <f>IF((COUNTA('Résultats test rentrée Français'!W6))&lt;&gt;1,"X",(((AVERAGE('Résultats test rentrée Français'!W6)-1)*1/3)))</f>
        <v>X</v>
      </c>
      <c r="Y5" s="126" t="str">
        <f>IF((COUNTA('Résultats test rentrée Français'!X6))&lt;&gt;1,"X",(((AVERAGE('Résultats test rentrée Français'!X6)-1)*1/3)))</f>
        <v>X</v>
      </c>
      <c r="Z5" s="126" t="str">
        <f>IF((COUNTA('Résultats test rentrée Français'!Y6))&lt;&gt;1,"X",(((AVERAGE('Résultats test rentrée Français'!Y6)-1)*1/3)))</f>
        <v>X</v>
      </c>
      <c r="AA5" s="126" t="str">
        <f>IF((COUNTA('Résultats test rentrée Français'!Z6))&lt;&gt;1,"X",(((AVERAGE('Résultats test rentrée Français'!Z6)-1)*1/3)))</f>
        <v>X</v>
      </c>
      <c r="AB5" s="126" t="str">
        <f>IF((COUNTA('Résultats test rentrée Français'!AA6))&lt;&gt;1,"X",(((AVERAGE('Résultats test rentrée Français'!AA6)-1)*1/3)))</f>
        <v>X</v>
      </c>
      <c r="AC5" s="126" t="str">
        <f>IF((COUNTA('Résultats test rentrée Français'!AB6))&lt;&gt;1,"X",(((AVERAGE('Résultats test rentrée Français'!AB6)-1)*1/3)))</f>
        <v>X</v>
      </c>
      <c r="AD5" s="126" t="str">
        <f>IF((COUNTA('Résultats test rentrée Français'!AC6))&lt;&gt;1,"X",(((AVERAGE('Résultats test rentrée Français'!AC6)-1)*1/3)))</f>
        <v>X</v>
      </c>
      <c r="AE5" s="126" t="str">
        <f>IF((COUNTA('Résultats test rentrée Français'!AD6))&lt;&gt;1,"X",(((AVERAGE('Résultats test rentrée Français'!AD6)-1)*1/3)))</f>
        <v>X</v>
      </c>
      <c r="AF5" s="126" t="str">
        <f>IF((COUNTA('Résultats test rentrée Français'!AE6))&lt;&gt;1,"X",(((AVERAGE('Résultats test rentrée Français'!AE6)-1)*1/3)))</f>
        <v>X</v>
      </c>
      <c r="AG5" s="126" t="str">
        <f>IF((COUNTA('Résultats test rentrée Français'!AF6))&lt;&gt;1,"X",(((AVERAGE('Résultats test rentrée Français'!AF6)-1)*1/3)))</f>
        <v>X</v>
      </c>
      <c r="AI5" s="106" t="e">
        <f>#REF!</f>
        <v>#REF!</v>
      </c>
      <c r="AJ5" s="106" t="str">
        <f>'Mes élèves'!A8</f>
        <v>Elève 7</v>
      </c>
      <c r="AK5" s="106" t="e">
        <f t="shared" si="0"/>
        <v>#N/A</v>
      </c>
      <c r="AL5" s="106" t="e">
        <f t="shared" si="0"/>
        <v>#N/A</v>
      </c>
      <c r="AM5" s="106" t="e">
        <f t="shared" si="0"/>
        <v>#N/A</v>
      </c>
      <c r="AN5" s="106" t="e">
        <f t="shared" si="0"/>
        <v>#N/A</v>
      </c>
      <c r="AO5" s="106" t="e">
        <f t="shared" si="0"/>
        <v>#N/A</v>
      </c>
      <c r="AP5" s="106" t="e">
        <f t="shared" si="0"/>
        <v>#N/A</v>
      </c>
      <c r="AQ5" s="106" t="e">
        <f t="shared" si="0"/>
        <v>#N/A</v>
      </c>
      <c r="AS5" s="106" t="e">
        <f>IF(COUNTA($AK$3:$AK$14)=0,"",IF(AND($AK5="",#REF!=AS$2),#REF!+0.1,IF(AND($AK5="",#REF!&lt;&gt;AS$2),#REF!,IF(AND($AK5&lt;&gt;AS$2,#REF!=AS$2),#REF!+0.1,IF(AND($AK5=AS$2,#REF!&lt;&gt;AS$2),#REF!+0.9,IF(AND(#REF!=$AK5,$AK5=AS$2),#REF!+1,IF(AND($AK5=AS$2,#REF!=""),#REF!+0.9,#REF!)))))))</f>
        <v>#N/A</v>
      </c>
      <c r="AT5" s="106" t="e">
        <f>IF(COUNTA($AK$3:$AK$14)=0,"",IF(AND($AK5="",#REF!=AT$2),#REF!+0.1,IF(AND($AK5="",#REF!&lt;&gt;AT$2),#REF!,IF(AND($AK5&lt;&gt;AT$2,#REF!=AT$2),#REF!+0.1,IF(AND($AK5=AT$2,#REF!&lt;&gt;AT$2),#REF!+0.9,IF(AND(#REF!=$AK5,$AK5=AT$2),#REF!+1,IF(AND($AK5=AT$2,#REF!=""),#REF!+0.9,#REF!)))))))</f>
        <v>#N/A</v>
      </c>
      <c r="AU5" s="106" t="e">
        <f>IF(COUNTA($AK$3:$AK$14)=0,"",IF(AND($AK5="",#REF!=AU$2),#REF!+0.1,IF(AND($AK5="",#REF!&lt;&gt;AU$2),#REF!,IF(AND($AK5&lt;&gt;AU$2,#REF!=AU$2),#REF!+0.1,IF(AND($AK5=AU$2,#REF!&lt;&gt;AU$2),#REF!+0.9,IF(AND(#REF!=$AK5,$AK5=AU$2),#REF!+1,IF(AND($AK5=AU$2,#REF!=""),#REF!+0.9,#REF!)))))))</f>
        <v>#N/A</v>
      </c>
      <c r="AV5" s="106" t="e">
        <f>IF(COUNTA($AK$3:$AK$14)=0,"",IF(AND($AK5="",#REF!=AV$2),#REF!+0.1,IF(AND($AK5="",#REF!&lt;&gt;AV$2),#REF!,IF(AND($AK5&lt;&gt;AV$2,#REF!=AV$2),#REF!+0.1,IF(AND($AK5=AV$2,#REF!&lt;&gt;AV$2),#REF!+0.9,IF(AND(#REF!=$AK5,$AK5=AV$2),#REF!+1,IF(AND($AK5=AV$2,#REF!=""),#REF!+0.9,#REF!)))))))</f>
        <v>#N/A</v>
      </c>
      <c r="AW5" s="106" t="e">
        <f>IF(COUNTA($AL$3:$AL$14)=0,"",IF(AND($AL5="",#REF!=AW$2),#REF!+0.1,IF(AND($AL5="",#REF!&lt;&gt;AW$2),#REF!,IF(AND($AL5&lt;&gt;AW$2,#REF!=AW$2),#REF!+0.1,IF(AND($AL5=AW$2,#REF!&lt;&gt;AW$2),#REF!+0.9,IF(AND(#REF!=$AL5,$AL5=AW$2),#REF!+1,IF(AND($AL5=AW$2,#REF!=""),#REF!+0.9,#REF!)))))))</f>
        <v>#N/A</v>
      </c>
      <c r="AX5" s="106" t="e">
        <f>IF(COUNTA($AL$3:$AL$14)=0,"",IF(AND($AL5="",#REF!=AX$2),#REF!+0.1,IF(AND($AL5="",#REF!&lt;&gt;AX$2),#REF!,IF(AND($AL5&lt;&gt;AX$2,#REF!=AX$2),#REF!+0.1,IF(AND($AL5=AX$2,#REF!&lt;&gt;AX$2),#REF!+0.9,IF(AND(#REF!=$AL5,$AL5=AX$2),#REF!+1,IF(AND($AL5=AX$2,#REF!=""),#REF!+0.9,#REF!)))))))</f>
        <v>#N/A</v>
      </c>
      <c r="AY5" s="106" t="e">
        <f>IF(COUNTA($AL$3:$AL$14)=0,"",IF(AND($AL5="",#REF!=AY$2),#REF!+0.1,IF(AND($AL5="",#REF!&lt;&gt;AY$2),#REF!,IF(AND($AL5&lt;&gt;AY$2,#REF!=AY$2),#REF!+0.1,IF(AND($AL5=AY$2,#REF!&lt;&gt;AY$2),#REF!+0.9,IF(AND(#REF!=$AL5,$AL5=AY$2),#REF!+1,IF(AND($AL5=AY$2,#REF!=""),#REF!+0.9,#REF!)))))))</f>
        <v>#N/A</v>
      </c>
      <c r="AZ5" s="106" t="e">
        <f>IF(COUNTA($AL$3:$AL$14)=0,"",IF(AND($AL5="",#REF!=AZ$2),#REF!+0.1,IF(AND($AL5="",#REF!&lt;&gt;AZ$2),#REF!,IF(AND($AL5&lt;&gt;AZ$2,#REF!=AZ$2),#REF!+0.1,IF(AND($AL5=AZ$2,#REF!&lt;&gt;AZ$2),#REF!+0.9,IF(AND(#REF!=$AL5,$AL5=AZ$2),#REF!+1,IF(AND($AL5=AZ$2,#REF!=""),#REF!+0.9,#REF!)))))))</f>
        <v>#N/A</v>
      </c>
      <c r="BA5" s="106" t="e">
        <f>IF(COUNTA($AM$3:$AM$14)=0,"",IF(AND($AM5="",#REF!=BA$2),#REF!+0.1,IF(AND($AM5="",#REF!&lt;&gt;BA$2),#REF!,IF(AND($AM5&lt;&gt;BA$2,#REF!=BA$2),#REF!+0.1,IF(AND($AM5=BA$2,#REF!&lt;&gt;BA$2),#REF!+0.9,IF(AND(#REF!=$AM5,$AM5=BA$2),#REF!+1,IF(AND($AM5=BA$2,#REF!=""),#REF!+0.9,#REF!)))))))</f>
        <v>#N/A</v>
      </c>
      <c r="BB5" s="106" t="e">
        <f>IF(COUNTA($AM$3:$AM$14)=0,"",IF(AND($AM5="",#REF!=BB$2),#REF!+0.1,IF(AND($AM5="",#REF!&lt;&gt;BB$2),#REF!,IF(AND($AM5&lt;&gt;BB$2,#REF!=BB$2),#REF!+0.1,IF(AND($AM5=BB$2,#REF!&lt;&gt;BB$2),#REF!+0.9,IF(AND(#REF!=$AM5,$AM5=BB$2),#REF!+1,IF(AND($AM5=BB$2,#REF!=""),#REF!+0.9,#REF!)))))))</f>
        <v>#N/A</v>
      </c>
      <c r="BC5" s="106" t="e">
        <f>IF(COUNTA($AM$3:$AM$14)=0,"",IF(AND($AM5="",#REF!=BC$2),#REF!+0.1,IF(AND($AM5="",#REF!&lt;&gt;BC$2),#REF!,IF(AND($AM5&lt;&gt;BC$2,#REF!=BC$2),#REF!+0.1,IF(AND($AM5=BC$2,#REF!&lt;&gt;BC$2),#REF!+0.9,IF(AND(#REF!=$AM5,$AM5=BC$2),#REF!+1,IF(AND($AM5=BC$2,#REF!=""),#REF!+0.9,#REF!)))))))</f>
        <v>#N/A</v>
      </c>
      <c r="BD5" s="106" t="e">
        <f>IF(COUNTA($AM$3:$AM$14)=0,"",IF(AND($AM5="",#REF!=BD$2),#REF!+0.1,IF(AND($AM5="",#REF!&lt;&gt;BD$2),#REF!,IF(AND($AM5&lt;&gt;BD$2,#REF!=BD$2),#REF!+0.1,IF(AND($AM5=BD$2,#REF!&lt;&gt;BD$2),#REF!+0.9,IF(AND(#REF!=$AM5,$AM5=BD$2),#REF!+1,IF(AND($AM5=BD$2,#REF!=""),#REF!+0.9,#REF!)))))))</f>
        <v>#N/A</v>
      </c>
      <c r="BE5" s="106" t="e">
        <f>IF(COUNTA($AN$3:$AN$14)=0,"",IF(AND($AN5="",#REF!=BE$2),#REF!+0.1,IF(AND($AN5="",#REF!&lt;&gt;BE$2),#REF!,IF(AND($AN5&lt;&gt;BE$2,#REF!=BE$2),#REF!+0.1,IF(AND($AN5=BE$2,#REF!&lt;&gt;BE$2),#REF!+0.9,IF(AND(#REF!=$AN5,$AN5=BE$2),#REF!+1,IF(AND($AN5=BE$2,#REF!=""),#REF!+0.9,#REF!)))))))</f>
        <v>#N/A</v>
      </c>
      <c r="BF5" s="106" t="e">
        <f>IF(COUNTA($AN$3:$AN$14)=0,"",IF(AND($AN5="",#REF!=BF$2),#REF!+0.1,IF(AND($AN5="",#REF!&lt;&gt;BF$2),#REF!,IF(AND($AN5&lt;&gt;BF$2,#REF!=BF$2),#REF!+0.1,IF(AND($AN5=BF$2,#REF!&lt;&gt;BF$2),#REF!+0.9,IF(AND(#REF!=$AN5,$AN5=BF$2),#REF!+1,IF(AND($AN5=BF$2,#REF!=""),#REF!+0.9,#REF!)))))))</f>
        <v>#N/A</v>
      </c>
      <c r="BG5" s="106" t="e">
        <f>IF(COUNTA($AN$3:$AN$14)=0,"",IF(AND($AN5="",#REF!=BG$2),#REF!+0.1,IF(AND($AN5="",#REF!&lt;&gt;BG$2),#REF!,IF(AND($AN5&lt;&gt;BG$2,#REF!=BG$2),#REF!+0.1,IF(AND($AN5=BG$2,#REF!&lt;&gt;BG$2),#REF!+0.9,IF(AND(#REF!=$AN5,$AN5=BG$2),#REF!+1,IF(AND($AN5=BG$2,#REF!=""),#REF!+0.9,#REF!)))))))</f>
        <v>#N/A</v>
      </c>
      <c r="BH5" s="106" t="e">
        <f>IF(COUNTA($AN$3:$AN$14)=0,"",IF(AND($AN5="",#REF!=BH$2),#REF!+0.1,IF(AND($AN5="",#REF!&lt;&gt;BH$2),#REF!,IF(AND($AN5&lt;&gt;BH$2,#REF!=BH$2),#REF!+0.1,IF(AND($AN5=BH$2,#REF!&lt;&gt;BH$2),#REF!+0.9,IF(AND(#REF!=$AN5,$AN5=BH$2),#REF!+1,IF(AND($AN5=BH$2,#REF!=""),#REF!+0.9,#REF!)))))))</f>
        <v>#N/A</v>
      </c>
      <c r="BI5" s="106" t="e">
        <f>IF(COUNTA($AO$3:$AO$14)=0,"",IF(AND($AO5="",#REF!=BI$2),#REF!+0.1,IF(AND($AO5="",#REF!&lt;&gt;BI$2),#REF!,IF(AND($AO5&lt;&gt;BI$2,#REF!=BI$2),#REF!+0.1,IF(AND($AO5=BI$2,#REF!&lt;&gt;BI$2),#REF!+0.9,IF(AND(#REF!=$AO5,$AO5=BI$2),#REF!+1,IF(AND($AO5=BI$2,#REF!=""),#REF!+0.9,#REF!)))))))</f>
        <v>#N/A</v>
      </c>
      <c r="BJ5" s="106" t="e">
        <f>IF(COUNTA($AO$3:$AO$14)=0,"",IF(AND($AO5="",#REF!=BJ$2),#REF!+0.1,IF(AND($AO5="",#REF!&lt;&gt;BJ$2),#REF!,IF(AND($AO5&lt;&gt;BJ$2,#REF!=BJ$2),#REF!+0.1,IF(AND($AO5=BJ$2,#REF!&lt;&gt;BJ$2),#REF!+0.9,IF(AND(#REF!=$AO5,$AO5=BJ$2),#REF!+1,IF(AND($AO5=BJ$2,#REF!=""),#REF!+0.9,#REF!)))))))</f>
        <v>#N/A</v>
      </c>
      <c r="BK5" s="106" t="e">
        <f>IF(COUNTA($AO$3:$AO$14)=0,"",IF(AND($AO5="",#REF!=BK$2),#REF!+0.1,IF(AND($AO5="",#REF!&lt;&gt;BK$2),#REF!,IF(AND($AO5&lt;&gt;BK$2,#REF!=BK$2),#REF!+0.1,IF(AND($AO5=BK$2,#REF!&lt;&gt;BK$2),#REF!+0.9,IF(AND(#REF!=$AO5,$AO5=BK$2),#REF!+1,IF(AND($AO5=BK$2,#REF!=""),#REF!+0.9,#REF!)))))))</f>
        <v>#N/A</v>
      </c>
      <c r="BL5" s="106" t="e">
        <f>IF(COUNTA($AO$3:$AO$14)=0,"",IF(AND($AO5="",#REF!=BL$2),#REF!+0.1,IF(AND($AO5="",#REF!&lt;&gt;BL$2),#REF!,IF(AND($AO5&lt;&gt;BL$2,#REF!=BL$2),#REF!+0.1,IF(AND($AO5=BL$2,#REF!&lt;&gt;BL$2),#REF!+0.9,IF(AND(#REF!=$AO5,$AO5=BL$2),#REF!+1,IF(AND($AO5=BL$2,#REF!=""),#REF!+0.9,#REF!)))))))</f>
        <v>#N/A</v>
      </c>
      <c r="BM5" s="106" t="e">
        <f>IF(COUNTA($AP$3:$AP$14)=0,"",IF(AND($AP5="",#REF!=BM$2),#REF!+0.1,IF(AND($AP5="",#REF!&lt;&gt;BM$2),#REF!,IF(AND($AP5&lt;&gt;BM$2,#REF!=BM$2),#REF!+0.1,IF(AND($AP5=BM$2,#REF!&lt;&gt;BM$2),#REF!+0.9,IF(AND(#REF!=$AP5,$AP5=BM$2),#REF!+1,IF(AND($AP5=BM$2,#REF!=""),#REF!+0.9,#REF!)))))))</f>
        <v>#N/A</v>
      </c>
      <c r="BN5" s="106" t="e">
        <f>IF(COUNTA($AP$3:$AP$14)=0,"",IF(AND($AP5="",#REF!=BN$2),#REF!+0.1,IF(AND($AP5="",#REF!&lt;&gt;BN$2),#REF!,IF(AND($AP5&lt;&gt;BN$2,#REF!=BN$2),#REF!+0.1,IF(AND($AP5=BN$2,#REF!&lt;&gt;BN$2),#REF!+0.9,IF(AND(#REF!=$AP5,$AP5=BN$2),#REF!+1,IF(AND($AP5=BN$2,#REF!=""),#REF!+0.9,#REF!)))))))</f>
        <v>#N/A</v>
      </c>
      <c r="BO5" s="106" t="e">
        <f>IF(COUNTA($AP$3:$AP$14)=0,"",IF(AND($AP5="",#REF!=BO$2),#REF!+0.1,IF(AND($AP5="",#REF!&lt;&gt;BO$2),#REF!,IF(AND($AP5&lt;&gt;BO$2,#REF!=BO$2),#REF!+0.1,IF(AND($AP5=BO$2,#REF!&lt;&gt;BO$2),#REF!+0.9,IF(AND(#REF!=$AP5,$AP5=BO$2),#REF!+1,IF(AND($AP5=BO$2,#REF!=""),#REF!+0.9,#REF!)))))))</f>
        <v>#N/A</v>
      </c>
      <c r="BP5" s="106" t="e">
        <f>IF(COUNTA($AP$3:$AP$14)=0,"",IF(AND($AP5="",#REF!=BP$2),#REF!+0.1,IF(AND($AP5="",#REF!&lt;&gt;BP$2),#REF!,IF(AND($AP5&lt;&gt;BP$2,#REF!=BP$2),#REF!+0.1,IF(AND($AP5=BP$2,#REF!&lt;&gt;BP$2),#REF!+0.9,IF(AND(#REF!=$AP5,$AP5=BP$2),#REF!+1,IF(AND($AP5=BP$2,#REF!=""),#REF!+0.9,#REF!)))))))</f>
        <v>#N/A</v>
      </c>
      <c r="BQ5" s="106" t="e">
        <f>IF(COUNTA($AQ$3:$AQ$14)=0,"",IF(AND($AQ5="",#REF!=BQ$2),#REF!+0.1,IF(AND($AQ5="",#REF!&lt;&gt;BQ$2),#REF!,IF(AND($AQ5&lt;&gt;BQ$2,#REF!=BQ$2),#REF!+0.1,IF(AND($AQ5=BQ$2,#REF!&lt;&gt;BQ$2),#REF!+0.9,IF(AND(#REF!=$AQ5,$AQ5=BQ$2),#REF!+1,IF(AND($AQ5=BQ$2,#REF!=""),#REF!+0.9,#REF!)))))))</f>
        <v>#N/A</v>
      </c>
      <c r="BR5" s="106" t="e">
        <f>IF(COUNTA($AQ$3:$AQ$14)=0,"",IF(AND($AQ5="",#REF!=BR$2),#REF!+0.1,IF(AND($AQ5="",#REF!&lt;&gt;BR$2),#REF!,IF(AND($AQ5&lt;&gt;BR$2,#REF!=BR$2),#REF!+0.1,IF(AND($AQ5=BR$2,#REF!&lt;&gt;BR$2),#REF!+0.9,IF(AND(#REF!=$AQ5,$AQ5=BR$2),#REF!+1,IF(AND($AQ5=BR$2,#REF!=""),#REF!+0.9,#REF!)))))))</f>
        <v>#N/A</v>
      </c>
      <c r="BS5" s="106" t="e">
        <f>IF(COUNTA($AQ$3:$AQ$14)=0,"",IF(AND($AQ5="",#REF!=BS$2),#REF!+0.1,IF(AND($AQ5="",#REF!&lt;&gt;BS$2),#REF!,IF(AND($AQ5&lt;&gt;BS$2,#REF!=BS$2),#REF!+0.1,IF(AND($AQ5=BS$2,#REF!&lt;&gt;BS$2),#REF!+0.9,IF(AND(#REF!=$AQ5,$AQ5=BS$2),#REF!+1,IF(AND($AQ5=BS$2,#REF!=""),#REF!+0.9,#REF!)))))))</f>
        <v>#N/A</v>
      </c>
      <c r="BT5" s="106" t="e">
        <f>IF(COUNTA($AQ$3:$AQ$14)=0,"",IF(AND($AQ5="",#REF!=BT$2),#REF!+0.1,IF(AND($AQ5="",#REF!&lt;&gt;BT$2),#REF!,IF(AND($AQ5&lt;&gt;BT$2,#REF!=BT$2),#REF!+0.1,IF(AND($AQ5=BT$2,#REF!&lt;&gt;BT$2),#REF!+0.9,IF(AND(#REF!=$AQ5,$AQ5=BT$2),#REF!+1,IF(AND($AQ5=BT$2,#REF!=""),#REF!+0.9,#REF!)))))))</f>
        <v>#N/A</v>
      </c>
      <c r="BV5" s="105"/>
      <c r="BW5" s="105"/>
      <c r="BX5" s="105"/>
      <c r="BY5" s="105"/>
      <c r="BZ5" s="105"/>
      <c r="CA5" s="105"/>
      <c r="CB5" s="105"/>
      <c r="CC5" s="105"/>
      <c r="CD5" s="105"/>
      <c r="CE5" s="105"/>
    </row>
    <row r="6" spans="1:83" s="105" customFormat="1" ht="18" customHeight="1" x14ac:dyDescent="0.2">
      <c r="A6" s="190" t="s">
        <v>76</v>
      </c>
      <c r="B6" s="191"/>
      <c r="C6" s="133" t="str">
        <f>IFERROR(AVERAGE('% FRANCAIS'!C4:AF4),"X")</f>
        <v>X</v>
      </c>
      <c r="D6" s="127" t="str">
        <f>IF((COUNTA('Résultats test rentrée Français'!C8))&lt;&gt;1,"X",(AVERAGE('Résultats test rentrée Français'!C8)-1)*1/3)</f>
        <v>X</v>
      </c>
      <c r="E6" s="127" t="str">
        <f>IF((COUNTA('Résultats test rentrée Français'!D8))&lt;&gt;1,"X",(AVERAGE('Résultats test rentrée Français'!D8)-1)*1/3)</f>
        <v>X</v>
      </c>
      <c r="F6" s="127" t="str">
        <f>IF((COUNTA('Résultats test rentrée Français'!E8))&lt;&gt;1,"X",(AVERAGE('Résultats test rentrée Français'!E8)-1)*1/3)</f>
        <v>X</v>
      </c>
      <c r="G6" s="127" t="str">
        <f>IF((COUNTA('Résultats test rentrée Français'!F8))&lt;&gt;1,"X",(AVERAGE('Résultats test rentrée Français'!F8)-1)*1/3)</f>
        <v>X</v>
      </c>
      <c r="H6" s="127" t="str">
        <f>IF((COUNTA('Résultats test rentrée Français'!G8))&lt;&gt;1,"X",(AVERAGE('Résultats test rentrée Français'!G8)-1)*1/3)</f>
        <v>X</v>
      </c>
      <c r="I6" s="127" t="str">
        <f>IF((COUNTA('Résultats test rentrée Français'!H8))&lt;&gt;1,"X",(AVERAGE('Résultats test rentrée Français'!H8)-1)*1/3)</f>
        <v>X</v>
      </c>
      <c r="J6" s="127" t="str">
        <f>IF((COUNTA('Résultats test rentrée Français'!I8))&lt;&gt;1,"X",(AVERAGE('Résultats test rentrée Français'!I8)-1)*1/3)</f>
        <v>X</v>
      </c>
      <c r="K6" s="127" t="str">
        <f>IF((COUNTA('Résultats test rentrée Français'!J8))&lt;&gt;1,"X",(AVERAGE('Résultats test rentrée Français'!J8)-1)*1/3)</f>
        <v>X</v>
      </c>
      <c r="L6" s="127" t="str">
        <f>IF((COUNTA('Résultats test rentrée Français'!K8))&lt;&gt;1,"X",(AVERAGE('Résultats test rentrée Français'!K8)-1)*1/3)</f>
        <v>X</v>
      </c>
      <c r="M6" s="127" t="str">
        <f>IF((COUNTA('Résultats test rentrée Français'!L8))&lt;&gt;1,"X",(AVERAGE('Résultats test rentrée Français'!L8)-1)*1/3)</f>
        <v>X</v>
      </c>
      <c r="N6" s="127" t="str">
        <f>IF((COUNTA('Résultats test rentrée Français'!M8))&lt;&gt;1,"X",(AVERAGE('Résultats test rentrée Français'!M8)-1)*1/3)</f>
        <v>X</v>
      </c>
      <c r="O6" s="127" t="str">
        <f>IF((COUNTA('Résultats test rentrée Français'!N8))&lt;&gt;1,"X",(AVERAGE('Résultats test rentrée Français'!N8)-1)*1/3)</f>
        <v>X</v>
      </c>
      <c r="P6" s="127" t="str">
        <f>IF((COUNTA('Résultats test rentrée Français'!O8))&lt;&gt;1,"X",(AVERAGE('Résultats test rentrée Français'!O8)-1)*1/3)</f>
        <v>X</v>
      </c>
      <c r="Q6" s="127" t="str">
        <f>IF((COUNTA('Résultats test rentrée Français'!P8))&lt;&gt;1,"X",(AVERAGE('Résultats test rentrée Français'!P8)-1)*1/3)</f>
        <v>X</v>
      </c>
      <c r="R6" s="127" t="str">
        <f>IF((COUNTA('Résultats test rentrée Français'!Q8))&lt;&gt;1,"X",(AVERAGE('Résultats test rentrée Français'!Q8)-1)*1/3)</f>
        <v>X</v>
      </c>
      <c r="S6" s="127" t="str">
        <f>IF((COUNTA('Résultats test rentrée Français'!R8))&lt;&gt;1,"X",(AVERAGE('Résultats test rentrée Français'!R8)-1)*1/3)</f>
        <v>X</v>
      </c>
      <c r="T6" s="127" t="str">
        <f>IF((COUNTA('Résultats test rentrée Français'!S8))&lt;&gt;1,"X",(AVERAGE('Résultats test rentrée Français'!S8)-1)*1/3)</f>
        <v>X</v>
      </c>
      <c r="U6" s="127" t="str">
        <f>IF((COUNTA('Résultats test rentrée Français'!T8))&lt;&gt;1,"X",(AVERAGE('Résultats test rentrée Français'!T8)-1)*1/3)</f>
        <v>X</v>
      </c>
      <c r="V6" s="127" t="str">
        <f>IF((COUNTA('Résultats test rentrée Français'!U8))&lt;&gt;1,"X",(AVERAGE('Résultats test rentrée Français'!U8)-1)*1/3)</f>
        <v>X</v>
      </c>
      <c r="W6" s="127" t="str">
        <f>IF((COUNTA('Résultats test rentrée Français'!V8))&lt;&gt;1,"X",(AVERAGE('Résultats test rentrée Français'!V8)-1)*1/3)</f>
        <v>X</v>
      </c>
      <c r="X6" s="127" t="str">
        <f>IF((COUNTA('Résultats test rentrée Français'!W8))&lt;&gt;1,"X",(AVERAGE('Résultats test rentrée Français'!W8)-1)*1/3)</f>
        <v>X</v>
      </c>
      <c r="Y6" s="127" t="str">
        <f>IF((COUNTA('Résultats test rentrée Français'!X8))&lt;&gt;1,"X",(AVERAGE('Résultats test rentrée Français'!X8)-1)*1/3)</f>
        <v>X</v>
      </c>
      <c r="Z6" s="127" t="str">
        <f>IF((COUNTA('Résultats test rentrée Français'!Y8))&lt;&gt;1,"X",(AVERAGE('Résultats test rentrée Français'!Y8)-1)*1/3)</f>
        <v>X</v>
      </c>
      <c r="AA6" s="127" t="str">
        <f>IF((COUNTA('Résultats test rentrée Français'!Z8))&lt;&gt;1,"X",(AVERAGE('Résultats test rentrée Français'!Z8)-1)*1/3)</f>
        <v>X</v>
      </c>
      <c r="AB6" s="127" t="str">
        <f>IF((COUNTA('Résultats test rentrée Français'!AA8))&lt;&gt;1,"X",(AVERAGE('Résultats test rentrée Français'!AA8)-1)*1/3)</f>
        <v>X</v>
      </c>
      <c r="AC6" s="127" t="str">
        <f>IF((COUNTA('Résultats test rentrée Français'!AB8))&lt;&gt;1,"X",(AVERAGE('Résultats test rentrée Français'!AB8)-1)*1/3)</f>
        <v>X</v>
      </c>
      <c r="AD6" s="127" t="str">
        <f>IF((COUNTA('Résultats test rentrée Français'!AC8))&lt;&gt;1,"X",(AVERAGE('Résultats test rentrée Français'!AC8)-1)*1/3)</f>
        <v>X</v>
      </c>
      <c r="AE6" s="127" t="str">
        <f>IF((COUNTA('Résultats test rentrée Français'!AD8))&lt;&gt;1,"X",(AVERAGE('Résultats test rentrée Français'!AD8)-1)*1/3)</f>
        <v>X</v>
      </c>
      <c r="AF6" s="127" t="str">
        <f>IF((COUNTA('Résultats test rentrée Français'!AE8))&lt;&gt;1,"X",(AVERAGE('Résultats test rentrée Français'!AE8)-1)*1/3)</f>
        <v>X</v>
      </c>
      <c r="AG6" s="127" t="str">
        <f>IF((COUNTA('Résultats test rentrée Français'!AF8))&lt;&gt;1,"X",(AVERAGE('Résultats test rentrée Français'!AF8)-1)*1/3)</f>
        <v>X</v>
      </c>
      <c r="AH6" s="108" t="str">
        <f>IF((COUNTA('Résultats test rentrée Français'!AG8))&lt;&gt;1,"X",(AVERAGE('Résultats test rentrée Français'!AG8)-1)*1/3)</f>
        <v>X</v>
      </c>
      <c r="AI6" s="108" t="str">
        <f>IF((COUNTA('Résultats test rentrée Français'!AH8))&lt;&gt;1,"X",(AVERAGE('Résultats test rentrée Français'!AH8)-1)*1/3)</f>
        <v>X</v>
      </c>
      <c r="AJ6" s="108" t="str">
        <f>IF((COUNTA('Résultats test rentrée Français'!AI8))&lt;&gt;1,"X",(AVERAGE('Résultats test rentrée Français'!AI8)-1)*1/3)</f>
        <v>X</v>
      </c>
      <c r="AK6" s="108" t="str">
        <f>IF((COUNTA('Résultats test rentrée Français'!AJ8))&lt;&gt;1,"X",(AVERAGE('Résultats test rentrée Français'!AJ8)-1)*1/3)</f>
        <v>X</v>
      </c>
      <c r="AL6" s="108" t="str">
        <f>IF((COUNTA('Résultats test rentrée Français'!AK8))&lt;&gt;1,"X",(AVERAGE('Résultats test rentrée Français'!AK8)-1)*1/3)</f>
        <v>X</v>
      </c>
      <c r="AM6" s="108" t="str">
        <f>IF((COUNTA('Résultats test rentrée Français'!AL8))&lt;&gt;1,"X",(AVERAGE('Résultats test rentrée Français'!AL8)-1)*1/3)</f>
        <v>X</v>
      </c>
      <c r="AN6" s="108" t="str">
        <f>IF((COUNTA('Résultats test rentrée Français'!AM8))&lt;&gt;1,"X",(AVERAGE('Résultats test rentrée Français'!AM8)-1)*1/3)</f>
        <v>X</v>
      </c>
      <c r="AO6" s="108" t="str">
        <f>IF((COUNTA('Résultats test rentrée Français'!AN8))&lt;&gt;1,"X",(AVERAGE('Résultats test rentrée Français'!AN8)-1)*1/3)</f>
        <v>X</v>
      </c>
      <c r="AP6" s="108" t="str">
        <f>IF((COUNTA('Résultats test rentrée Français'!AO8))&lt;&gt;1,"X",(AVERAGE('Résultats test rentrée Français'!AO8)-1)*1/3)</f>
        <v>X</v>
      </c>
      <c r="AQ6" s="108" t="str">
        <f>IF((COUNTA('Résultats test rentrée Français'!AP8))&lt;&gt;1,"X",(AVERAGE('Résultats test rentrée Français'!AP8)-1)*1/3)</f>
        <v>X</v>
      </c>
      <c r="AR6" s="108" t="str">
        <f>IF((COUNTA('Résultats test rentrée Français'!AQ8))&lt;&gt;1,"X",(AVERAGE('Résultats test rentrée Français'!AQ8)-1)*1/3)</f>
        <v>X</v>
      </c>
      <c r="AS6" s="108" t="str">
        <f>IF((COUNTA('Résultats test rentrée Français'!AR8))&lt;&gt;1,"X",(AVERAGE('Résultats test rentrée Français'!AR8)-1)*1/3)</f>
        <v>X</v>
      </c>
      <c r="AT6" s="108" t="str">
        <f>IF((COUNTA('Résultats test rentrée Français'!AS8))&lt;&gt;1,"X",(AVERAGE('Résultats test rentrée Français'!AS8)-1)*1/3)</f>
        <v>X</v>
      </c>
      <c r="AU6" s="108" t="str">
        <f>IF((COUNTA('Résultats test rentrée Français'!AT8))&lt;&gt;1,"X",(AVERAGE('Résultats test rentrée Français'!AT8)-1)*1/3)</f>
        <v>X</v>
      </c>
      <c r="AV6" s="108" t="str">
        <f>IF((COUNTA('Résultats test rentrée Français'!AU8))&lt;&gt;1,"X",(AVERAGE('Résultats test rentrée Français'!AU8)-1)*1/3)</f>
        <v>X</v>
      </c>
      <c r="AW6" s="108" t="str">
        <f>IF((COUNTA('Résultats test rentrée Français'!AV8))&lt;&gt;1,"X",(AVERAGE('Résultats test rentrée Français'!AV8)-1)*1/3)</f>
        <v>X</v>
      </c>
      <c r="AX6" s="108" t="str">
        <f>IF((COUNTA('Résultats test rentrée Français'!AW8))&lt;&gt;1,"X",(AVERAGE('Résultats test rentrée Français'!AW8)-1)*1/3)</f>
        <v>X</v>
      </c>
      <c r="AY6" s="108" t="str">
        <f>IF((COUNTA('Résultats test rentrée Français'!AX8))&lt;&gt;1,"X",(AVERAGE('Résultats test rentrée Français'!AX8)-1)*1/3)</f>
        <v>X</v>
      </c>
      <c r="AZ6" s="108" t="str">
        <f>IF((COUNTA('Résultats test rentrée Français'!AY8))&lt;&gt;1,"X",(AVERAGE('Résultats test rentrée Français'!AY8)-1)*1/3)</f>
        <v>X</v>
      </c>
      <c r="BA6" s="108" t="str">
        <f>IF((COUNTA('Résultats test rentrée Français'!AZ8))&lt;&gt;1,"X",(AVERAGE('Résultats test rentrée Français'!AZ8)-1)*1/3)</f>
        <v>X</v>
      </c>
      <c r="BB6" s="108" t="str">
        <f>IF((COUNTA('Résultats test rentrée Français'!BA8))&lt;&gt;1,"X",(AVERAGE('Résultats test rentrée Français'!BA8)-1)*1/3)</f>
        <v>X</v>
      </c>
      <c r="BC6" s="108" t="str">
        <f>IF((COUNTA('Résultats test rentrée Français'!BB8))&lt;&gt;1,"X",(AVERAGE('Résultats test rentrée Français'!BB8)-1)*1/3)</f>
        <v>X</v>
      </c>
      <c r="BD6" s="108" t="str">
        <f>IF((COUNTA('Résultats test rentrée Français'!BC8))&lt;&gt;1,"X",(AVERAGE('Résultats test rentrée Français'!BC8)-1)*1/3)</f>
        <v>X</v>
      </c>
      <c r="BE6" s="108" t="str">
        <f>IF((COUNTA('Résultats test rentrée Français'!BD8))&lt;&gt;1,"X",(AVERAGE('Résultats test rentrée Français'!BD8)-1)*1/3)</f>
        <v>X</v>
      </c>
      <c r="BF6" s="108" t="str">
        <f>IF((COUNTA('Résultats test rentrée Français'!BE8))&lt;&gt;1,"X",(AVERAGE('Résultats test rentrée Français'!BE8)-1)*1/3)</f>
        <v>X</v>
      </c>
      <c r="BG6" s="108" t="str">
        <f>IF((COUNTA('Résultats test rentrée Français'!BF8))&lt;&gt;1,"X",(AVERAGE('Résultats test rentrée Français'!BF8)-1)*1/3)</f>
        <v>X</v>
      </c>
      <c r="BH6" s="108" t="str">
        <f>IF((COUNTA('Résultats test rentrée Français'!BG8))&lt;&gt;1,"X",(AVERAGE('Résultats test rentrée Français'!BG8)-1)*1/3)</f>
        <v>X</v>
      </c>
      <c r="BI6" s="108" t="str">
        <f>IF((COUNTA('Résultats test rentrée Français'!BH8))&lt;&gt;1,"X",(AVERAGE('Résultats test rentrée Français'!BH8)-1)*1/3)</f>
        <v>X</v>
      </c>
      <c r="BJ6" s="108" t="str">
        <f>IF((COUNTA('Résultats test rentrée Français'!BI8))&lt;&gt;1,"X",(AVERAGE('Résultats test rentrée Français'!BI8)-1)*1/3)</f>
        <v>X</v>
      </c>
      <c r="BK6" s="108" t="str">
        <f>IF((COUNTA('Résultats test rentrée Français'!BJ8))&lt;&gt;1,"X",(AVERAGE('Résultats test rentrée Français'!BJ8)-1)*1/3)</f>
        <v>X</v>
      </c>
      <c r="BL6" s="108" t="str">
        <f>IF((COUNTA('Résultats test rentrée Français'!BK8))&lt;&gt;1,"X",(AVERAGE('Résultats test rentrée Français'!BK8)-1)*1/3)</f>
        <v>X</v>
      </c>
      <c r="BM6" s="108" t="str">
        <f>IF((COUNTA('Résultats test rentrée Français'!BL8))&lt;&gt;1,"X",(AVERAGE('Résultats test rentrée Français'!BL8)-1)*1/3)</f>
        <v>X</v>
      </c>
      <c r="BN6" s="108" t="str">
        <f>IF((COUNTA('Résultats test rentrée Français'!BM8))&lt;&gt;1,"X",(AVERAGE('Résultats test rentrée Français'!BM8)-1)*1/3)</f>
        <v>X</v>
      </c>
      <c r="BO6" s="108" t="str">
        <f>IF((COUNTA('Résultats test rentrée Français'!BN8))&lt;&gt;1,"X",(AVERAGE('Résultats test rentrée Français'!BN8)-1)*1/3)</f>
        <v>X</v>
      </c>
      <c r="BP6" s="108" t="str">
        <f>IF((COUNTA('Résultats test rentrée Français'!BO8))&lt;&gt;1,"X",(AVERAGE('Résultats test rentrée Français'!BO8)-1)*1/3)</f>
        <v>X</v>
      </c>
      <c r="BQ6" s="108" t="str">
        <f>IF((COUNTA('Résultats test rentrée Français'!BP8))&lt;&gt;1,"X",(AVERAGE('Résultats test rentrée Français'!BP8)-1)*1/3)</f>
        <v>X</v>
      </c>
      <c r="BR6" s="108" t="str">
        <f>IF((COUNTA('Résultats test rentrée Français'!BQ8))&lt;&gt;1,"X",(AVERAGE('Résultats test rentrée Français'!BQ8)-1)*1/3)</f>
        <v>X</v>
      </c>
      <c r="BS6" s="108" t="str">
        <f>IF((COUNTA('Résultats test rentrée Français'!BR8))&lt;&gt;1,"X",(AVERAGE('Résultats test rentrée Français'!BR8)-1)*1/3)</f>
        <v>X</v>
      </c>
      <c r="BT6" s="108" t="str">
        <f>IF((COUNTA('Résultats test rentrée Français'!BS8))&lt;&gt;1,"X",(AVERAGE('Résultats test rentrée Français'!BS8)-1)*1/3)</f>
        <v>X</v>
      </c>
      <c r="BU6" s="108" t="str">
        <f>IF((COUNTA('Résultats test rentrée Français'!BT8))&lt;&gt;1,"X",(AVERAGE('Résultats test rentrée Français'!BT8)-1)*1/3)</f>
        <v>X</v>
      </c>
    </row>
    <row r="7" spans="1:83" s="105" customFormat="1" ht="18" customHeight="1" x14ac:dyDescent="0.2">
      <c r="A7" s="198" t="s">
        <v>75</v>
      </c>
      <c r="B7" s="198"/>
      <c r="C7" s="134" t="str">
        <f>IFERROR(AVERAGE('% FRANCAIS'!C5:AF7),"X")</f>
        <v>X</v>
      </c>
      <c r="D7" s="127" t="str">
        <f>IF((COUNTA('Résultats test rentrée Français'!C9:C11))&lt;&gt;3,"X",(((AVERAGE('Résultats test rentrée Français'!C9:C11)-1)*1/3)))</f>
        <v>X</v>
      </c>
      <c r="E7" s="127" t="str">
        <f>IF((COUNTA('Résultats test rentrée Français'!D9:D11))&lt;&gt;3,"X",(((AVERAGE('Résultats test rentrée Français'!D9:D11)-1)*1/3)))</f>
        <v>X</v>
      </c>
      <c r="F7" s="127" t="str">
        <f>IF((COUNTA('Résultats test rentrée Français'!E9:E11))&lt;&gt;3,"X",(((AVERAGE('Résultats test rentrée Français'!E9:E11)-1)*1/3)))</f>
        <v>X</v>
      </c>
      <c r="G7" s="127" t="str">
        <f>IF((COUNTA('Résultats test rentrée Français'!F9:F11))&lt;&gt;3,"X",(((AVERAGE('Résultats test rentrée Français'!F9:F11)-1)*1/3)))</f>
        <v>X</v>
      </c>
      <c r="H7" s="127" t="str">
        <f>IF((COUNTA('Résultats test rentrée Français'!G9:G11))&lt;&gt;3,"X",(((AVERAGE('Résultats test rentrée Français'!G9:G11)-1)*1/3)))</f>
        <v>X</v>
      </c>
      <c r="I7" s="127" t="str">
        <f>IF((COUNTA('Résultats test rentrée Français'!H9:H11))&lt;&gt;3,"X",(((AVERAGE('Résultats test rentrée Français'!H9:H11)-1)*1/3)))</f>
        <v>X</v>
      </c>
      <c r="J7" s="127" t="str">
        <f>IF((COUNTA('Résultats test rentrée Français'!I9:I11))&lt;&gt;3,"X",(((AVERAGE('Résultats test rentrée Français'!I9:I11)-1)*1/3)))</f>
        <v>X</v>
      </c>
      <c r="K7" s="127" t="str">
        <f>IF((COUNTA('Résultats test rentrée Français'!J9:J11))&lt;&gt;3,"X",(((AVERAGE('Résultats test rentrée Français'!J9:J11)-1)*1/3)))</f>
        <v>X</v>
      </c>
      <c r="L7" s="127" t="str">
        <f>IF((COUNTA('Résultats test rentrée Français'!K9:K11))&lt;&gt;3,"X",(((AVERAGE('Résultats test rentrée Français'!K9:K11)-1)*1/3)))</f>
        <v>X</v>
      </c>
      <c r="M7" s="127" t="str">
        <f>IF((COUNTA('Résultats test rentrée Français'!L9:L11))&lt;&gt;3,"X",(((AVERAGE('Résultats test rentrée Français'!L9:L11)-1)*1/3)))</f>
        <v>X</v>
      </c>
      <c r="N7" s="127" t="str">
        <f>IF((COUNTA('Résultats test rentrée Français'!M9:M11))&lt;&gt;3,"X",(((AVERAGE('Résultats test rentrée Français'!M9:M11)-1)*1/3)))</f>
        <v>X</v>
      </c>
      <c r="O7" s="127" t="str">
        <f>IF((COUNTA('Résultats test rentrée Français'!N9:N11))&lt;&gt;3,"X",(((AVERAGE('Résultats test rentrée Français'!N9:N11)-1)*1/3)))</f>
        <v>X</v>
      </c>
      <c r="P7" s="127" t="str">
        <f>IF((COUNTA('Résultats test rentrée Français'!O9:O11))&lt;&gt;3,"X",(((AVERAGE('Résultats test rentrée Français'!O9:O11)-1)*1/3)))</f>
        <v>X</v>
      </c>
      <c r="Q7" s="127" t="str">
        <f>IF((COUNTA('Résultats test rentrée Français'!P9:P11))&lt;&gt;3,"X",(((AVERAGE('Résultats test rentrée Français'!P9:P11)-1)*1/3)))</f>
        <v>X</v>
      </c>
      <c r="R7" s="127" t="str">
        <f>IF((COUNTA('Résultats test rentrée Français'!Q9:Q11))&lt;&gt;3,"X",(((AVERAGE('Résultats test rentrée Français'!Q9:Q11)-1)*1/3)))</f>
        <v>X</v>
      </c>
      <c r="S7" s="127" t="str">
        <f>IF((COUNTA('Résultats test rentrée Français'!R9:R11))&lt;&gt;3,"X",(((AVERAGE('Résultats test rentrée Français'!R9:R11)-1)*1/3)))</f>
        <v>X</v>
      </c>
      <c r="T7" s="127" t="str">
        <f>IF((COUNTA('Résultats test rentrée Français'!S9:S11))&lt;&gt;3,"X",(((AVERAGE('Résultats test rentrée Français'!S9:S11)-1)*1/3)))</f>
        <v>X</v>
      </c>
      <c r="U7" s="127" t="str">
        <f>IF((COUNTA('Résultats test rentrée Français'!T9:T11))&lt;&gt;3,"X",(((AVERAGE('Résultats test rentrée Français'!T9:T11)-1)*1/3)))</f>
        <v>X</v>
      </c>
      <c r="V7" s="127" t="str">
        <f>IF((COUNTA('Résultats test rentrée Français'!U9:U11))&lt;&gt;3,"X",(((AVERAGE('Résultats test rentrée Français'!U9:U11)-1)*1/3)))</f>
        <v>X</v>
      </c>
      <c r="W7" s="127" t="str">
        <f>IF((COUNTA('Résultats test rentrée Français'!V9:V11))&lt;&gt;3,"X",(((AVERAGE('Résultats test rentrée Français'!V9:V11)-1)*1/3)))</f>
        <v>X</v>
      </c>
      <c r="X7" s="127" t="str">
        <f>IF((COUNTA('Résultats test rentrée Français'!W9:W11))&lt;&gt;3,"X",(((AVERAGE('Résultats test rentrée Français'!W9:W11)-1)*1/3)))</f>
        <v>X</v>
      </c>
      <c r="Y7" s="127" t="str">
        <f>IF((COUNTA('Résultats test rentrée Français'!X9:X11))&lt;&gt;3,"X",(((AVERAGE('Résultats test rentrée Français'!X9:X11)-1)*1/3)))</f>
        <v>X</v>
      </c>
      <c r="Z7" s="127" t="str">
        <f>IF((COUNTA('Résultats test rentrée Français'!Y9:Y11))&lt;&gt;3,"X",(((AVERAGE('Résultats test rentrée Français'!Y9:Y11)-1)*1/3)))</f>
        <v>X</v>
      </c>
      <c r="AA7" s="127" t="str">
        <f>IF((COUNTA('Résultats test rentrée Français'!Z9:Z11))&lt;&gt;3,"X",(((AVERAGE('Résultats test rentrée Français'!Z9:Z11)-1)*1/3)))</f>
        <v>X</v>
      </c>
      <c r="AB7" s="127" t="str">
        <f>IF((COUNTA('Résultats test rentrée Français'!AA9:AA11))&lt;&gt;3,"X",(((AVERAGE('Résultats test rentrée Français'!AA9:AA11)-1)*1/3)))</f>
        <v>X</v>
      </c>
      <c r="AC7" s="127" t="str">
        <f>IF((COUNTA('Résultats test rentrée Français'!AB9:AB11))&lt;&gt;3,"X",(((AVERAGE('Résultats test rentrée Français'!AB9:AB11)-1)*1/3)))</f>
        <v>X</v>
      </c>
      <c r="AD7" s="127" t="str">
        <f>IF((COUNTA('Résultats test rentrée Français'!AC9:AC11))&lt;&gt;3,"X",(((AVERAGE('Résultats test rentrée Français'!AC9:AC11)-1)*1/3)))</f>
        <v>X</v>
      </c>
      <c r="AE7" s="127" t="str">
        <f>IF((COUNTA('Résultats test rentrée Français'!AD9:AD11))&lt;&gt;3,"X",(((AVERAGE('Résultats test rentrée Français'!AD9:AD11)-1)*1/3)))</f>
        <v>X</v>
      </c>
      <c r="AF7" s="127" t="str">
        <f>IF((COUNTA('Résultats test rentrée Français'!AE9:AE11))&lt;&gt;3,"X",(((AVERAGE('Résultats test rentrée Français'!AE9:AE11)-1)*1/3)))</f>
        <v>X</v>
      </c>
      <c r="AG7" s="127" t="str">
        <f>IF((COUNTA('Résultats test rentrée Français'!AF9:AF11))&lt;&gt;3,"X",(((AVERAGE('Résultats test rentrée Français'!AF9:AF11)-1)*1/3)))</f>
        <v>X</v>
      </c>
    </row>
    <row r="8" spans="1:83" s="106" customFormat="1" ht="18" customHeight="1" x14ac:dyDescent="0.2">
      <c r="A8" s="192" t="s">
        <v>120</v>
      </c>
      <c r="B8" s="192"/>
      <c r="C8" s="132" t="str">
        <f>IFERROR(AVERAGE('% FRANCAIS'!C8:AF8),"X")</f>
        <v>X</v>
      </c>
      <c r="D8" s="126" t="str">
        <f>IF((COUNTA('Résultats test rentrée Français'!C13))&lt;&gt;1,"X",(AVERAGE('Résultats test rentrée Français'!C13)-1)*1/3)</f>
        <v>X</v>
      </c>
      <c r="E8" s="126" t="str">
        <f>IF((COUNTA('Résultats test rentrée Français'!D13))&lt;&gt;1,"X",(AVERAGE('Résultats test rentrée Français'!D13)-1)*1/3)</f>
        <v>X</v>
      </c>
      <c r="F8" s="126" t="str">
        <f>IF((COUNTA('Résultats test rentrée Français'!E13))&lt;&gt;1,"X",(AVERAGE('Résultats test rentrée Français'!E13)-1)*1/3)</f>
        <v>X</v>
      </c>
      <c r="G8" s="126" t="str">
        <f>IF((COUNTA('Résultats test rentrée Français'!F13))&lt;&gt;1,"X",(AVERAGE('Résultats test rentrée Français'!F13)-1)*1/3)</f>
        <v>X</v>
      </c>
      <c r="H8" s="126" t="str">
        <f>IF((COUNTA('Résultats test rentrée Français'!G13))&lt;&gt;1,"X",(AVERAGE('Résultats test rentrée Français'!G13)-1)*1/3)</f>
        <v>X</v>
      </c>
      <c r="I8" s="126" t="str">
        <f>IF((COUNTA('Résultats test rentrée Français'!H13))&lt;&gt;1,"X",(AVERAGE('Résultats test rentrée Français'!H13)-1)*1/3)</f>
        <v>X</v>
      </c>
      <c r="J8" s="126" t="str">
        <f>IF((COUNTA('Résultats test rentrée Français'!I13))&lt;&gt;1,"X",(AVERAGE('Résultats test rentrée Français'!I13)-1)*1/3)</f>
        <v>X</v>
      </c>
      <c r="K8" s="126" t="str">
        <f>IF((COUNTA('Résultats test rentrée Français'!J13))&lt;&gt;1,"X",(AVERAGE('Résultats test rentrée Français'!J13)-1)*1/3)</f>
        <v>X</v>
      </c>
      <c r="L8" s="126" t="str">
        <f>IF((COUNTA('Résultats test rentrée Français'!K13))&lt;&gt;1,"X",(AVERAGE('Résultats test rentrée Français'!K13)-1)*1/3)</f>
        <v>X</v>
      </c>
      <c r="M8" s="126" t="str">
        <f>IF((COUNTA('Résultats test rentrée Français'!L13))&lt;&gt;1,"X",(AVERAGE('Résultats test rentrée Français'!L13)-1)*1/3)</f>
        <v>X</v>
      </c>
      <c r="N8" s="126" t="str">
        <f>IF((COUNTA('Résultats test rentrée Français'!M13))&lt;&gt;1,"X",(AVERAGE('Résultats test rentrée Français'!M13)-1)*1/3)</f>
        <v>X</v>
      </c>
      <c r="O8" s="126" t="str">
        <f>IF((COUNTA('Résultats test rentrée Français'!N13))&lt;&gt;1,"X",(AVERAGE('Résultats test rentrée Français'!N13)-1)*1/3)</f>
        <v>X</v>
      </c>
      <c r="P8" s="126" t="str">
        <f>IF((COUNTA('Résultats test rentrée Français'!O13))&lt;&gt;1,"X",(AVERAGE('Résultats test rentrée Français'!O13)-1)*1/3)</f>
        <v>X</v>
      </c>
      <c r="Q8" s="126" t="str">
        <f>IF((COUNTA('Résultats test rentrée Français'!P13))&lt;&gt;1,"X",(AVERAGE('Résultats test rentrée Français'!P13)-1)*1/3)</f>
        <v>X</v>
      </c>
      <c r="R8" s="126" t="str">
        <f>IF((COUNTA('Résultats test rentrée Français'!Q13))&lt;&gt;1,"X",(AVERAGE('Résultats test rentrée Français'!Q13)-1)*1/3)</f>
        <v>X</v>
      </c>
      <c r="S8" s="126" t="str">
        <f>IF((COUNTA('Résultats test rentrée Français'!R13))&lt;&gt;1,"X",(AVERAGE('Résultats test rentrée Français'!R13)-1)*1/3)</f>
        <v>X</v>
      </c>
      <c r="T8" s="126" t="str">
        <f>IF((COUNTA('Résultats test rentrée Français'!S13))&lt;&gt;1,"X",(AVERAGE('Résultats test rentrée Français'!S13)-1)*1/3)</f>
        <v>X</v>
      </c>
      <c r="U8" s="126" t="str">
        <f>IF((COUNTA('Résultats test rentrée Français'!T13))&lt;&gt;1,"X",(AVERAGE('Résultats test rentrée Français'!T13)-1)*1/3)</f>
        <v>X</v>
      </c>
      <c r="V8" s="126" t="str">
        <f>IF((COUNTA('Résultats test rentrée Français'!U13))&lt;&gt;1,"X",(AVERAGE('Résultats test rentrée Français'!U13)-1)*1/3)</f>
        <v>X</v>
      </c>
      <c r="W8" s="126" t="str">
        <f>IF((COUNTA('Résultats test rentrée Français'!V13))&lt;&gt;1,"X",(AVERAGE('Résultats test rentrée Français'!V13)-1)*1/3)</f>
        <v>X</v>
      </c>
      <c r="X8" s="126" t="str">
        <f>IF((COUNTA('Résultats test rentrée Français'!W13))&lt;&gt;1,"X",(AVERAGE('Résultats test rentrée Français'!W13)-1)*1/3)</f>
        <v>X</v>
      </c>
      <c r="Y8" s="126" t="str">
        <f>IF((COUNTA('Résultats test rentrée Français'!X13))&lt;&gt;1,"X",(AVERAGE('Résultats test rentrée Français'!X13)-1)*1/3)</f>
        <v>X</v>
      </c>
      <c r="Z8" s="126" t="str">
        <f>IF((COUNTA('Résultats test rentrée Français'!Y13))&lt;&gt;1,"X",(AVERAGE('Résultats test rentrée Français'!Y13)-1)*1/3)</f>
        <v>X</v>
      </c>
      <c r="AA8" s="126" t="str">
        <f>IF((COUNTA('Résultats test rentrée Français'!Z13))&lt;&gt;1,"X",(AVERAGE('Résultats test rentrée Français'!Z13)-1)*1/3)</f>
        <v>X</v>
      </c>
      <c r="AB8" s="126" t="str">
        <f>IF((COUNTA('Résultats test rentrée Français'!AA13))&lt;&gt;1,"X",(AVERAGE('Résultats test rentrée Français'!AA13)-1)*1/3)</f>
        <v>X</v>
      </c>
      <c r="AC8" s="126" t="str">
        <f>IF((COUNTA('Résultats test rentrée Français'!AB13))&lt;&gt;1,"X",(AVERAGE('Résultats test rentrée Français'!AB13)-1)*1/3)</f>
        <v>X</v>
      </c>
      <c r="AD8" s="126" t="str">
        <f>IF((COUNTA('Résultats test rentrée Français'!AC13))&lt;&gt;1,"X",(AVERAGE('Résultats test rentrée Français'!AC13)-1)*1/3)</f>
        <v>X</v>
      </c>
      <c r="AE8" s="126" t="str">
        <f>IF((COUNTA('Résultats test rentrée Français'!AD13))&lt;&gt;1,"X",(AVERAGE('Résultats test rentrée Français'!AD13)-1)*1/3)</f>
        <v>X</v>
      </c>
      <c r="AF8" s="126" t="str">
        <f>IF((COUNTA('Résultats test rentrée Français'!AE13))&lt;&gt;1,"X",(AVERAGE('Résultats test rentrée Français'!AE13)-1)*1/3)</f>
        <v>X</v>
      </c>
      <c r="AG8" s="126" t="str">
        <f>IF((COUNTA('Résultats test rentrée Français'!AF13))&lt;&gt;1,"X",(AVERAGE('Résultats test rentrée Français'!AF13)-1)*1/3)</f>
        <v>X</v>
      </c>
      <c r="AI8" s="106" t="str">
        <f>A10</f>
        <v>Orthographe grammaticale (j)</v>
      </c>
      <c r="AJ8" s="106" t="str">
        <f>'Mes élèves'!A14</f>
        <v>Elève 13</v>
      </c>
      <c r="AK8" s="106" t="e">
        <f t="shared" ref="AK8:AQ12" si="8">INDEX(composantesresultats,MATCH(AK$2,composante,0),MATCH($AJ8,ELEVESCOMPOSANTE,0))</f>
        <v>#N/A</v>
      </c>
      <c r="AL8" s="106" t="e">
        <f t="shared" si="8"/>
        <v>#N/A</v>
      </c>
      <c r="AM8" s="106" t="e">
        <f t="shared" si="8"/>
        <v>#N/A</v>
      </c>
      <c r="AN8" s="106" t="e">
        <f t="shared" si="8"/>
        <v>#N/A</v>
      </c>
      <c r="AO8" s="106" t="e">
        <f t="shared" si="8"/>
        <v>#N/A</v>
      </c>
      <c r="AP8" s="106" t="e">
        <f t="shared" si="8"/>
        <v>#N/A</v>
      </c>
      <c r="AQ8" s="106" t="e">
        <f t="shared" si="8"/>
        <v>#N/A</v>
      </c>
      <c r="AS8" s="106" t="e">
        <f>IF(COUNTA($AK$3:$AK$14)=0,"",IF(AND($AK8="",#REF!=AS$2),#REF!+0.1,IF(AND($AK8="",#REF!&lt;&gt;AS$2),#REF!,IF(AND($AK8&lt;&gt;AS$2,#REF!=AS$2),#REF!+0.1,IF(AND($AK8=AS$2,#REF!&lt;&gt;AS$2),#REF!+0.9,IF(AND(#REF!=$AK8,$AK8=AS$2),#REF!+1,IF(AND($AK8=AS$2,#REF!=""),#REF!+0.9,#REF!)))))))</f>
        <v>#N/A</v>
      </c>
      <c r="AT8" s="106" t="e">
        <f>IF(COUNTA($AK$3:$AK$14)=0,"",IF(AND($AK8="",#REF!=AT$2),#REF!+0.1,IF(AND($AK8="",#REF!&lt;&gt;AT$2),#REF!,IF(AND($AK8&lt;&gt;AT$2,#REF!=AT$2),#REF!+0.1,IF(AND($AK8=AT$2,#REF!&lt;&gt;AT$2),#REF!+0.9,IF(AND(#REF!=$AK8,$AK8=AT$2),#REF!+1,IF(AND($AK8=AT$2,#REF!=""),#REF!+0.9,#REF!)))))))</f>
        <v>#N/A</v>
      </c>
      <c r="AU8" s="106" t="e">
        <f>IF(COUNTA($AK$3:$AK$14)=0,"",IF(AND($AK8="",#REF!=AU$2),#REF!+0.1,IF(AND($AK8="",#REF!&lt;&gt;AU$2),#REF!,IF(AND($AK8&lt;&gt;AU$2,#REF!=AU$2),#REF!+0.1,IF(AND($AK8=AU$2,#REF!&lt;&gt;AU$2),#REF!+0.9,IF(AND(#REF!=$AK8,$AK8=AU$2),#REF!+1,IF(AND($AK8=AU$2,#REF!=""),#REF!+0.9,#REF!)))))))</f>
        <v>#N/A</v>
      </c>
      <c r="AV8" s="106" t="e">
        <f>IF(COUNTA($AK$3:$AK$14)=0,"",IF(AND($AK8="",#REF!=AV$2),#REF!+0.1,IF(AND($AK8="",#REF!&lt;&gt;AV$2),#REF!,IF(AND($AK8&lt;&gt;AV$2,#REF!=AV$2),#REF!+0.1,IF(AND($AK8=AV$2,#REF!&lt;&gt;AV$2),#REF!+0.9,IF(AND(#REF!=$AK8,$AK8=AV$2),#REF!+1,IF(AND($AK8=AV$2,#REF!=""),#REF!+0.9,#REF!)))))))</f>
        <v>#N/A</v>
      </c>
      <c r="AW8" s="106" t="e">
        <f>IF(COUNTA($AL$3:$AL$14)=0,"",IF(AND($AL8="",#REF!=AW$2),#REF!+0.1,IF(AND($AL8="",#REF!&lt;&gt;AW$2),#REF!,IF(AND($AL8&lt;&gt;AW$2,#REF!=AW$2),#REF!+0.1,IF(AND($AL8=AW$2,#REF!&lt;&gt;AW$2),#REF!+0.9,IF(AND(#REF!=$AL8,$AL8=AW$2),#REF!+1,IF(AND($AL8=AW$2,#REF!=""),#REF!+0.9,#REF!)))))))</f>
        <v>#N/A</v>
      </c>
      <c r="AX8" s="106" t="e">
        <f>IF(COUNTA($AL$3:$AL$14)=0,"",IF(AND($AL8="",#REF!=AX$2),#REF!+0.1,IF(AND($AL8="",#REF!&lt;&gt;AX$2),#REF!,IF(AND($AL8&lt;&gt;AX$2,#REF!=AX$2),#REF!+0.1,IF(AND($AL8=AX$2,#REF!&lt;&gt;AX$2),#REF!+0.9,IF(AND(#REF!=$AL8,$AL8=AX$2),#REF!+1,IF(AND($AL8=AX$2,#REF!=""),#REF!+0.9,#REF!)))))))</f>
        <v>#N/A</v>
      </c>
      <c r="AY8" s="106" t="e">
        <f>IF(COUNTA($AL$3:$AL$14)=0,"",IF(AND($AL8="",#REF!=AY$2),#REF!+0.1,IF(AND($AL8="",#REF!&lt;&gt;AY$2),#REF!,IF(AND($AL8&lt;&gt;AY$2,#REF!=AY$2),#REF!+0.1,IF(AND($AL8=AY$2,#REF!&lt;&gt;AY$2),#REF!+0.9,IF(AND(#REF!=$AL8,$AL8=AY$2),#REF!+1,IF(AND($AL8=AY$2,#REF!=""),#REF!+0.9,#REF!)))))))</f>
        <v>#N/A</v>
      </c>
      <c r="AZ8" s="106" t="e">
        <f>IF(COUNTA($AL$3:$AL$14)=0,"",IF(AND($AL8="",#REF!=AZ$2),#REF!+0.1,IF(AND($AL8="",#REF!&lt;&gt;AZ$2),#REF!,IF(AND($AL8&lt;&gt;AZ$2,#REF!=AZ$2),#REF!+0.1,IF(AND($AL8=AZ$2,#REF!&lt;&gt;AZ$2),#REF!+0.9,IF(AND(#REF!=$AL8,$AL8=AZ$2),#REF!+1,IF(AND($AL8=AZ$2,#REF!=""),#REF!+0.9,#REF!)))))))</f>
        <v>#N/A</v>
      </c>
      <c r="BA8" s="106" t="e">
        <f>IF(COUNTA($AM$3:$AM$14)=0,"",IF(AND($AM8="",#REF!=BA$2),#REF!+0.1,IF(AND($AM8="",#REF!&lt;&gt;BA$2),#REF!,IF(AND($AM8&lt;&gt;BA$2,#REF!=BA$2),#REF!+0.1,IF(AND($AM8=BA$2,#REF!&lt;&gt;BA$2),#REF!+0.9,IF(AND(#REF!=$AM8,$AM8=BA$2),#REF!+1,IF(AND($AM8=BA$2,#REF!=""),#REF!+0.9,#REF!)))))))</f>
        <v>#N/A</v>
      </c>
      <c r="BB8" s="106" t="e">
        <f>IF(COUNTA($AM$3:$AM$14)=0,"",IF(AND($AM8="",#REF!=BB$2),#REF!+0.1,IF(AND($AM8="",#REF!&lt;&gt;BB$2),#REF!,IF(AND($AM8&lt;&gt;BB$2,#REF!=BB$2),#REF!+0.1,IF(AND($AM8=BB$2,#REF!&lt;&gt;BB$2),#REF!+0.9,IF(AND(#REF!=$AM8,$AM8=BB$2),#REF!+1,IF(AND($AM8=BB$2,#REF!=""),#REF!+0.9,#REF!)))))))</f>
        <v>#N/A</v>
      </c>
      <c r="BC8" s="106" t="e">
        <f>IF(COUNTA($AM$3:$AM$14)=0,"",IF(AND($AM8="",#REF!=BC$2),#REF!+0.1,IF(AND($AM8="",#REF!&lt;&gt;BC$2),#REF!,IF(AND($AM8&lt;&gt;BC$2,#REF!=BC$2),#REF!+0.1,IF(AND($AM8=BC$2,#REF!&lt;&gt;BC$2),#REF!+0.9,IF(AND(#REF!=$AM8,$AM8=BC$2),#REF!+1,IF(AND($AM8=BC$2,#REF!=""),#REF!+0.9,#REF!)))))))</f>
        <v>#N/A</v>
      </c>
      <c r="BD8" s="106" t="e">
        <f>IF(COUNTA($AM$3:$AM$14)=0,"",IF(AND($AM8="",#REF!=BD$2),#REF!+0.1,IF(AND($AM8="",#REF!&lt;&gt;BD$2),#REF!,IF(AND($AM8&lt;&gt;BD$2,#REF!=BD$2),#REF!+0.1,IF(AND($AM8=BD$2,#REF!&lt;&gt;BD$2),#REF!+0.9,IF(AND(#REF!=$AM8,$AM8=BD$2),#REF!+1,IF(AND($AM8=BD$2,#REF!=""),#REF!+0.9,#REF!)))))))</f>
        <v>#N/A</v>
      </c>
      <c r="BE8" s="106" t="e">
        <f>IF(COUNTA($AN$3:$AN$14)=0,"",IF(AND($AN8="",#REF!=BE$2),#REF!+0.1,IF(AND($AN8="",#REF!&lt;&gt;BE$2),#REF!,IF(AND($AN8&lt;&gt;BE$2,#REF!=BE$2),#REF!+0.1,IF(AND($AN8=BE$2,#REF!&lt;&gt;BE$2),#REF!+0.9,IF(AND(#REF!=$AN8,$AN8=BE$2),#REF!+1,IF(AND($AN8=BE$2,#REF!=""),#REF!+0.9,#REF!)))))))</f>
        <v>#N/A</v>
      </c>
      <c r="BF8" s="106" t="e">
        <f>IF(COUNTA($AN$3:$AN$14)=0,"",IF(AND($AN8="",#REF!=BF$2),#REF!+0.1,IF(AND($AN8="",#REF!&lt;&gt;BF$2),#REF!,IF(AND($AN8&lt;&gt;BF$2,#REF!=BF$2),#REF!+0.1,IF(AND($AN8=BF$2,#REF!&lt;&gt;BF$2),#REF!+0.9,IF(AND(#REF!=$AN8,$AN8=BF$2),#REF!+1,IF(AND($AN8=BF$2,#REF!=""),#REF!+0.9,#REF!)))))))</f>
        <v>#N/A</v>
      </c>
      <c r="BG8" s="106" t="e">
        <f>IF(COUNTA($AN$3:$AN$14)=0,"",IF(AND($AN8="",#REF!=BG$2),#REF!+0.1,IF(AND($AN8="",#REF!&lt;&gt;BG$2),#REF!,IF(AND($AN8&lt;&gt;BG$2,#REF!=BG$2),#REF!+0.1,IF(AND($AN8=BG$2,#REF!&lt;&gt;BG$2),#REF!+0.9,IF(AND(#REF!=$AN8,$AN8=BG$2),#REF!+1,IF(AND($AN8=BG$2,#REF!=""),#REF!+0.9,#REF!)))))))</f>
        <v>#N/A</v>
      </c>
      <c r="BH8" s="106" t="e">
        <f>IF(COUNTA($AN$3:$AN$14)=0,"",IF(AND($AN8="",#REF!=BH$2),#REF!+0.1,IF(AND($AN8="",#REF!&lt;&gt;BH$2),#REF!,IF(AND($AN8&lt;&gt;BH$2,#REF!=BH$2),#REF!+0.1,IF(AND($AN8=BH$2,#REF!&lt;&gt;BH$2),#REF!+0.9,IF(AND(#REF!=$AN8,$AN8=BH$2),#REF!+1,IF(AND($AN8=BH$2,#REF!=""),#REF!+0.9,#REF!)))))))</f>
        <v>#N/A</v>
      </c>
      <c r="BI8" s="106" t="e">
        <f>IF(COUNTA($AO$3:$AO$14)=0,"",IF(AND($AO8="",#REF!=BI$2),#REF!+0.1,IF(AND($AO8="",#REF!&lt;&gt;BI$2),#REF!,IF(AND($AO8&lt;&gt;BI$2,#REF!=BI$2),#REF!+0.1,IF(AND($AO8=BI$2,#REF!&lt;&gt;BI$2),#REF!+0.9,IF(AND(#REF!=$AO8,$AO8=BI$2),#REF!+1,IF(AND($AO8=BI$2,#REF!=""),#REF!+0.9,#REF!)))))))</f>
        <v>#N/A</v>
      </c>
      <c r="BJ8" s="106" t="e">
        <f>IF(COUNTA($AO$3:$AO$14)=0,"",IF(AND($AO8="",#REF!=BJ$2),#REF!+0.1,IF(AND($AO8="",#REF!&lt;&gt;BJ$2),#REF!,IF(AND($AO8&lt;&gt;BJ$2,#REF!=BJ$2),#REF!+0.1,IF(AND($AO8=BJ$2,#REF!&lt;&gt;BJ$2),#REF!+0.9,IF(AND(#REF!=$AO8,$AO8=BJ$2),#REF!+1,IF(AND($AO8=BJ$2,#REF!=""),#REF!+0.9,#REF!)))))))</f>
        <v>#N/A</v>
      </c>
      <c r="BK8" s="106" t="e">
        <f>IF(COUNTA($AO$3:$AO$14)=0,"",IF(AND($AO8="",#REF!=BK$2),#REF!+0.1,IF(AND($AO8="",#REF!&lt;&gt;BK$2),#REF!,IF(AND($AO8&lt;&gt;BK$2,#REF!=BK$2),#REF!+0.1,IF(AND($AO8=BK$2,#REF!&lt;&gt;BK$2),#REF!+0.9,IF(AND(#REF!=$AO8,$AO8=BK$2),#REF!+1,IF(AND($AO8=BK$2,#REF!=""),#REF!+0.9,#REF!)))))))</f>
        <v>#N/A</v>
      </c>
      <c r="BL8" s="106" t="e">
        <f>IF(COUNTA($AO$3:$AO$14)=0,"",IF(AND($AO8="",#REF!=BL$2),#REF!+0.1,IF(AND($AO8="",#REF!&lt;&gt;BL$2),#REF!,IF(AND($AO8&lt;&gt;BL$2,#REF!=BL$2),#REF!+0.1,IF(AND($AO8=BL$2,#REF!&lt;&gt;BL$2),#REF!+0.9,IF(AND(#REF!=$AO8,$AO8=BL$2),#REF!+1,IF(AND($AO8=BL$2,#REF!=""),#REF!+0.9,#REF!)))))))</f>
        <v>#N/A</v>
      </c>
      <c r="BM8" s="106" t="e">
        <f>IF(COUNTA($AP$3:$AP$14)=0,"",IF(AND($AP8="",#REF!=BM$2),#REF!+0.1,IF(AND($AP8="",#REF!&lt;&gt;BM$2),#REF!,IF(AND($AP8&lt;&gt;BM$2,#REF!=BM$2),#REF!+0.1,IF(AND($AP8=BM$2,#REF!&lt;&gt;BM$2),#REF!+0.9,IF(AND(#REF!=$AP8,$AP8=BM$2),#REF!+1,IF(AND($AP8=BM$2,#REF!=""),#REF!+0.9,#REF!)))))))</f>
        <v>#N/A</v>
      </c>
      <c r="BN8" s="106" t="e">
        <f>IF(COUNTA($AP$3:$AP$14)=0,"",IF(AND($AP8="",#REF!=BN$2),#REF!+0.1,IF(AND($AP8="",#REF!&lt;&gt;BN$2),#REF!,IF(AND($AP8&lt;&gt;BN$2,#REF!=BN$2),#REF!+0.1,IF(AND($AP8=BN$2,#REF!&lt;&gt;BN$2),#REF!+0.9,IF(AND(#REF!=$AP8,$AP8=BN$2),#REF!+1,IF(AND($AP8=BN$2,#REF!=""),#REF!+0.9,#REF!)))))))</f>
        <v>#N/A</v>
      </c>
      <c r="BO8" s="106" t="e">
        <f>IF(COUNTA($AP$3:$AP$14)=0,"",IF(AND($AP8="",#REF!=BO$2),#REF!+0.1,IF(AND($AP8="",#REF!&lt;&gt;BO$2),#REF!,IF(AND($AP8&lt;&gt;BO$2,#REF!=BO$2),#REF!+0.1,IF(AND($AP8=BO$2,#REF!&lt;&gt;BO$2),#REF!+0.9,IF(AND(#REF!=$AP8,$AP8=BO$2),#REF!+1,IF(AND($AP8=BO$2,#REF!=""),#REF!+0.9,#REF!)))))))</f>
        <v>#N/A</v>
      </c>
      <c r="BP8" s="106" t="e">
        <f>IF(COUNTA($AP$3:$AP$14)=0,"",IF(AND($AP8="",#REF!=BP$2),#REF!+0.1,IF(AND($AP8="",#REF!&lt;&gt;BP$2),#REF!,IF(AND($AP8&lt;&gt;BP$2,#REF!=BP$2),#REF!+0.1,IF(AND($AP8=BP$2,#REF!&lt;&gt;BP$2),#REF!+0.9,IF(AND(#REF!=$AP8,$AP8=BP$2),#REF!+1,IF(AND($AP8=BP$2,#REF!=""),#REF!+0.9,#REF!)))))))</f>
        <v>#N/A</v>
      </c>
      <c r="BQ8" s="106" t="e">
        <f>IF(COUNTA($AQ$3:$AQ$14)=0,"",IF(AND($AQ8="",#REF!=BQ$2),#REF!+0.1,IF(AND($AQ8="",#REF!&lt;&gt;BQ$2),#REF!,IF(AND($AQ8&lt;&gt;BQ$2,#REF!=BQ$2),#REF!+0.1,IF(AND($AQ8=BQ$2,#REF!&lt;&gt;BQ$2),#REF!+0.9,IF(AND(#REF!=$AQ8,$AQ8=BQ$2),#REF!+1,IF(AND($AQ8=BQ$2,#REF!=""),#REF!+0.9,#REF!)))))))</f>
        <v>#N/A</v>
      </c>
      <c r="BR8" s="106" t="e">
        <f>IF(COUNTA($AQ$3:$AQ$14)=0,"",IF(AND($AQ8="",#REF!=BR$2),#REF!+0.1,IF(AND($AQ8="",#REF!&lt;&gt;BR$2),#REF!,IF(AND($AQ8&lt;&gt;BR$2,#REF!=BR$2),#REF!+0.1,IF(AND($AQ8=BR$2,#REF!&lt;&gt;BR$2),#REF!+0.9,IF(AND(#REF!=$AQ8,$AQ8=BR$2),#REF!+1,IF(AND($AQ8=BR$2,#REF!=""),#REF!+0.9,#REF!)))))))</f>
        <v>#N/A</v>
      </c>
      <c r="BS8" s="106" t="e">
        <f>IF(COUNTA($AQ$3:$AQ$14)=0,"",IF(AND($AQ8="",#REF!=BS$2),#REF!+0.1,IF(AND($AQ8="",#REF!&lt;&gt;BS$2),#REF!,IF(AND($AQ8&lt;&gt;BS$2,#REF!=BS$2),#REF!+0.1,IF(AND($AQ8=BS$2,#REF!&lt;&gt;BS$2),#REF!+0.9,IF(AND(#REF!=$AQ8,$AQ8=BS$2),#REF!+1,IF(AND($AQ8=BS$2,#REF!=""),#REF!+0.9,#REF!)))))))</f>
        <v>#N/A</v>
      </c>
      <c r="BT8" s="106" t="e">
        <f>IF(COUNTA($AQ$3:$AQ$14)=0,"",IF(AND($AQ8="",#REF!=BT$2),#REF!+0.1,IF(AND($AQ8="",#REF!&lt;&gt;BT$2),#REF!,IF(AND($AQ8&lt;&gt;BT$2,#REF!=BT$2),#REF!+0.1,IF(AND($AQ8=BT$2,#REF!&lt;&gt;BT$2),#REF!+0.9,IF(AND(#REF!=$AQ8,$AQ8=BT$2),#REF!+1,IF(AND($AQ8=BT$2,#REF!=""),#REF!+0.9,#REF!)))))))</f>
        <v>#N/A</v>
      </c>
      <c r="BV8" s="105"/>
      <c r="BW8" s="105"/>
      <c r="BX8" s="105"/>
      <c r="BY8" s="105"/>
      <c r="BZ8" s="105"/>
      <c r="CA8" s="105"/>
      <c r="CB8" s="105"/>
      <c r="CC8" s="105"/>
      <c r="CD8" s="105"/>
      <c r="CE8" s="105"/>
    </row>
    <row r="9" spans="1:83" s="106" customFormat="1" ht="18" customHeight="1" x14ac:dyDescent="0.2">
      <c r="A9" s="193" t="s">
        <v>71</v>
      </c>
      <c r="B9" s="194"/>
      <c r="C9" s="135" t="str">
        <f>IFERROR(AVERAGE('% FRANCAIS'!C9:AF10),"X")</f>
        <v>X</v>
      </c>
      <c r="D9" s="126" t="str">
        <f>IF((COUNTA('Résultats test rentrée Français'!C14:C15))&lt;&gt;2,"X",(AVERAGE('Résultats test rentrée Français'!C14:C15)-1)*1/3)</f>
        <v>X</v>
      </c>
      <c r="E9" s="126" t="str">
        <f>IF((COUNTA('Résultats test rentrée Français'!D14:D15))&lt;&gt;2,"X",(AVERAGE('Résultats test rentrée Français'!D14:D15)-1)*1/3)</f>
        <v>X</v>
      </c>
      <c r="F9" s="126" t="str">
        <f>IF((COUNTA('Résultats test rentrée Français'!E14:E15))&lt;&gt;2,"X",(AVERAGE('Résultats test rentrée Français'!E14:E15)-1)*1/3)</f>
        <v>X</v>
      </c>
      <c r="G9" s="126" t="str">
        <f>IF((COUNTA('Résultats test rentrée Français'!F14:F15))&lt;&gt;2,"X",(AVERAGE('Résultats test rentrée Français'!F14:F15)-1)*1/3)</f>
        <v>X</v>
      </c>
      <c r="H9" s="126" t="str">
        <f>IF((COUNTA('Résultats test rentrée Français'!G14:G15))&lt;&gt;2,"X",(AVERAGE('Résultats test rentrée Français'!G14:G15)-1)*1/3)</f>
        <v>X</v>
      </c>
      <c r="I9" s="126" t="str">
        <f>IF((COUNTA('Résultats test rentrée Français'!H14:H15))&lt;&gt;2,"X",(AVERAGE('Résultats test rentrée Français'!H14:H15)-1)*1/3)</f>
        <v>X</v>
      </c>
      <c r="J9" s="126" t="str">
        <f>IF((COUNTA('Résultats test rentrée Français'!I14:I15))&lt;&gt;2,"X",(AVERAGE('Résultats test rentrée Français'!I14:I15)-1)*1/3)</f>
        <v>X</v>
      </c>
      <c r="K9" s="126" t="str">
        <f>IF((COUNTA('Résultats test rentrée Français'!J14:J15))&lt;&gt;2,"X",(AVERAGE('Résultats test rentrée Français'!J14:J15)-1)*1/3)</f>
        <v>X</v>
      </c>
      <c r="L9" s="126" t="str">
        <f>IF((COUNTA('Résultats test rentrée Français'!K14:K15))&lt;&gt;2,"X",(AVERAGE('Résultats test rentrée Français'!K14:K15)-1)*1/3)</f>
        <v>X</v>
      </c>
      <c r="M9" s="126" t="str">
        <f>IF((COUNTA('Résultats test rentrée Français'!L14:L15))&lt;&gt;2,"X",(AVERAGE('Résultats test rentrée Français'!L14:L15)-1)*1/3)</f>
        <v>X</v>
      </c>
      <c r="N9" s="126" t="str">
        <f>IF((COUNTA('Résultats test rentrée Français'!M14:M15))&lt;&gt;2,"X",(AVERAGE('Résultats test rentrée Français'!M14:M15)-1)*1/3)</f>
        <v>X</v>
      </c>
      <c r="O9" s="126" t="str">
        <f>IF((COUNTA('Résultats test rentrée Français'!N14:N15))&lt;&gt;2,"X",(AVERAGE('Résultats test rentrée Français'!N14:N15)-1)*1/3)</f>
        <v>X</v>
      </c>
      <c r="P9" s="126" t="str">
        <f>IF((COUNTA('Résultats test rentrée Français'!O14:O15))&lt;&gt;2,"X",(AVERAGE('Résultats test rentrée Français'!O14:O15)-1)*1/3)</f>
        <v>X</v>
      </c>
      <c r="Q9" s="126" t="str">
        <f>IF((COUNTA('Résultats test rentrée Français'!P14:P15))&lt;&gt;2,"X",(AVERAGE('Résultats test rentrée Français'!P14:P15)-1)*1/3)</f>
        <v>X</v>
      </c>
      <c r="R9" s="126" t="str">
        <f>IF((COUNTA('Résultats test rentrée Français'!Q14:Q15))&lt;&gt;2,"X",(AVERAGE('Résultats test rentrée Français'!Q14:Q15)-1)*1/3)</f>
        <v>X</v>
      </c>
      <c r="S9" s="126" t="str">
        <f>IF((COUNTA('Résultats test rentrée Français'!R14:R15))&lt;&gt;2,"X",(AVERAGE('Résultats test rentrée Français'!R14:R15)-1)*1/3)</f>
        <v>X</v>
      </c>
      <c r="T9" s="126" t="str">
        <f>IF((COUNTA('Résultats test rentrée Français'!S14:S15))&lt;&gt;2,"X",(AVERAGE('Résultats test rentrée Français'!S14:S15)-1)*1/3)</f>
        <v>X</v>
      </c>
      <c r="U9" s="126" t="str">
        <f>IF((COUNTA('Résultats test rentrée Français'!T14:T15))&lt;&gt;2,"X",(AVERAGE('Résultats test rentrée Français'!T14:T15)-1)*1/3)</f>
        <v>X</v>
      </c>
      <c r="V9" s="126" t="str">
        <f>IF((COUNTA('Résultats test rentrée Français'!U14:U15))&lt;&gt;2,"X",(AVERAGE('Résultats test rentrée Français'!U14:U15)-1)*1/3)</f>
        <v>X</v>
      </c>
      <c r="W9" s="126" t="str">
        <f>IF((COUNTA('Résultats test rentrée Français'!V14:V15))&lt;&gt;2,"X",(AVERAGE('Résultats test rentrée Français'!V14:V15)-1)*1/3)</f>
        <v>X</v>
      </c>
      <c r="X9" s="126" t="str">
        <f>IF((COUNTA('Résultats test rentrée Français'!W14:W15))&lt;&gt;2,"X",(AVERAGE('Résultats test rentrée Français'!W14:W15)-1)*1/3)</f>
        <v>X</v>
      </c>
      <c r="Y9" s="126" t="str">
        <f>IF((COUNTA('Résultats test rentrée Français'!X14:X15))&lt;&gt;2,"X",(AVERAGE('Résultats test rentrée Français'!X14:X15)-1)*1/3)</f>
        <v>X</v>
      </c>
      <c r="Z9" s="126" t="str">
        <f>IF((COUNTA('Résultats test rentrée Français'!Y14:Y15))&lt;&gt;2,"X",(AVERAGE('Résultats test rentrée Français'!Y14:Y15)-1)*1/3)</f>
        <v>X</v>
      </c>
      <c r="AA9" s="126" t="str">
        <f>IF((COUNTA('Résultats test rentrée Français'!Z14:Z15))&lt;&gt;2,"X",(AVERAGE('Résultats test rentrée Français'!Z14:Z15)-1)*1/3)</f>
        <v>X</v>
      </c>
      <c r="AB9" s="126" t="str">
        <f>IF((COUNTA('Résultats test rentrée Français'!AA14:AA15))&lt;&gt;2,"X",(AVERAGE('Résultats test rentrée Français'!AA14:AA15)-1)*1/3)</f>
        <v>X</v>
      </c>
      <c r="AC9" s="126" t="str">
        <f>IF((COUNTA('Résultats test rentrée Français'!AB14:AB15))&lt;&gt;2,"X",(AVERAGE('Résultats test rentrée Français'!AB14:AB15)-1)*1/3)</f>
        <v>X</v>
      </c>
      <c r="AD9" s="126" t="str">
        <f>IF((COUNTA('Résultats test rentrée Français'!AC14:AC15))&lt;&gt;2,"X",(AVERAGE('Résultats test rentrée Français'!AC14:AC15)-1)*1/3)</f>
        <v>X</v>
      </c>
      <c r="AE9" s="126" t="str">
        <f>IF((COUNTA('Résultats test rentrée Français'!AD14:AD15))&lt;&gt;2,"X",(AVERAGE('Résultats test rentrée Français'!AD14:AD15)-1)*1/3)</f>
        <v>X</v>
      </c>
      <c r="AF9" s="126" t="str">
        <f>IF((COUNTA('Résultats test rentrée Français'!AE14:AE15))&lt;&gt;2,"X",(AVERAGE('Résultats test rentrée Français'!AE14:AE15)-1)*1/3)</f>
        <v>X</v>
      </c>
      <c r="AG9" s="126" t="str">
        <f>IF((COUNTA('Résultats test rentrée Français'!AF14:AF15))&lt;&gt;2,"X",(AVERAGE('Résultats test rentrée Français'!AF14:AF15)-1)*1/3)</f>
        <v>X</v>
      </c>
      <c r="BV9" s="105"/>
      <c r="BW9" s="105"/>
      <c r="BX9" s="105"/>
      <c r="BY9" s="105"/>
      <c r="BZ9" s="105"/>
      <c r="CA9" s="105"/>
      <c r="CB9" s="105"/>
      <c r="CC9" s="105"/>
      <c r="CD9" s="105"/>
      <c r="CE9" s="105"/>
    </row>
    <row r="10" spans="1:83" s="106" customFormat="1" ht="18" customHeight="1" x14ac:dyDescent="0.2">
      <c r="A10" s="192" t="s">
        <v>72</v>
      </c>
      <c r="B10" s="192"/>
      <c r="C10" s="132" t="str">
        <f>IFERROR(AVERAGE('% FRANCAIS'!C11:AF11),"X")</f>
        <v>X</v>
      </c>
      <c r="D10" s="126" t="str">
        <f>IF((COUNTA('Résultats test rentrée Français'!C16))&lt;&gt;1,"X",(AVERAGE('Résultats test rentrée Français'!C16)-1)*1/3)</f>
        <v>X</v>
      </c>
      <c r="E10" s="126" t="str">
        <f>IF((COUNTA('Résultats test rentrée Français'!D16))&lt;&gt;1,"X",(AVERAGE('Résultats test rentrée Français'!D16)-1)*1/3)</f>
        <v>X</v>
      </c>
      <c r="F10" s="126" t="str">
        <f>IF((COUNTA('Résultats test rentrée Français'!E16))&lt;&gt;1,"X",(AVERAGE('Résultats test rentrée Français'!E16)-1)*1/3)</f>
        <v>X</v>
      </c>
      <c r="G10" s="126" t="str">
        <f>IF((COUNTA('Résultats test rentrée Français'!F16))&lt;&gt;1,"X",(AVERAGE('Résultats test rentrée Français'!F16)-1)*1/3)</f>
        <v>X</v>
      </c>
      <c r="H10" s="126" t="str">
        <f>IF((COUNTA('Résultats test rentrée Français'!G16))&lt;&gt;1,"X",(AVERAGE('Résultats test rentrée Français'!G16)-1)*1/3)</f>
        <v>X</v>
      </c>
      <c r="I10" s="126" t="str">
        <f>IF((COUNTA('Résultats test rentrée Français'!H16))&lt;&gt;1,"X",(AVERAGE('Résultats test rentrée Français'!H16)-1)*1/3)</f>
        <v>X</v>
      </c>
      <c r="J10" s="126" t="str">
        <f>IF((COUNTA('Résultats test rentrée Français'!I16))&lt;&gt;1,"X",(AVERAGE('Résultats test rentrée Français'!I16)-1)*1/3)</f>
        <v>X</v>
      </c>
      <c r="K10" s="126" t="str">
        <f>IF((COUNTA('Résultats test rentrée Français'!J16))&lt;&gt;1,"X",(AVERAGE('Résultats test rentrée Français'!J16)-1)*1/3)</f>
        <v>X</v>
      </c>
      <c r="L10" s="126" t="str">
        <f>IF((COUNTA('Résultats test rentrée Français'!K16))&lt;&gt;1,"X",(AVERAGE('Résultats test rentrée Français'!K16)-1)*1/3)</f>
        <v>X</v>
      </c>
      <c r="M10" s="126" t="str">
        <f>IF((COUNTA('Résultats test rentrée Français'!L16))&lt;&gt;1,"X",(AVERAGE('Résultats test rentrée Français'!L16)-1)*1/3)</f>
        <v>X</v>
      </c>
      <c r="N10" s="126" t="str">
        <f>IF((COUNTA('Résultats test rentrée Français'!M16))&lt;&gt;1,"X",(AVERAGE('Résultats test rentrée Français'!M16)-1)*1/3)</f>
        <v>X</v>
      </c>
      <c r="O10" s="126" t="str">
        <f>IF((COUNTA('Résultats test rentrée Français'!N16))&lt;&gt;1,"X",(AVERAGE('Résultats test rentrée Français'!N16)-1)*1/3)</f>
        <v>X</v>
      </c>
      <c r="P10" s="126" t="str">
        <f>IF((COUNTA('Résultats test rentrée Français'!O16))&lt;&gt;1,"X",(AVERAGE('Résultats test rentrée Français'!O16)-1)*1/3)</f>
        <v>X</v>
      </c>
      <c r="Q10" s="126" t="str">
        <f>IF((COUNTA('Résultats test rentrée Français'!P16))&lt;&gt;1,"X",(AVERAGE('Résultats test rentrée Français'!P16)-1)*1/3)</f>
        <v>X</v>
      </c>
      <c r="R10" s="126" t="str">
        <f>IF((COUNTA('Résultats test rentrée Français'!Q16))&lt;&gt;1,"X",(AVERAGE('Résultats test rentrée Français'!Q16)-1)*1/3)</f>
        <v>X</v>
      </c>
      <c r="S10" s="126" t="str">
        <f>IF((COUNTA('Résultats test rentrée Français'!R16))&lt;&gt;1,"X",(AVERAGE('Résultats test rentrée Français'!R16)-1)*1/3)</f>
        <v>X</v>
      </c>
      <c r="T10" s="126" t="str">
        <f>IF((COUNTA('Résultats test rentrée Français'!S16))&lt;&gt;1,"X",(AVERAGE('Résultats test rentrée Français'!S16)-1)*1/3)</f>
        <v>X</v>
      </c>
      <c r="U10" s="126" t="str">
        <f>IF((COUNTA('Résultats test rentrée Français'!T16))&lt;&gt;1,"X",(AVERAGE('Résultats test rentrée Français'!T16)-1)*1/3)</f>
        <v>X</v>
      </c>
      <c r="V10" s="126" t="str">
        <f>IF((COUNTA('Résultats test rentrée Français'!U16))&lt;&gt;1,"X",(AVERAGE('Résultats test rentrée Français'!U16)-1)*1/3)</f>
        <v>X</v>
      </c>
      <c r="W10" s="126" t="str">
        <f>IF((COUNTA('Résultats test rentrée Français'!V16))&lt;&gt;1,"X",(AVERAGE('Résultats test rentrée Français'!V16)-1)*1/3)</f>
        <v>X</v>
      </c>
      <c r="X10" s="126" t="str">
        <f>IF((COUNTA('Résultats test rentrée Français'!W16))&lt;&gt;1,"X",(AVERAGE('Résultats test rentrée Français'!W16)-1)*1/3)</f>
        <v>X</v>
      </c>
      <c r="Y10" s="126" t="str">
        <f>IF((COUNTA('Résultats test rentrée Français'!X16))&lt;&gt;1,"X",(AVERAGE('Résultats test rentrée Français'!X16)-1)*1/3)</f>
        <v>X</v>
      </c>
      <c r="Z10" s="126" t="str">
        <f>IF((COUNTA('Résultats test rentrée Français'!Y16))&lt;&gt;1,"X",(AVERAGE('Résultats test rentrée Français'!Y16)-1)*1/3)</f>
        <v>X</v>
      </c>
      <c r="AA10" s="126" t="str">
        <f>IF((COUNTA('Résultats test rentrée Français'!Z16))&lt;&gt;1,"X",(AVERAGE('Résultats test rentrée Français'!Z16)-1)*1/3)</f>
        <v>X</v>
      </c>
      <c r="AB10" s="126" t="str">
        <f>IF((COUNTA('Résultats test rentrée Français'!AA16))&lt;&gt;1,"X",(AVERAGE('Résultats test rentrée Français'!AA16)-1)*1/3)</f>
        <v>X</v>
      </c>
      <c r="AC10" s="126" t="str">
        <f>IF((COUNTA('Résultats test rentrée Français'!AB16))&lt;&gt;1,"X",(AVERAGE('Résultats test rentrée Français'!AB16)-1)*1/3)</f>
        <v>X</v>
      </c>
      <c r="AD10" s="126" t="str">
        <f>IF((COUNTA('Résultats test rentrée Français'!AC16))&lt;&gt;1,"X",(AVERAGE('Résultats test rentrée Français'!AC16)-1)*1/3)</f>
        <v>X</v>
      </c>
      <c r="AE10" s="126" t="str">
        <f>IF((COUNTA('Résultats test rentrée Français'!AD16))&lt;&gt;1,"X",(AVERAGE('Résultats test rentrée Français'!AD16)-1)*1/3)</f>
        <v>X</v>
      </c>
      <c r="AF10" s="126" t="str">
        <f>IF((COUNTA('Résultats test rentrée Français'!AE16))&lt;&gt;1,"X",(AVERAGE('Résultats test rentrée Français'!AE16)-1)*1/3)</f>
        <v>X</v>
      </c>
      <c r="AG10" s="126" t="str">
        <f>IF((COUNTA('Résultats test rentrée Français'!AF16))&lt;&gt;1,"X",(AVERAGE('Résultats test rentrée Français'!AF16)-1)*1/3)</f>
        <v>X</v>
      </c>
      <c r="AI10" s="106" t="e">
        <f>#REF!</f>
        <v>#REF!</v>
      </c>
      <c r="AJ10" s="106" t="str">
        <f>'Mes élèves'!A15</f>
        <v>Elève 14</v>
      </c>
      <c r="AK10" s="106" t="e">
        <f t="shared" si="8"/>
        <v>#N/A</v>
      </c>
      <c r="AL10" s="106" t="e">
        <f t="shared" si="8"/>
        <v>#N/A</v>
      </c>
      <c r="AM10" s="106" t="e">
        <f t="shared" si="8"/>
        <v>#N/A</v>
      </c>
      <c r="AN10" s="106" t="e">
        <f t="shared" si="8"/>
        <v>#N/A</v>
      </c>
      <c r="AO10" s="106" t="e">
        <f t="shared" si="8"/>
        <v>#N/A</v>
      </c>
      <c r="AP10" s="106" t="e">
        <f t="shared" si="8"/>
        <v>#N/A</v>
      </c>
      <c r="AQ10" s="106" t="e">
        <f t="shared" si="8"/>
        <v>#N/A</v>
      </c>
      <c r="AS10" s="106" t="e">
        <f>IF(COUNTA($AK$3:$AK$14)=0,"",IF(AND($AK10="",$AK8=AS$2),AS8+0.1,IF(AND($AK10="",$AK8&lt;&gt;AS$2),AS8,IF(AND($AK10&lt;&gt;AS$2,$AK8=AS$2),AS8+0.1,IF(AND($AK10=AS$2,$AK8&lt;&gt;AS$2),AS8+0.9,IF(AND($AK8=$AK10,$AK10=AS$2),AS8+1,IF(AND($AK10=AS$2,$AK8=""),AS8+0.9,AS8)))))))</f>
        <v>#N/A</v>
      </c>
      <c r="AT10" s="106" t="e">
        <f>IF(COUNTA($AK$3:$AK$14)=0,"",IF(AND($AK10="",$AK8=AT$2),AT8+0.1,IF(AND($AK10="",$AK8&lt;&gt;AT$2),AT8,IF(AND($AK10&lt;&gt;AT$2,$AK8=AT$2),AT8+0.1,IF(AND($AK10=AT$2,$AK8&lt;&gt;AT$2),AT8+0.9,IF(AND($AK8=$AK10,$AK10=AT$2),AT8+1,IF(AND($AK10=AT$2,$AK8=""),AT8+0.9,AT8)))))))</f>
        <v>#N/A</v>
      </c>
      <c r="AU10" s="106" t="e">
        <f>IF(COUNTA($AK$3:$AK$14)=0,"",IF(AND($AK10="",$AK8=AU$2),AU8+0.1,IF(AND($AK10="",$AK8&lt;&gt;AU$2),AU8,IF(AND($AK10&lt;&gt;AU$2,$AK8=AU$2),AU8+0.1,IF(AND($AK10=AU$2,$AK8&lt;&gt;AU$2),AU8+0.9,IF(AND($AK8=$AK10,$AK10=AU$2),AU8+1,IF(AND($AK10=AU$2,$AK8=""),AU8+0.9,AU8)))))))</f>
        <v>#N/A</v>
      </c>
      <c r="AV10" s="106" t="e">
        <f>IF(COUNTA($AK$3:$AK$14)=0,"",IF(AND($AK10="",$AK8=AV$2),AV8+0.1,IF(AND($AK10="",$AK8&lt;&gt;AV$2),AV8,IF(AND($AK10&lt;&gt;AV$2,$AK8=AV$2),AV8+0.1,IF(AND($AK10=AV$2,$AK8&lt;&gt;AV$2),AV8+0.9,IF(AND($AK8=$AK10,$AK10=AV$2),AV8+1,IF(AND($AK10=AV$2,$AK8=""),AV8+0.9,AV8)))))))</f>
        <v>#N/A</v>
      </c>
      <c r="AW10" s="106" t="e">
        <f>IF(COUNTA($AL$3:$AL$14)=0,"",IF(AND($AL10="",$AL8=AW$2),AW8+0.1,IF(AND($AL10="",$AL8&lt;&gt;AW$2),AW8,IF(AND($AL10&lt;&gt;AW$2,$AL8=AW$2),AW8+0.1,IF(AND($AL10=AW$2,$AL8&lt;&gt;AW$2),AW8+0.9,IF(AND($AL8=$AL10,$AL10=AW$2),AW8+1,IF(AND($AL10=AW$2,$AL8=""),AW8+0.9,AW8)))))))</f>
        <v>#N/A</v>
      </c>
      <c r="AX10" s="106" t="e">
        <f>IF(COUNTA($AL$3:$AL$14)=0,"",IF(AND($AL10="",$AL8=AX$2),AX8+0.1,IF(AND($AL10="",$AL8&lt;&gt;AX$2),AX8,IF(AND($AL10&lt;&gt;AX$2,$AL8=AX$2),AX8+0.1,IF(AND($AL10=AX$2,$AL8&lt;&gt;AX$2),AX8+0.9,IF(AND($AL8=$AL10,$AL10=AX$2),AX8+1,IF(AND($AL10=AX$2,$AL8=""),AX8+0.9,AX8)))))))</f>
        <v>#N/A</v>
      </c>
      <c r="AY10" s="106" t="e">
        <f>IF(COUNTA($AL$3:$AL$14)=0,"",IF(AND($AL10="",$AL8=AY$2),AY8+0.1,IF(AND($AL10="",$AL8&lt;&gt;AY$2),AY8,IF(AND($AL10&lt;&gt;AY$2,$AL8=AY$2),AY8+0.1,IF(AND($AL10=AY$2,$AL8&lt;&gt;AY$2),AY8+0.9,IF(AND($AL8=$AL10,$AL10=AY$2),AY8+1,IF(AND($AL10=AY$2,$AL8=""),AY8+0.9,AY8)))))))</f>
        <v>#N/A</v>
      </c>
      <c r="AZ10" s="106" t="e">
        <f>IF(COUNTA($AL$3:$AL$14)=0,"",IF(AND($AL10="",$AL8=AZ$2),AZ8+0.1,IF(AND($AL10="",$AL8&lt;&gt;AZ$2),AZ8,IF(AND($AL10&lt;&gt;AZ$2,$AL8=AZ$2),AZ8+0.1,IF(AND($AL10=AZ$2,$AL8&lt;&gt;AZ$2),AZ8+0.9,IF(AND($AL8=$AL10,$AL10=AZ$2),AZ8+1,IF(AND($AL10=AZ$2,$AL8=""),AZ8+0.9,AZ8)))))))</f>
        <v>#N/A</v>
      </c>
      <c r="BA10" s="106" t="e">
        <f>IF(COUNTA($AM$3:$AM$14)=0,"",IF(AND($AM10="",$AM8=BA$2),BA8+0.1,IF(AND($AM10="",$AM8&lt;&gt;BA$2),BA8,IF(AND($AM10&lt;&gt;BA$2,$AM8=BA$2),BA8+0.1,IF(AND($AM10=BA$2,$AM8&lt;&gt;BA$2),BA8+0.9,IF(AND($AM8=$AM10,$AM10=BA$2),BA8+1,IF(AND($AM10=BA$2,$AM8=""),BA8+0.9,BA8)))))))</f>
        <v>#N/A</v>
      </c>
      <c r="BB10" s="106" t="e">
        <f>IF(COUNTA($AM$3:$AM$14)=0,"",IF(AND($AM10="",$AM8=BB$2),BB8+0.1,IF(AND($AM10="",$AM8&lt;&gt;BB$2),BB8,IF(AND($AM10&lt;&gt;BB$2,$AM8=BB$2),BB8+0.1,IF(AND($AM10=BB$2,$AM8&lt;&gt;BB$2),BB8+0.9,IF(AND($AM8=$AM10,$AM10=BB$2),BB8+1,IF(AND($AM10=BB$2,$AM8=""),BB8+0.9,BB8)))))))</f>
        <v>#N/A</v>
      </c>
      <c r="BC10" s="106" t="e">
        <f>IF(COUNTA($AM$3:$AM$14)=0,"",IF(AND($AM10="",$AM8=BC$2),BC8+0.1,IF(AND($AM10="",$AM8&lt;&gt;BC$2),BC8,IF(AND($AM10&lt;&gt;BC$2,$AM8=BC$2),BC8+0.1,IF(AND($AM10=BC$2,$AM8&lt;&gt;BC$2),BC8+0.9,IF(AND($AM8=$AM10,$AM10=BC$2),BC8+1,IF(AND($AM10=BC$2,$AM8=""),BC8+0.9,BC8)))))))</f>
        <v>#N/A</v>
      </c>
      <c r="BD10" s="106" t="e">
        <f>IF(COUNTA($AM$3:$AM$14)=0,"",IF(AND($AM10="",$AM8=BD$2),BD8+0.1,IF(AND($AM10="",$AM8&lt;&gt;BD$2),BD8,IF(AND($AM10&lt;&gt;BD$2,$AM8=BD$2),BD8+0.1,IF(AND($AM10=BD$2,$AM8&lt;&gt;BD$2),BD8+0.9,IF(AND($AM8=$AM10,$AM10=BD$2),BD8+1,IF(AND($AM10=BD$2,$AM8=""),BD8+0.9,BD8)))))))</f>
        <v>#N/A</v>
      </c>
      <c r="BE10" s="106" t="e">
        <f>IF(COUNTA($AN$3:$AN$14)=0,"",IF(AND($AN10="",$AN8=BE$2),BE8+0.1,IF(AND($AN10="",$AN8&lt;&gt;BE$2),BE8,IF(AND($AN10&lt;&gt;BE$2,$AN8=BE$2),BE8+0.1,IF(AND($AN10=BE$2,$AN8&lt;&gt;BE$2),BE8+0.9,IF(AND($AN8=$AN10,$AN10=BE$2),BE8+1,IF(AND($AN10=BE$2,$AN8=""),BE8+0.9,BE8)))))))</f>
        <v>#N/A</v>
      </c>
      <c r="BF10" s="106" t="e">
        <f>IF(COUNTA($AN$3:$AN$14)=0,"",IF(AND($AN10="",$AN8=BF$2),BF8+0.1,IF(AND($AN10="",$AN8&lt;&gt;BF$2),BF8,IF(AND($AN10&lt;&gt;BF$2,$AN8=BF$2),BF8+0.1,IF(AND($AN10=BF$2,$AN8&lt;&gt;BF$2),BF8+0.9,IF(AND($AN8=$AN10,$AN10=BF$2),BF8+1,IF(AND($AN10=BF$2,$AN8=""),BF8+0.9,BF8)))))))</f>
        <v>#N/A</v>
      </c>
      <c r="BG10" s="106" t="e">
        <f>IF(COUNTA($AN$3:$AN$14)=0,"",IF(AND($AN10="",$AN8=BG$2),BG8+0.1,IF(AND($AN10="",$AN8&lt;&gt;BG$2),BG8,IF(AND($AN10&lt;&gt;BG$2,$AN8=BG$2),BG8+0.1,IF(AND($AN10=BG$2,$AN8&lt;&gt;BG$2),BG8+0.9,IF(AND($AN8=$AN10,$AN10=BG$2),BG8+1,IF(AND($AN10=BG$2,$AN8=""),BG8+0.9,BG8)))))))</f>
        <v>#N/A</v>
      </c>
      <c r="BH10" s="106" t="e">
        <f>IF(COUNTA($AN$3:$AN$14)=0,"",IF(AND($AN10="",$AN8=BH$2),BH8+0.1,IF(AND($AN10="",$AN8&lt;&gt;BH$2),BH8,IF(AND($AN10&lt;&gt;BH$2,$AN8=BH$2),BH8+0.1,IF(AND($AN10=BH$2,$AN8&lt;&gt;BH$2),BH8+0.9,IF(AND($AN8=$AN10,$AN10=BH$2),BH8+1,IF(AND($AN10=BH$2,$AN8=""),BH8+0.9,BH8)))))))</f>
        <v>#N/A</v>
      </c>
      <c r="BI10" s="106" t="e">
        <f>IF(COUNTA($AO$3:$AO$14)=0,"",IF(AND($AO10="",$AO8=BI$2),BI8+0.1,IF(AND($AO10="",$AO8&lt;&gt;BI$2),BI8,IF(AND($AO10&lt;&gt;BI$2,$AO8=BI$2),BI8+0.1,IF(AND($AO10=BI$2,$AO8&lt;&gt;BI$2),BI8+0.9,IF(AND($AO8=$AO10,$AO10=BI$2),BI8+1,IF(AND($AO10=BI$2,$AO8=""),BI8+0.9,BI8)))))))</f>
        <v>#N/A</v>
      </c>
      <c r="BJ10" s="106" t="e">
        <f>IF(COUNTA($AO$3:$AO$14)=0,"",IF(AND($AO10="",$AO8=BJ$2),BJ8+0.1,IF(AND($AO10="",$AO8&lt;&gt;BJ$2),BJ8,IF(AND($AO10&lt;&gt;BJ$2,$AO8=BJ$2),BJ8+0.1,IF(AND($AO10=BJ$2,$AO8&lt;&gt;BJ$2),BJ8+0.9,IF(AND($AO8=$AO10,$AO10=BJ$2),BJ8+1,IF(AND($AO10=BJ$2,$AO8=""),BJ8+0.9,BJ8)))))))</f>
        <v>#N/A</v>
      </c>
      <c r="BK10" s="106" t="e">
        <f>IF(COUNTA($AO$3:$AO$14)=0,"",IF(AND($AO10="",$AO8=BK$2),BK8+0.1,IF(AND($AO10="",$AO8&lt;&gt;BK$2),BK8,IF(AND($AO10&lt;&gt;BK$2,$AO8=BK$2),BK8+0.1,IF(AND($AO10=BK$2,$AO8&lt;&gt;BK$2),BK8+0.9,IF(AND($AO8=$AO10,$AO10=BK$2),BK8+1,IF(AND($AO10=BK$2,$AO8=""),BK8+0.9,BK8)))))))</f>
        <v>#N/A</v>
      </c>
      <c r="BL10" s="106" t="e">
        <f>IF(COUNTA($AO$3:$AO$14)=0,"",IF(AND($AO10="",$AO8=BL$2),BL8+0.1,IF(AND($AO10="",$AO8&lt;&gt;BL$2),BL8,IF(AND($AO10&lt;&gt;BL$2,$AO8=BL$2),BL8+0.1,IF(AND($AO10=BL$2,$AO8&lt;&gt;BL$2),BL8+0.9,IF(AND($AO8=$AO10,$AO10=BL$2),BL8+1,IF(AND($AO10=BL$2,$AO8=""),BL8+0.9,BL8)))))))</f>
        <v>#N/A</v>
      </c>
      <c r="BM10" s="106" t="e">
        <f>IF(COUNTA($AP$3:$AP$14)=0,"",IF(AND($AP10="",$AP8=BM$2),BM8+0.1,IF(AND($AP10="",$AP8&lt;&gt;BM$2),BM8,IF(AND($AP10&lt;&gt;BM$2,$AP8=BM$2),BM8+0.1,IF(AND($AP10=BM$2,$AP8&lt;&gt;BM$2),BM8+0.9,IF(AND($AP8=$AP10,$AP10=BM$2),BM8+1,IF(AND($AP10=BM$2,$AP8=""),BM8+0.9,BM8)))))))</f>
        <v>#N/A</v>
      </c>
      <c r="BN10" s="106" t="e">
        <f>IF(COUNTA($AP$3:$AP$14)=0,"",IF(AND($AP10="",$AP8=BN$2),BN8+0.1,IF(AND($AP10="",$AP8&lt;&gt;BN$2),BN8,IF(AND($AP10&lt;&gt;BN$2,$AP8=BN$2),BN8+0.1,IF(AND($AP10=BN$2,$AP8&lt;&gt;BN$2),BN8+0.9,IF(AND($AP8=$AP10,$AP10=BN$2),BN8+1,IF(AND($AP10=BN$2,$AP8=""),BN8+0.9,BN8)))))))</f>
        <v>#N/A</v>
      </c>
      <c r="BO10" s="106" t="e">
        <f>IF(COUNTA($AP$3:$AP$14)=0,"",IF(AND($AP10="",$AP8=BO$2),BO8+0.1,IF(AND($AP10="",$AP8&lt;&gt;BO$2),BO8,IF(AND($AP10&lt;&gt;BO$2,$AP8=BO$2),BO8+0.1,IF(AND($AP10=BO$2,$AP8&lt;&gt;BO$2),BO8+0.9,IF(AND($AP8=$AP10,$AP10=BO$2),BO8+1,IF(AND($AP10=BO$2,$AP8=""),BO8+0.9,BO8)))))))</f>
        <v>#N/A</v>
      </c>
      <c r="BP10" s="106" t="e">
        <f>IF(COUNTA($AP$3:$AP$14)=0,"",IF(AND($AP10="",$AP8=BP$2),BP8+0.1,IF(AND($AP10="",$AP8&lt;&gt;BP$2),BP8,IF(AND($AP10&lt;&gt;BP$2,$AP8=BP$2),BP8+0.1,IF(AND($AP10=BP$2,$AP8&lt;&gt;BP$2),BP8+0.9,IF(AND($AP8=$AP10,$AP10=BP$2),BP8+1,IF(AND($AP10=BP$2,$AP8=""),BP8+0.9,BP8)))))))</f>
        <v>#N/A</v>
      </c>
      <c r="BQ10" s="106" t="e">
        <f>IF(COUNTA($AQ$3:$AQ$14)=0,"",IF(AND($AQ10="",$AQ8=BQ$2),BQ8+0.1,IF(AND($AQ10="",$AQ8&lt;&gt;BQ$2),BQ8,IF(AND($AQ10&lt;&gt;BQ$2,$AQ8=BQ$2),BQ8+0.1,IF(AND($AQ10=BQ$2,$AQ8&lt;&gt;BQ$2),BQ8+0.9,IF(AND($AQ8=$AQ10,$AQ10=BQ$2),BQ8+1,IF(AND($AQ10=BQ$2,$AQ8=""),BQ8+0.9,BQ8)))))))</f>
        <v>#N/A</v>
      </c>
      <c r="BR10" s="106" t="e">
        <f>IF(COUNTA($AQ$3:$AQ$14)=0,"",IF(AND($AQ10="",$AQ8=BR$2),BR8+0.1,IF(AND($AQ10="",$AQ8&lt;&gt;BR$2),BR8,IF(AND($AQ10&lt;&gt;BR$2,$AQ8=BR$2),BR8+0.1,IF(AND($AQ10=BR$2,$AQ8&lt;&gt;BR$2),BR8+0.9,IF(AND($AQ8=$AQ10,$AQ10=BR$2),BR8+1,IF(AND($AQ10=BR$2,$AQ8=""),BR8+0.9,BR8)))))))</f>
        <v>#N/A</v>
      </c>
      <c r="BS10" s="106" t="e">
        <f>IF(COUNTA($AQ$3:$AQ$14)=0,"",IF(AND($AQ10="",$AQ8=BS$2),BS8+0.1,IF(AND($AQ10="",$AQ8&lt;&gt;BS$2),BS8,IF(AND($AQ10&lt;&gt;BS$2,$AQ8=BS$2),BS8+0.1,IF(AND($AQ10=BS$2,$AQ8&lt;&gt;BS$2),BS8+0.9,IF(AND($AQ8=$AQ10,$AQ10=BS$2),BS8+1,IF(AND($AQ10=BS$2,$AQ8=""),BS8+0.9,BS8)))))))</f>
        <v>#N/A</v>
      </c>
      <c r="BT10" s="106" t="e">
        <f>IF(COUNTA($AQ$3:$AQ$14)=0,"",IF(AND($AQ10="",$AQ8=BT$2),BT8+0.1,IF(AND($AQ10="",$AQ8&lt;&gt;BT$2),BT8,IF(AND($AQ10&lt;&gt;BT$2,$AQ8=BT$2),BT8+0.1,IF(AND($AQ10=BT$2,$AQ8&lt;&gt;BT$2),BT8+0.9,IF(AND($AQ8=$AQ10,$AQ10=BT$2),BT8+1,IF(AND($AQ10=BT$2,$AQ8=""),BT8+0.9,BT8)))))))</f>
        <v>#N/A</v>
      </c>
      <c r="BV10" s="105"/>
      <c r="BW10" s="105"/>
      <c r="BX10" s="105"/>
      <c r="BY10" s="105"/>
      <c r="BZ10" s="105"/>
      <c r="CA10" s="105"/>
      <c r="CB10" s="105"/>
      <c r="CC10" s="105"/>
      <c r="CD10" s="105"/>
      <c r="CE10" s="105"/>
    </row>
    <row r="11" spans="1:83" s="106" customFormat="1" ht="18" customHeight="1" x14ac:dyDescent="0.2">
      <c r="A11" s="192" t="s">
        <v>73</v>
      </c>
      <c r="B11" s="192"/>
      <c r="C11" s="132" t="str">
        <f>IFERROR(AVERAGE('% FRANCAIS'!C12:AF13),"X")</f>
        <v>X</v>
      </c>
      <c r="D11" s="126" t="str">
        <f>IF((COUNTA('Résultats test rentrée Français'!C18:C19))&lt;&gt;2,"X",(AVERAGE('Résultats test rentrée Français'!C18:C19)-1)*1/3)</f>
        <v>X</v>
      </c>
      <c r="E11" s="126" t="str">
        <f>IF((COUNTA('Résultats test rentrée Français'!D18:D19))&lt;&gt;2,"X",(AVERAGE('Résultats test rentrée Français'!D18:D19)-1)*1/3)</f>
        <v>X</v>
      </c>
      <c r="F11" s="126" t="str">
        <f>IF((COUNTA('Résultats test rentrée Français'!E18:E19))&lt;&gt;2,"X",(AVERAGE('Résultats test rentrée Français'!E18:E19)-1)*1/3)</f>
        <v>X</v>
      </c>
      <c r="G11" s="126" t="str">
        <f>IF((COUNTA('Résultats test rentrée Français'!F18:F19))&lt;&gt;2,"X",(AVERAGE('Résultats test rentrée Français'!F18:F19)-1)*1/3)</f>
        <v>X</v>
      </c>
      <c r="H11" s="126" t="str">
        <f>IF((COUNTA('Résultats test rentrée Français'!G18:G19))&lt;&gt;2,"X",(AVERAGE('Résultats test rentrée Français'!G18:G19)-1)*1/3)</f>
        <v>X</v>
      </c>
      <c r="I11" s="126" t="str">
        <f>IF((COUNTA('Résultats test rentrée Français'!H18:H19))&lt;&gt;2,"X",(AVERAGE('Résultats test rentrée Français'!H18:H19)-1)*1/3)</f>
        <v>X</v>
      </c>
      <c r="J11" s="126" t="str">
        <f>IF((COUNTA('Résultats test rentrée Français'!I18:I19))&lt;&gt;2,"X",(AVERAGE('Résultats test rentrée Français'!I18:I19)-1)*1/3)</f>
        <v>X</v>
      </c>
      <c r="K11" s="126" t="str">
        <f>IF((COUNTA('Résultats test rentrée Français'!J18:J19))&lt;&gt;2,"X",(AVERAGE('Résultats test rentrée Français'!J18:J19)-1)*1/3)</f>
        <v>X</v>
      </c>
      <c r="L11" s="126" t="str">
        <f>IF((COUNTA('Résultats test rentrée Français'!K18:K19))&lt;&gt;2,"X",(AVERAGE('Résultats test rentrée Français'!K18:K19)-1)*1/3)</f>
        <v>X</v>
      </c>
      <c r="M11" s="126" t="str">
        <f>IF((COUNTA('Résultats test rentrée Français'!L18:L19))&lt;&gt;2,"X",(AVERAGE('Résultats test rentrée Français'!L18:L19)-1)*1/3)</f>
        <v>X</v>
      </c>
      <c r="N11" s="126" t="str">
        <f>IF((COUNTA('Résultats test rentrée Français'!M18:M19))&lt;&gt;2,"X",(AVERAGE('Résultats test rentrée Français'!M18:M19)-1)*1/3)</f>
        <v>X</v>
      </c>
      <c r="O11" s="126" t="str">
        <f>IF((COUNTA('Résultats test rentrée Français'!N18:N19))&lt;&gt;2,"X",(AVERAGE('Résultats test rentrée Français'!N18:N19)-1)*1/3)</f>
        <v>X</v>
      </c>
      <c r="P11" s="126" t="str">
        <f>IF((COUNTA('Résultats test rentrée Français'!O18:O19))&lt;&gt;2,"X",(AVERAGE('Résultats test rentrée Français'!O18:O19)-1)*1/3)</f>
        <v>X</v>
      </c>
      <c r="Q11" s="126" t="str">
        <f>IF((COUNTA('Résultats test rentrée Français'!P18:P19))&lt;&gt;2,"X",(AVERAGE('Résultats test rentrée Français'!P18:P19)-1)*1/3)</f>
        <v>X</v>
      </c>
      <c r="R11" s="126" t="str">
        <f>IF((COUNTA('Résultats test rentrée Français'!Q18:Q19))&lt;&gt;2,"X",(AVERAGE('Résultats test rentrée Français'!Q18:Q19)-1)*1/3)</f>
        <v>X</v>
      </c>
      <c r="S11" s="126" t="str">
        <f>IF((COUNTA('Résultats test rentrée Français'!R18:R19))&lt;&gt;2,"X",(AVERAGE('Résultats test rentrée Français'!R18:R19)-1)*1/3)</f>
        <v>X</v>
      </c>
      <c r="T11" s="126" t="str">
        <f>IF((COUNTA('Résultats test rentrée Français'!S18:S19))&lt;&gt;2,"X",(AVERAGE('Résultats test rentrée Français'!S18:S19)-1)*1/3)</f>
        <v>X</v>
      </c>
      <c r="U11" s="126" t="str">
        <f>IF((COUNTA('Résultats test rentrée Français'!T18:T19))&lt;&gt;2,"X",(AVERAGE('Résultats test rentrée Français'!T18:T19)-1)*1/3)</f>
        <v>X</v>
      </c>
      <c r="V11" s="126" t="str">
        <f>IF((COUNTA('Résultats test rentrée Français'!U18:U19))&lt;&gt;2,"X",(AVERAGE('Résultats test rentrée Français'!U18:U19)-1)*1/3)</f>
        <v>X</v>
      </c>
      <c r="W11" s="126" t="str">
        <f>IF((COUNTA('Résultats test rentrée Français'!V18:V19))&lt;&gt;2,"X",(AVERAGE('Résultats test rentrée Français'!V18:V19)-1)*1/3)</f>
        <v>X</v>
      </c>
      <c r="X11" s="126" t="str">
        <f>IF((COUNTA('Résultats test rentrée Français'!W18:W19))&lt;&gt;2,"X",(AVERAGE('Résultats test rentrée Français'!W18:W19)-1)*1/3)</f>
        <v>X</v>
      </c>
      <c r="Y11" s="126" t="str">
        <f>IF((COUNTA('Résultats test rentrée Français'!X18:X19))&lt;&gt;2,"X",(AVERAGE('Résultats test rentrée Français'!X18:X19)-1)*1/3)</f>
        <v>X</v>
      </c>
      <c r="Z11" s="126" t="str">
        <f>IF((COUNTA('Résultats test rentrée Français'!Y18:Y19))&lt;&gt;2,"X",(AVERAGE('Résultats test rentrée Français'!Y18:Y19)-1)*1/3)</f>
        <v>X</v>
      </c>
      <c r="AA11" s="126" t="str">
        <f>IF((COUNTA('Résultats test rentrée Français'!Z18:Z19))&lt;&gt;2,"X",(AVERAGE('Résultats test rentrée Français'!Z18:Z19)-1)*1/3)</f>
        <v>X</v>
      </c>
      <c r="AB11" s="126" t="str">
        <f>IF((COUNTA('Résultats test rentrée Français'!AA18:AA19))&lt;&gt;2,"X",(AVERAGE('Résultats test rentrée Français'!AA18:AA19)-1)*1/3)</f>
        <v>X</v>
      </c>
      <c r="AC11" s="126" t="str">
        <f>IF((COUNTA('Résultats test rentrée Français'!AB18:AB19))&lt;&gt;2,"X",(AVERAGE('Résultats test rentrée Français'!AB18:AB19)-1)*1/3)</f>
        <v>X</v>
      </c>
      <c r="AD11" s="126" t="str">
        <f>IF((COUNTA('Résultats test rentrée Français'!AC18:AC19))&lt;&gt;2,"X",(AVERAGE('Résultats test rentrée Français'!AC18:AC19)-1)*1/3)</f>
        <v>X</v>
      </c>
      <c r="AE11" s="126" t="str">
        <f>IF((COUNTA('Résultats test rentrée Français'!AD18:AD19))&lt;&gt;2,"X",(AVERAGE('Résultats test rentrée Français'!AD18:AD19)-1)*1/3)</f>
        <v>X</v>
      </c>
      <c r="AF11" s="126" t="str">
        <f>IF((COUNTA('Résultats test rentrée Français'!AE18:AE19))&lt;&gt;2,"X",(AVERAGE('Résultats test rentrée Français'!AE18:AE19)-1)*1/3)</f>
        <v>X</v>
      </c>
      <c r="AG11" s="126" t="str">
        <f>IF((COUNTA('Résultats test rentrée Français'!AF18:AF19))&lt;&gt;2,"X",(AVERAGE('Résultats test rentrée Français'!AF18:AF19)-1)*1/3)</f>
        <v>X</v>
      </c>
      <c r="AI11" s="106" t="e">
        <f>#REF!</f>
        <v>#REF!</v>
      </c>
      <c r="AJ11" s="106" t="str">
        <f>'Mes élèves'!A17</f>
        <v>Elève 16</v>
      </c>
      <c r="AK11" s="106" t="e">
        <f t="shared" si="8"/>
        <v>#N/A</v>
      </c>
      <c r="AL11" s="106" t="e">
        <f t="shared" si="8"/>
        <v>#N/A</v>
      </c>
      <c r="AM11" s="106" t="e">
        <f t="shared" si="8"/>
        <v>#N/A</v>
      </c>
      <c r="AN11" s="106" t="e">
        <f t="shared" si="8"/>
        <v>#N/A</v>
      </c>
      <c r="AO11" s="106" t="e">
        <f t="shared" si="8"/>
        <v>#N/A</v>
      </c>
      <c r="AP11" s="106" t="e">
        <f t="shared" si="8"/>
        <v>#N/A</v>
      </c>
      <c r="AQ11" s="106" t="e">
        <f t="shared" si="8"/>
        <v>#N/A</v>
      </c>
      <c r="AS11" s="106" t="e">
        <f>IF(COUNTA($AK$3:$AK$14)=0,"",IF(AND($AK11="",#REF!=AS$2),#REF!+0.1,IF(AND($AK11="",#REF!&lt;&gt;AS$2),#REF!,IF(AND($AK11&lt;&gt;AS$2,#REF!=AS$2),#REF!+0.1,IF(AND($AK11=AS$2,#REF!&lt;&gt;AS$2),#REF!+0.9,IF(AND(#REF!=$AK11,$AK11=AS$2),#REF!+1,IF(AND($AK11=AS$2,#REF!=""),#REF!+0.9,#REF!)))))))</f>
        <v>#N/A</v>
      </c>
      <c r="AT11" s="106" t="e">
        <f>IF(COUNTA($AK$3:$AK$14)=0,"",IF(AND($AK11="",#REF!=AT$2),#REF!+0.1,IF(AND($AK11="",#REF!&lt;&gt;AT$2),#REF!,IF(AND($AK11&lt;&gt;AT$2,#REF!=AT$2),#REF!+0.1,IF(AND($AK11=AT$2,#REF!&lt;&gt;AT$2),#REF!+0.9,IF(AND(#REF!=$AK11,$AK11=AT$2),#REF!+1,IF(AND($AK11=AT$2,#REF!=""),#REF!+0.9,#REF!)))))))</f>
        <v>#N/A</v>
      </c>
      <c r="AU11" s="106" t="e">
        <f>IF(COUNTA($AK$3:$AK$14)=0,"",IF(AND($AK11="",#REF!=AU$2),#REF!+0.1,IF(AND($AK11="",#REF!&lt;&gt;AU$2),#REF!,IF(AND($AK11&lt;&gt;AU$2,#REF!=AU$2),#REF!+0.1,IF(AND($AK11=AU$2,#REF!&lt;&gt;AU$2),#REF!+0.9,IF(AND(#REF!=$AK11,$AK11=AU$2),#REF!+1,IF(AND($AK11=AU$2,#REF!=""),#REF!+0.9,#REF!)))))))</f>
        <v>#N/A</v>
      </c>
      <c r="AV11" s="106" t="e">
        <f>IF(COUNTA($AK$3:$AK$14)=0,"",IF(AND($AK11="",#REF!=AV$2),#REF!+0.1,IF(AND($AK11="",#REF!&lt;&gt;AV$2),#REF!,IF(AND($AK11&lt;&gt;AV$2,#REF!=AV$2),#REF!+0.1,IF(AND($AK11=AV$2,#REF!&lt;&gt;AV$2),#REF!+0.9,IF(AND(#REF!=$AK11,$AK11=AV$2),#REF!+1,IF(AND($AK11=AV$2,#REF!=""),#REF!+0.9,#REF!)))))))</f>
        <v>#N/A</v>
      </c>
      <c r="AW11" s="106" t="e">
        <f>IF(COUNTA($AL$3:$AL$14)=0,"",IF(AND($AL11="",#REF!=AW$2),#REF!+0.1,IF(AND($AL11="",#REF!&lt;&gt;AW$2),#REF!,IF(AND($AL11&lt;&gt;AW$2,#REF!=AW$2),#REF!+0.1,IF(AND($AL11=AW$2,#REF!&lt;&gt;AW$2),#REF!+0.9,IF(AND(#REF!=$AL11,$AL11=AW$2),#REF!+1,IF(AND($AL11=AW$2,#REF!=""),#REF!+0.9,#REF!)))))))</f>
        <v>#N/A</v>
      </c>
      <c r="AX11" s="106" t="e">
        <f>IF(COUNTA($AL$3:$AL$14)=0,"",IF(AND($AL11="",#REF!=AX$2),#REF!+0.1,IF(AND($AL11="",#REF!&lt;&gt;AX$2),#REF!,IF(AND($AL11&lt;&gt;AX$2,#REF!=AX$2),#REF!+0.1,IF(AND($AL11=AX$2,#REF!&lt;&gt;AX$2),#REF!+0.9,IF(AND(#REF!=$AL11,$AL11=AX$2),#REF!+1,IF(AND($AL11=AX$2,#REF!=""),#REF!+0.9,#REF!)))))))</f>
        <v>#N/A</v>
      </c>
      <c r="AY11" s="106" t="e">
        <f>IF(COUNTA($AL$3:$AL$14)=0,"",IF(AND($AL11="",#REF!=AY$2),#REF!+0.1,IF(AND($AL11="",#REF!&lt;&gt;AY$2),#REF!,IF(AND($AL11&lt;&gt;AY$2,#REF!=AY$2),#REF!+0.1,IF(AND($AL11=AY$2,#REF!&lt;&gt;AY$2),#REF!+0.9,IF(AND(#REF!=$AL11,$AL11=AY$2),#REF!+1,IF(AND($AL11=AY$2,#REF!=""),#REF!+0.9,#REF!)))))))</f>
        <v>#N/A</v>
      </c>
      <c r="AZ11" s="106" t="e">
        <f>IF(COUNTA($AL$3:$AL$14)=0,"",IF(AND($AL11="",#REF!=AZ$2),#REF!+0.1,IF(AND($AL11="",#REF!&lt;&gt;AZ$2),#REF!,IF(AND($AL11&lt;&gt;AZ$2,#REF!=AZ$2),#REF!+0.1,IF(AND($AL11=AZ$2,#REF!&lt;&gt;AZ$2),#REF!+0.9,IF(AND(#REF!=$AL11,$AL11=AZ$2),#REF!+1,IF(AND($AL11=AZ$2,#REF!=""),#REF!+0.9,#REF!)))))))</f>
        <v>#N/A</v>
      </c>
      <c r="BA11" s="106" t="e">
        <f>IF(COUNTA($AM$3:$AM$14)=0,"",IF(AND($AM11="",#REF!=BA$2),#REF!+0.1,IF(AND($AM11="",#REF!&lt;&gt;BA$2),#REF!,IF(AND($AM11&lt;&gt;BA$2,#REF!=BA$2),#REF!+0.1,IF(AND($AM11=BA$2,#REF!&lt;&gt;BA$2),#REF!+0.9,IF(AND(#REF!=$AM11,$AM11=BA$2),#REF!+1,IF(AND($AM11=BA$2,#REF!=""),#REF!+0.9,#REF!)))))))</f>
        <v>#N/A</v>
      </c>
      <c r="BB11" s="106" t="e">
        <f>IF(COUNTA($AM$3:$AM$14)=0,"",IF(AND($AM11="",#REF!=BB$2),#REF!+0.1,IF(AND($AM11="",#REF!&lt;&gt;BB$2),#REF!,IF(AND($AM11&lt;&gt;BB$2,#REF!=BB$2),#REF!+0.1,IF(AND($AM11=BB$2,#REF!&lt;&gt;BB$2),#REF!+0.9,IF(AND(#REF!=$AM11,$AM11=BB$2),#REF!+1,IF(AND($AM11=BB$2,#REF!=""),#REF!+0.9,#REF!)))))))</f>
        <v>#N/A</v>
      </c>
      <c r="BC11" s="106" t="e">
        <f>IF(COUNTA($AM$3:$AM$14)=0,"",IF(AND($AM11="",#REF!=BC$2),#REF!+0.1,IF(AND($AM11="",#REF!&lt;&gt;BC$2),#REF!,IF(AND($AM11&lt;&gt;BC$2,#REF!=BC$2),#REF!+0.1,IF(AND($AM11=BC$2,#REF!&lt;&gt;BC$2),#REF!+0.9,IF(AND(#REF!=$AM11,$AM11=BC$2),#REF!+1,IF(AND($AM11=BC$2,#REF!=""),#REF!+0.9,#REF!)))))))</f>
        <v>#N/A</v>
      </c>
      <c r="BD11" s="106" t="e">
        <f>IF(COUNTA($AM$3:$AM$14)=0,"",IF(AND($AM11="",#REF!=BD$2),#REF!+0.1,IF(AND($AM11="",#REF!&lt;&gt;BD$2),#REF!,IF(AND($AM11&lt;&gt;BD$2,#REF!=BD$2),#REF!+0.1,IF(AND($AM11=BD$2,#REF!&lt;&gt;BD$2),#REF!+0.9,IF(AND(#REF!=$AM11,$AM11=BD$2),#REF!+1,IF(AND($AM11=BD$2,#REF!=""),#REF!+0.9,#REF!)))))))</f>
        <v>#N/A</v>
      </c>
      <c r="BE11" s="106" t="e">
        <f>IF(COUNTA($AN$3:$AN$14)=0,"",IF(AND($AN11="",#REF!=BE$2),#REF!+0.1,IF(AND($AN11="",#REF!&lt;&gt;BE$2),#REF!,IF(AND($AN11&lt;&gt;BE$2,#REF!=BE$2),#REF!+0.1,IF(AND($AN11=BE$2,#REF!&lt;&gt;BE$2),#REF!+0.9,IF(AND(#REF!=$AN11,$AN11=BE$2),#REF!+1,IF(AND($AN11=BE$2,#REF!=""),#REF!+0.9,#REF!)))))))</f>
        <v>#N/A</v>
      </c>
      <c r="BF11" s="106" t="e">
        <f>IF(COUNTA($AN$3:$AN$14)=0,"",IF(AND($AN11="",#REF!=BF$2),#REF!+0.1,IF(AND($AN11="",#REF!&lt;&gt;BF$2),#REF!,IF(AND($AN11&lt;&gt;BF$2,#REF!=BF$2),#REF!+0.1,IF(AND($AN11=BF$2,#REF!&lt;&gt;BF$2),#REF!+0.9,IF(AND(#REF!=$AN11,$AN11=BF$2),#REF!+1,IF(AND($AN11=BF$2,#REF!=""),#REF!+0.9,#REF!)))))))</f>
        <v>#N/A</v>
      </c>
      <c r="BG11" s="106" t="e">
        <f>IF(COUNTA($AN$3:$AN$14)=0,"",IF(AND($AN11="",#REF!=BG$2),#REF!+0.1,IF(AND($AN11="",#REF!&lt;&gt;BG$2),#REF!,IF(AND($AN11&lt;&gt;BG$2,#REF!=BG$2),#REF!+0.1,IF(AND($AN11=BG$2,#REF!&lt;&gt;BG$2),#REF!+0.9,IF(AND(#REF!=$AN11,$AN11=BG$2),#REF!+1,IF(AND($AN11=BG$2,#REF!=""),#REF!+0.9,#REF!)))))))</f>
        <v>#N/A</v>
      </c>
      <c r="BH11" s="106" t="e">
        <f>IF(COUNTA($AN$3:$AN$14)=0,"",IF(AND($AN11="",#REF!=BH$2),#REF!+0.1,IF(AND($AN11="",#REF!&lt;&gt;BH$2),#REF!,IF(AND($AN11&lt;&gt;BH$2,#REF!=BH$2),#REF!+0.1,IF(AND($AN11=BH$2,#REF!&lt;&gt;BH$2),#REF!+0.9,IF(AND(#REF!=$AN11,$AN11=BH$2),#REF!+1,IF(AND($AN11=BH$2,#REF!=""),#REF!+0.9,#REF!)))))))</f>
        <v>#N/A</v>
      </c>
      <c r="BI11" s="106" t="e">
        <f>IF(COUNTA($AO$3:$AO$14)=0,"",IF(AND($AO11="",#REF!=BI$2),#REF!+0.1,IF(AND($AO11="",#REF!&lt;&gt;BI$2),#REF!,IF(AND($AO11&lt;&gt;BI$2,#REF!=BI$2),#REF!+0.1,IF(AND($AO11=BI$2,#REF!&lt;&gt;BI$2),#REF!+0.9,IF(AND(#REF!=$AO11,$AO11=BI$2),#REF!+1,IF(AND($AO11=BI$2,#REF!=""),#REF!+0.9,#REF!)))))))</f>
        <v>#N/A</v>
      </c>
      <c r="BJ11" s="106" t="e">
        <f>IF(COUNTA($AO$3:$AO$14)=0,"",IF(AND($AO11="",#REF!=BJ$2),#REF!+0.1,IF(AND($AO11="",#REF!&lt;&gt;BJ$2),#REF!,IF(AND($AO11&lt;&gt;BJ$2,#REF!=BJ$2),#REF!+0.1,IF(AND($AO11=BJ$2,#REF!&lt;&gt;BJ$2),#REF!+0.9,IF(AND(#REF!=$AO11,$AO11=BJ$2),#REF!+1,IF(AND($AO11=BJ$2,#REF!=""),#REF!+0.9,#REF!)))))))</f>
        <v>#N/A</v>
      </c>
      <c r="BK11" s="106" t="e">
        <f>IF(COUNTA($AO$3:$AO$14)=0,"",IF(AND($AO11="",#REF!=BK$2),#REF!+0.1,IF(AND($AO11="",#REF!&lt;&gt;BK$2),#REF!,IF(AND($AO11&lt;&gt;BK$2,#REF!=BK$2),#REF!+0.1,IF(AND($AO11=BK$2,#REF!&lt;&gt;BK$2),#REF!+0.9,IF(AND(#REF!=$AO11,$AO11=BK$2),#REF!+1,IF(AND($AO11=BK$2,#REF!=""),#REF!+0.9,#REF!)))))))</f>
        <v>#N/A</v>
      </c>
      <c r="BL11" s="106" t="e">
        <f>IF(COUNTA($AO$3:$AO$14)=0,"",IF(AND($AO11="",#REF!=BL$2),#REF!+0.1,IF(AND($AO11="",#REF!&lt;&gt;BL$2),#REF!,IF(AND($AO11&lt;&gt;BL$2,#REF!=BL$2),#REF!+0.1,IF(AND($AO11=BL$2,#REF!&lt;&gt;BL$2),#REF!+0.9,IF(AND(#REF!=$AO11,$AO11=BL$2),#REF!+1,IF(AND($AO11=BL$2,#REF!=""),#REF!+0.9,#REF!)))))))</f>
        <v>#N/A</v>
      </c>
      <c r="BM11" s="106" t="e">
        <f>IF(COUNTA($AP$3:$AP$14)=0,"",IF(AND($AP11="",#REF!=BM$2),#REF!+0.1,IF(AND($AP11="",#REF!&lt;&gt;BM$2),#REF!,IF(AND($AP11&lt;&gt;BM$2,#REF!=BM$2),#REF!+0.1,IF(AND($AP11=BM$2,#REF!&lt;&gt;BM$2),#REF!+0.9,IF(AND(#REF!=$AP11,$AP11=BM$2),#REF!+1,IF(AND($AP11=BM$2,#REF!=""),#REF!+0.9,#REF!)))))))</f>
        <v>#N/A</v>
      </c>
      <c r="BN11" s="106" t="e">
        <f>IF(COUNTA($AP$3:$AP$14)=0,"",IF(AND($AP11="",#REF!=BN$2),#REF!+0.1,IF(AND($AP11="",#REF!&lt;&gt;BN$2),#REF!,IF(AND($AP11&lt;&gt;BN$2,#REF!=BN$2),#REF!+0.1,IF(AND($AP11=BN$2,#REF!&lt;&gt;BN$2),#REF!+0.9,IF(AND(#REF!=$AP11,$AP11=BN$2),#REF!+1,IF(AND($AP11=BN$2,#REF!=""),#REF!+0.9,#REF!)))))))</f>
        <v>#N/A</v>
      </c>
      <c r="BO11" s="106" t="e">
        <f>IF(COUNTA($AP$3:$AP$14)=0,"",IF(AND($AP11="",#REF!=BO$2),#REF!+0.1,IF(AND($AP11="",#REF!&lt;&gt;BO$2),#REF!,IF(AND($AP11&lt;&gt;BO$2,#REF!=BO$2),#REF!+0.1,IF(AND($AP11=BO$2,#REF!&lt;&gt;BO$2),#REF!+0.9,IF(AND(#REF!=$AP11,$AP11=BO$2),#REF!+1,IF(AND($AP11=BO$2,#REF!=""),#REF!+0.9,#REF!)))))))</f>
        <v>#N/A</v>
      </c>
      <c r="BP11" s="106" t="e">
        <f>IF(COUNTA($AP$3:$AP$14)=0,"",IF(AND($AP11="",#REF!=BP$2),#REF!+0.1,IF(AND($AP11="",#REF!&lt;&gt;BP$2),#REF!,IF(AND($AP11&lt;&gt;BP$2,#REF!=BP$2),#REF!+0.1,IF(AND($AP11=BP$2,#REF!&lt;&gt;BP$2),#REF!+0.9,IF(AND(#REF!=$AP11,$AP11=BP$2),#REF!+1,IF(AND($AP11=BP$2,#REF!=""),#REF!+0.9,#REF!)))))))</f>
        <v>#N/A</v>
      </c>
      <c r="BQ11" s="106" t="e">
        <f>IF(COUNTA($AQ$3:$AQ$14)=0,"",IF(AND($AQ11="",#REF!=BQ$2),#REF!+0.1,IF(AND($AQ11="",#REF!&lt;&gt;BQ$2),#REF!,IF(AND($AQ11&lt;&gt;BQ$2,#REF!=BQ$2),#REF!+0.1,IF(AND($AQ11=BQ$2,#REF!&lt;&gt;BQ$2),#REF!+0.9,IF(AND(#REF!=$AQ11,$AQ11=BQ$2),#REF!+1,IF(AND($AQ11=BQ$2,#REF!=""),#REF!+0.9,#REF!)))))))</f>
        <v>#N/A</v>
      </c>
      <c r="BR11" s="106" t="e">
        <f>IF(COUNTA($AQ$3:$AQ$14)=0,"",IF(AND($AQ11="",#REF!=BR$2),#REF!+0.1,IF(AND($AQ11="",#REF!&lt;&gt;BR$2),#REF!,IF(AND($AQ11&lt;&gt;BR$2,#REF!=BR$2),#REF!+0.1,IF(AND($AQ11=BR$2,#REF!&lt;&gt;BR$2),#REF!+0.9,IF(AND(#REF!=$AQ11,$AQ11=BR$2),#REF!+1,IF(AND($AQ11=BR$2,#REF!=""),#REF!+0.9,#REF!)))))))</f>
        <v>#N/A</v>
      </c>
      <c r="BS11" s="106" t="e">
        <f>IF(COUNTA($AQ$3:$AQ$14)=0,"",IF(AND($AQ11="",#REF!=BS$2),#REF!+0.1,IF(AND($AQ11="",#REF!&lt;&gt;BS$2),#REF!,IF(AND($AQ11&lt;&gt;BS$2,#REF!=BS$2),#REF!+0.1,IF(AND($AQ11=BS$2,#REF!&lt;&gt;BS$2),#REF!+0.9,IF(AND(#REF!=$AQ11,$AQ11=BS$2),#REF!+1,IF(AND($AQ11=BS$2,#REF!=""),#REF!+0.9,#REF!)))))))</f>
        <v>#N/A</v>
      </c>
      <c r="BT11" s="106" t="e">
        <f>IF(COUNTA($AQ$3:$AQ$14)=0,"",IF(AND($AQ11="",#REF!=BT$2),#REF!+0.1,IF(AND($AQ11="",#REF!&lt;&gt;BT$2),#REF!,IF(AND($AQ11&lt;&gt;BT$2,#REF!=BT$2),#REF!+0.1,IF(AND($AQ11=BT$2,#REF!&lt;&gt;BT$2),#REF!+0.9,IF(AND(#REF!=$AQ11,$AQ11=BT$2),#REF!+1,IF(AND($AQ11=BT$2,#REF!=""),#REF!+0.9,#REF!)))))))</f>
        <v>#N/A</v>
      </c>
      <c r="BV11" s="105"/>
      <c r="BW11" s="105"/>
      <c r="BX11" s="105"/>
      <c r="BY11" s="105"/>
      <c r="BZ11" s="105"/>
      <c r="CA11" s="105"/>
      <c r="CB11" s="105"/>
      <c r="CC11" s="105"/>
      <c r="CD11" s="105"/>
      <c r="CE11" s="105"/>
    </row>
    <row r="12" spans="1:83" s="106" customFormat="1" ht="18" customHeight="1" x14ac:dyDescent="0.2">
      <c r="A12" s="192" t="s">
        <v>74</v>
      </c>
      <c r="B12" s="192"/>
      <c r="C12" s="132" t="str">
        <f>IFERROR(AVERAGE('% FRANCAIS'!C14:AF16),"X")</f>
        <v>X</v>
      </c>
      <c r="D12" s="126" t="str">
        <f>IF((COUNTA('Résultats test rentrée Français'!C20:C22))&lt;&gt;3,"X",(AVERAGE('Résultats test rentrée Français'!C20:C22)-1)*1/3)</f>
        <v>X</v>
      </c>
      <c r="E12" s="126" t="str">
        <f>IF((COUNTA('Résultats test rentrée Français'!D20:D22))&lt;&gt;3,"X",(AVERAGE('Résultats test rentrée Français'!D20:D22)-1)*1/3)</f>
        <v>X</v>
      </c>
      <c r="F12" s="126" t="str">
        <f>IF((COUNTA('Résultats test rentrée Français'!E20:E22))&lt;&gt;3,"X",(AVERAGE('Résultats test rentrée Français'!E20:E22)-1)*1/3)</f>
        <v>X</v>
      </c>
      <c r="G12" s="126" t="str">
        <f>IF((COUNTA('Résultats test rentrée Français'!F20:F22))&lt;&gt;3,"X",(AVERAGE('Résultats test rentrée Français'!F20:F22)-1)*1/3)</f>
        <v>X</v>
      </c>
      <c r="H12" s="126" t="str">
        <f>IF((COUNTA('Résultats test rentrée Français'!G20:G22))&lt;&gt;3,"X",(AVERAGE('Résultats test rentrée Français'!G20:G22)-1)*1/3)</f>
        <v>X</v>
      </c>
      <c r="I12" s="126" t="str">
        <f>IF((COUNTA('Résultats test rentrée Français'!H20:H22))&lt;&gt;3,"X",(AVERAGE('Résultats test rentrée Français'!H20:H22)-1)*1/3)</f>
        <v>X</v>
      </c>
      <c r="J12" s="126" t="str">
        <f>IF((COUNTA('Résultats test rentrée Français'!I20:I22))&lt;&gt;3,"X",(AVERAGE('Résultats test rentrée Français'!I20:I22)-1)*1/3)</f>
        <v>X</v>
      </c>
      <c r="K12" s="126" t="str">
        <f>IF((COUNTA('Résultats test rentrée Français'!J20:J22))&lt;&gt;3,"X",(AVERAGE('Résultats test rentrée Français'!J20:J22)-1)*1/3)</f>
        <v>X</v>
      </c>
      <c r="L12" s="126" t="str">
        <f>IF((COUNTA('Résultats test rentrée Français'!K20:K22))&lt;&gt;3,"X",(AVERAGE('Résultats test rentrée Français'!K20:K22)-1)*1/3)</f>
        <v>X</v>
      </c>
      <c r="M12" s="126" t="str">
        <f>IF((COUNTA('Résultats test rentrée Français'!L20:L22))&lt;&gt;3,"X",(AVERAGE('Résultats test rentrée Français'!L20:L22)-1)*1/3)</f>
        <v>X</v>
      </c>
      <c r="N12" s="126" t="str">
        <f>IF((COUNTA('Résultats test rentrée Français'!M20:M22))&lt;&gt;3,"X",(AVERAGE('Résultats test rentrée Français'!M20:M22)-1)*1/3)</f>
        <v>X</v>
      </c>
      <c r="O12" s="126" t="str">
        <f>IF((COUNTA('Résultats test rentrée Français'!N20:N22))&lt;&gt;3,"X",(AVERAGE('Résultats test rentrée Français'!N20:N22)-1)*1/3)</f>
        <v>X</v>
      </c>
      <c r="P12" s="126" t="str">
        <f>IF((COUNTA('Résultats test rentrée Français'!O20:O22))&lt;&gt;3,"X",(AVERAGE('Résultats test rentrée Français'!O20:O22)-1)*1/3)</f>
        <v>X</v>
      </c>
      <c r="Q12" s="126" t="str">
        <f>IF((COUNTA('Résultats test rentrée Français'!P20:P22))&lt;&gt;3,"X",(AVERAGE('Résultats test rentrée Français'!P20:P22)-1)*1/3)</f>
        <v>X</v>
      </c>
      <c r="R12" s="126" t="str">
        <f>IF((COUNTA('Résultats test rentrée Français'!Q20:Q22))&lt;&gt;3,"X",(AVERAGE('Résultats test rentrée Français'!Q20:Q22)-1)*1/3)</f>
        <v>X</v>
      </c>
      <c r="S12" s="126" t="str">
        <f>IF((COUNTA('Résultats test rentrée Français'!R20:R22))&lt;&gt;3,"X",(AVERAGE('Résultats test rentrée Français'!R20:R22)-1)*1/3)</f>
        <v>X</v>
      </c>
      <c r="T12" s="126" t="str">
        <f>IF((COUNTA('Résultats test rentrée Français'!S20:S22))&lt;&gt;3,"X",(AVERAGE('Résultats test rentrée Français'!S20:S22)-1)*1/3)</f>
        <v>X</v>
      </c>
      <c r="U12" s="126" t="str">
        <f>IF((COUNTA('Résultats test rentrée Français'!T20:T22))&lt;&gt;3,"X",(AVERAGE('Résultats test rentrée Français'!T20:T22)-1)*1/3)</f>
        <v>X</v>
      </c>
      <c r="V12" s="126" t="str">
        <f>IF((COUNTA('Résultats test rentrée Français'!U20:U22))&lt;&gt;3,"X",(AVERAGE('Résultats test rentrée Français'!U20:U22)-1)*1/3)</f>
        <v>X</v>
      </c>
      <c r="W12" s="126" t="str">
        <f>IF((COUNTA('Résultats test rentrée Français'!V20:V22))&lt;&gt;3,"X",(AVERAGE('Résultats test rentrée Français'!V20:V22)-1)*1/3)</f>
        <v>X</v>
      </c>
      <c r="X12" s="126" t="str">
        <f>IF((COUNTA('Résultats test rentrée Français'!W20:W22))&lt;&gt;3,"X",(AVERAGE('Résultats test rentrée Français'!W20:W22)-1)*1/3)</f>
        <v>X</v>
      </c>
      <c r="Y12" s="126" t="str">
        <f>IF((COUNTA('Résultats test rentrée Français'!X20:X22))&lt;&gt;3,"X",(AVERAGE('Résultats test rentrée Français'!X20:X22)-1)*1/3)</f>
        <v>X</v>
      </c>
      <c r="Z12" s="126" t="str">
        <f>IF((COUNTA('Résultats test rentrée Français'!Y20:Y22))&lt;&gt;3,"X",(AVERAGE('Résultats test rentrée Français'!Y20:Y22)-1)*1/3)</f>
        <v>X</v>
      </c>
      <c r="AA12" s="126" t="str">
        <f>IF((COUNTA('Résultats test rentrée Français'!Z20:Z22))&lt;&gt;3,"X",(AVERAGE('Résultats test rentrée Français'!Z20:Z22)-1)*1/3)</f>
        <v>X</v>
      </c>
      <c r="AB12" s="126" t="str">
        <f>IF((COUNTA('Résultats test rentrée Français'!AA20:AA22))&lt;&gt;3,"X",(AVERAGE('Résultats test rentrée Français'!AA20:AA22)-1)*1/3)</f>
        <v>X</v>
      </c>
      <c r="AC12" s="126" t="str">
        <f>IF((COUNTA('Résultats test rentrée Français'!AB20:AB22))&lt;&gt;3,"X",(AVERAGE('Résultats test rentrée Français'!AB20:AB22)-1)*1/3)</f>
        <v>X</v>
      </c>
      <c r="AD12" s="126" t="str">
        <f>IF((COUNTA('Résultats test rentrée Français'!AC20:AC22))&lt;&gt;3,"X",(AVERAGE('Résultats test rentrée Français'!AC20:AC22)-1)*1/3)</f>
        <v>X</v>
      </c>
      <c r="AE12" s="126" t="str">
        <f>IF((COUNTA('Résultats test rentrée Français'!AD20:AD22))&lt;&gt;3,"X",(AVERAGE('Résultats test rentrée Français'!AD20:AD22)-1)*1/3)</f>
        <v>X</v>
      </c>
      <c r="AF12" s="126" t="str">
        <f>IF((COUNTA('Résultats test rentrée Français'!AE20:AE22))&lt;&gt;3,"X",(AVERAGE('Résultats test rentrée Français'!AE20:AE22)-1)*1/3)</f>
        <v>X</v>
      </c>
      <c r="AG12" s="126" t="str">
        <f>IF((COUNTA('Résultats test rentrée Français'!AF20:AF22))&lt;&gt;3,"X",(AVERAGE('Résultats test rentrée Français'!AF20:AF22)-1)*1/3)</f>
        <v>X</v>
      </c>
      <c r="AI12" s="106">
        <f t="shared" ref="AI12" si="9">A13</f>
        <v>0</v>
      </c>
      <c r="AJ12" s="106" t="str">
        <f>'Mes élèves'!A20</f>
        <v>Elève 19</v>
      </c>
      <c r="AK12" s="106" t="e">
        <f t="shared" si="8"/>
        <v>#N/A</v>
      </c>
      <c r="AL12" s="106" t="e">
        <f t="shared" si="8"/>
        <v>#N/A</v>
      </c>
      <c r="AM12" s="106" t="e">
        <f t="shared" si="8"/>
        <v>#N/A</v>
      </c>
      <c r="AN12" s="106" t="e">
        <f t="shared" si="8"/>
        <v>#N/A</v>
      </c>
      <c r="AO12" s="106" t="e">
        <f t="shared" si="8"/>
        <v>#N/A</v>
      </c>
      <c r="AP12" s="106" t="e">
        <f t="shared" si="8"/>
        <v>#N/A</v>
      </c>
      <c r="AQ12" s="106" t="e">
        <f t="shared" si="8"/>
        <v>#N/A</v>
      </c>
      <c r="AS12" s="106" t="e">
        <f>IF(COUNTA($AK$3:$AK$14)=0,"",IF(AND($AK12="",#REF!=AS$2),#REF!+0.1,IF(AND($AK12="",#REF!&lt;&gt;AS$2),#REF!,IF(AND($AK12&lt;&gt;AS$2,#REF!=AS$2),#REF!+0.1,IF(AND($AK12=AS$2,#REF!&lt;&gt;AS$2),#REF!+0.9,IF(AND(#REF!=$AK12,$AK12=AS$2),#REF!+1,IF(AND($AK12=AS$2,#REF!=""),#REF!+0.9,#REF!)))))))</f>
        <v>#N/A</v>
      </c>
      <c r="AT12" s="106" t="e">
        <f>IF(COUNTA($AK$3:$AK$14)=0,"",IF(AND($AK12="",#REF!=AT$2),#REF!+0.1,IF(AND($AK12="",#REF!&lt;&gt;AT$2),#REF!,IF(AND($AK12&lt;&gt;AT$2,#REF!=AT$2),#REF!+0.1,IF(AND($AK12=AT$2,#REF!&lt;&gt;AT$2),#REF!+0.9,IF(AND(#REF!=$AK12,$AK12=AT$2),#REF!+1,IF(AND($AK12=AT$2,#REF!=""),#REF!+0.9,#REF!)))))))</f>
        <v>#N/A</v>
      </c>
      <c r="AU12" s="106" t="e">
        <f>IF(COUNTA($AK$3:$AK$14)=0,"",IF(AND($AK12="",#REF!=AU$2),#REF!+0.1,IF(AND($AK12="",#REF!&lt;&gt;AU$2),#REF!,IF(AND($AK12&lt;&gt;AU$2,#REF!=AU$2),#REF!+0.1,IF(AND($AK12=AU$2,#REF!&lt;&gt;AU$2),#REF!+0.9,IF(AND(#REF!=$AK12,$AK12=AU$2),#REF!+1,IF(AND($AK12=AU$2,#REF!=""),#REF!+0.9,#REF!)))))))</f>
        <v>#N/A</v>
      </c>
      <c r="AV12" s="106" t="e">
        <f>IF(COUNTA($AK$3:$AK$14)=0,"",IF(AND($AK12="",#REF!=AV$2),#REF!+0.1,IF(AND($AK12="",#REF!&lt;&gt;AV$2),#REF!,IF(AND($AK12&lt;&gt;AV$2,#REF!=AV$2),#REF!+0.1,IF(AND($AK12=AV$2,#REF!&lt;&gt;AV$2),#REF!+0.9,IF(AND(#REF!=$AK12,$AK12=AV$2),#REF!+1,IF(AND($AK12=AV$2,#REF!=""),#REF!+0.9,#REF!)))))))</f>
        <v>#N/A</v>
      </c>
      <c r="AW12" s="106" t="e">
        <f>IF(COUNTA($AL$3:$AL$14)=0,"",IF(AND($AL12="",#REF!=AW$2),#REF!+0.1,IF(AND($AL12="",#REF!&lt;&gt;AW$2),#REF!,IF(AND($AL12&lt;&gt;AW$2,#REF!=AW$2),#REF!+0.1,IF(AND($AL12=AW$2,#REF!&lt;&gt;AW$2),#REF!+0.9,IF(AND(#REF!=$AL12,$AL12=AW$2),#REF!+1,IF(AND($AL12=AW$2,#REF!=""),#REF!+0.9,#REF!)))))))</f>
        <v>#N/A</v>
      </c>
      <c r="AX12" s="106" t="e">
        <f>IF(COUNTA($AL$3:$AL$14)=0,"",IF(AND($AL12="",#REF!=AX$2),#REF!+0.1,IF(AND($AL12="",#REF!&lt;&gt;AX$2),#REF!,IF(AND($AL12&lt;&gt;AX$2,#REF!=AX$2),#REF!+0.1,IF(AND($AL12=AX$2,#REF!&lt;&gt;AX$2),#REF!+0.9,IF(AND(#REF!=$AL12,$AL12=AX$2),#REF!+1,IF(AND($AL12=AX$2,#REF!=""),#REF!+0.9,#REF!)))))))</f>
        <v>#N/A</v>
      </c>
      <c r="AY12" s="106" t="e">
        <f>IF(COUNTA($AL$3:$AL$14)=0,"",IF(AND($AL12="",#REF!=AY$2),#REF!+0.1,IF(AND($AL12="",#REF!&lt;&gt;AY$2),#REF!,IF(AND($AL12&lt;&gt;AY$2,#REF!=AY$2),#REF!+0.1,IF(AND($AL12=AY$2,#REF!&lt;&gt;AY$2),#REF!+0.9,IF(AND(#REF!=$AL12,$AL12=AY$2),#REF!+1,IF(AND($AL12=AY$2,#REF!=""),#REF!+0.9,#REF!)))))))</f>
        <v>#N/A</v>
      </c>
      <c r="AZ12" s="106" t="e">
        <f>IF(COUNTA($AL$3:$AL$14)=0,"",IF(AND($AL12="",#REF!=AZ$2),#REF!+0.1,IF(AND($AL12="",#REF!&lt;&gt;AZ$2),#REF!,IF(AND($AL12&lt;&gt;AZ$2,#REF!=AZ$2),#REF!+0.1,IF(AND($AL12=AZ$2,#REF!&lt;&gt;AZ$2),#REF!+0.9,IF(AND(#REF!=$AL12,$AL12=AZ$2),#REF!+1,IF(AND($AL12=AZ$2,#REF!=""),#REF!+0.9,#REF!)))))))</f>
        <v>#N/A</v>
      </c>
      <c r="BA12" s="106" t="e">
        <f>IF(COUNTA($AM$3:$AM$14)=0,"",IF(AND($AM12="",#REF!=BA$2),#REF!+0.1,IF(AND($AM12="",#REF!&lt;&gt;BA$2),#REF!,IF(AND($AM12&lt;&gt;BA$2,#REF!=BA$2),#REF!+0.1,IF(AND($AM12=BA$2,#REF!&lt;&gt;BA$2),#REF!+0.9,IF(AND(#REF!=$AM12,$AM12=BA$2),#REF!+1,IF(AND($AM12=BA$2,#REF!=""),#REF!+0.9,#REF!)))))))</f>
        <v>#N/A</v>
      </c>
      <c r="BB12" s="106" t="e">
        <f>IF(COUNTA($AM$3:$AM$14)=0,"",IF(AND($AM12="",#REF!=BB$2),#REF!+0.1,IF(AND($AM12="",#REF!&lt;&gt;BB$2),#REF!,IF(AND($AM12&lt;&gt;BB$2,#REF!=BB$2),#REF!+0.1,IF(AND($AM12=BB$2,#REF!&lt;&gt;BB$2),#REF!+0.9,IF(AND(#REF!=$AM12,$AM12=BB$2),#REF!+1,IF(AND($AM12=BB$2,#REF!=""),#REF!+0.9,#REF!)))))))</f>
        <v>#N/A</v>
      </c>
      <c r="BC12" s="106" t="e">
        <f>IF(COUNTA($AM$3:$AM$14)=0,"",IF(AND($AM12="",#REF!=BC$2),#REF!+0.1,IF(AND($AM12="",#REF!&lt;&gt;BC$2),#REF!,IF(AND($AM12&lt;&gt;BC$2,#REF!=BC$2),#REF!+0.1,IF(AND($AM12=BC$2,#REF!&lt;&gt;BC$2),#REF!+0.9,IF(AND(#REF!=$AM12,$AM12=BC$2),#REF!+1,IF(AND($AM12=BC$2,#REF!=""),#REF!+0.9,#REF!)))))))</f>
        <v>#N/A</v>
      </c>
      <c r="BD12" s="106" t="e">
        <f>IF(COUNTA($AM$3:$AM$14)=0,"",IF(AND($AM12="",#REF!=BD$2),#REF!+0.1,IF(AND($AM12="",#REF!&lt;&gt;BD$2),#REF!,IF(AND($AM12&lt;&gt;BD$2,#REF!=BD$2),#REF!+0.1,IF(AND($AM12=BD$2,#REF!&lt;&gt;BD$2),#REF!+0.9,IF(AND(#REF!=$AM12,$AM12=BD$2),#REF!+1,IF(AND($AM12=BD$2,#REF!=""),#REF!+0.9,#REF!)))))))</f>
        <v>#N/A</v>
      </c>
      <c r="BE12" s="106" t="e">
        <f>IF(COUNTA($AN$3:$AN$14)=0,"",IF(AND($AN12="",#REF!=BE$2),#REF!+0.1,IF(AND($AN12="",#REF!&lt;&gt;BE$2),#REF!,IF(AND($AN12&lt;&gt;BE$2,#REF!=BE$2),#REF!+0.1,IF(AND($AN12=BE$2,#REF!&lt;&gt;BE$2),#REF!+0.9,IF(AND(#REF!=$AN12,$AN12=BE$2),#REF!+1,IF(AND($AN12=BE$2,#REF!=""),#REF!+0.9,#REF!)))))))</f>
        <v>#N/A</v>
      </c>
      <c r="BF12" s="106" t="e">
        <f>IF(COUNTA($AN$3:$AN$14)=0,"",IF(AND($AN12="",#REF!=BF$2),#REF!+0.1,IF(AND($AN12="",#REF!&lt;&gt;BF$2),#REF!,IF(AND($AN12&lt;&gt;BF$2,#REF!=BF$2),#REF!+0.1,IF(AND($AN12=BF$2,#REF!&lt;&gt;BF$2),#REF!+0.9,IF(AND(#REF!=$AN12,$AN12=BF$2),#REF!+1,IF(AND($AN12=BF$2,#REF!=""),#REF!+0.9,#REF!)))))))</f>
        <v>#N/A</v>
      </c>
      <c r="BG12" s="106" t="e">
        <f>IF(COUNTA($AN$3:$AN$14)=0,"",IF(AND($AN12="",#REF!=BG$2),#REF!+0.1,IF(AND($AN12="",#REF!&lt;&gt;BG$2),#REF!,IF(AND($AN12&lt;&gt;BG$2,#REF!=BG$2),#REF!+0.1,IF(AND($AN12=BG$2,#REF!&lt;&gt;BG$2),#REF!+0.9,IF(AND(#REF!=$AN12,$AN12=BG$2),#REF!+1,IF(AND($AN12=BG$2,#REF!=""),#REF!+0.9,#REF!)))))))</f>
        <v>#N/A</v>
      </c>
      <c r="BH12" s="106" t="e">
        <f>IF(COUNTA($AN$3:$AN$14)=0,"",IF(AND($AN12="",#REF!=BH$2),#REF!+0.1,IF(AND($AN12="",#REF!&lt;&gt;BH$2),#REF!,IF(AND($AN12&lt;&gt;BH$2,#REF!=BH$2),#REF!+0.1,IF(AND($AN12=BH$2,#REF!&lt;&gt;BH$2),#REF!+0.9,IF(AND(#REF!=$AN12,$AN12=BH$2),#REF!+1,IF(AND($AN12=BH$2,#REF!=""),#REF!+0.9,#REF!)))))))</f>
        <v>#N/A</v>
      </c>
      <c r="BI12" s="106" t="e">
        <f>IF(COUNTA($AO$3:$AO$14)=0,"",IF(AND($AO12="",#REF!=BI$2),#REF!+0.1,IF(AND($AO12="",#REF!&lt;&gt;BI$2),#REF!,IF(AND($AO12&lt;&gt;BI$2,#REF!=BI$2),#REF!+0.1,IF(AND($AO12=BI$2,#REF!&lt;&gt;BI$2),#REF!+0.9,IF(AND(#REF!=$AO12,$AO12=BI$2),#REF!+1,IF(AND($AO12=BI$2,#REF!=""),#REF!+0.9,#REF!)))))))</f>
        <v>#N/A</v>
      </c>
      <c r="BJ12" s="106" t="e">
        <f>IF(COUNTA($AO$3:$AO$14)=0,"",IF(AND($AO12="",#REF!=BJ$2),#REF!+0.1,IF(AND($AO12="",#REF!&lt;&gt;BJ$2),#REF!,IF(AND($AO12&lt;&gt;BJ$2,#REF!=BJ$2),#REF!+0.1,IF(AND($AO12=BJ$2,#REF!&lt;&gt;BJ$2),#REF!+0.9,IF(AND(#REF!=$AO12,$AO12=BJ$2),#REF!+1,IF(AND($AO12=BJ$2,#REF!=""),#REF!+0.9,#REF!)))))))</f>
        <v>#N/A</v>
      </c>
      <c r="BK12" s="106" t="e">
        <f>IF(COUNTA($AO$3:$AO$14)=0,"",IF(AND($AO12="",#REF!=BK$2),#REF!+0.1,IF(AND($AO12="",#REF!&lt;&gt;BK$2),#REF!,IF(AND($AO12&lt;&gt;BK$2,#REF!=BK$2),#REF!+0.1,IF(AND($AO12=BK$2,#REF!&lt;&gt;BK$2),#REF!+0.9,IF(AND(#REF!=$AO12,$AO12=BK$2),#REF!+1,IF(AND($AO12=BK$2,#REF!=""),#REF!+0.9,#REF!)))))))</f>
        <v>#N/A</v>
      </c>
      <c r="BL12" s="106" t="e">
        <f>IF(COUNTA($AO$3:$AO$14)=0,"",IF(AND($AO12="",#REF!=BL$2),#REF!+0.1,IF(AND($AO12="",#REF!&lt;&gt;BL$2),#REF!,IF(AND($AO12&lt;&gt;BL$2,#REF!=BL$2),#REF!+0.1,IF(AND($AO12=BL$2,#REF!&lt;&gt;BL$2),#REF!+0.9,IF(AND(#REF!=$AO12,$AO12=BL$2),#REF!+1,IF(AND($AO12=BL$2,#REF!=""),#REF!+0.9,#REF!)))))))</f>
        <v>#N/A</v>
      </c>
      <c r="BM12" s="106" t="e">
        <f>IF(COUNTA($AP$3:$AP$14)=0,"",IF(AND($AP12="",#REF!=BM$2),#REF!+0.1,IF(AND($AP12="",#REF!&lt;&gt;BM$2),#REF!,IF(AND($AP12&lt;&gt;BM$2,#REF!=BM$2),#REF!+0.1,IF(AND($AP12=BM$2,#REF!&lt;&gt;BM$2),#REF!+0.9,IF(AND(#REF!=$AP12,$AP12=BM$2),#REF!+1,IF(AND($AP12=BM$2,#REF!=""),#REF!+0.9,#REF!)))))))</f>
        <v>#N/A</v>
      </c>
      <c r="BN12" s="106" t="e">
        <f>IF(COUNTA($AP$3:$AP$14)=0,"",IF(AND($AP12="",#REF!=BN$2),#REF!+0.1,IF(AND($AP12="",#REF!&lt;&gt;BN$2),#REF!,IF(AND($AP12&lt;&gt;BN$2,#REF!=BN$2),#REF!+0.1,IF(AND($AP12=BN$2,#REF!&lt;&gt;BN$2),#REF!+0.9,IF(AND(#REF!=$AP12,$AP12=BN$2),#REF!+1,IF(AND($AP12=BN$2,#REF!=""),#REF!+0.9,#REF!)))))))</f>
        <v>#N/A</v>
      </c>
      <c r="BO12" s="106" t="e">
        <f>IF(COUNTA($AP$3:$AP$14)=0,"",IF(AND($AP12="",#REF!=BO$2),#REF!+0.1,IF(AND($AP12="",#REF!&lt;&gt;BO$2),#REF!,IF(AND($AP12&lt;&gt;BO$2,#REF!=BO$2),#REF!+0.1,IF(AND($AP12=BO$2,#REF!&lt;&gt;BO$2),#REF!+0.9,IF(AND(#REF!=$AP12,$AP12=BO$2),#REF!+1,IF(AND($AP12=BO$2,#REF!=""),#REF!+0.9,#REF!)))))))</f>
        <v>#N/A</v>
      </c>
      <c r="BP12" s="106" t="e">
        <f>IF(COUNTA($AP$3:$AP$14)=0,"",IF(AND($AP12="",#REF!=BP$2),#REF!+0.1,IF(AND($AP12="",#REF!&lt;&gt;BP$2),#REF!,IF(AND($AP12&lt;&gt;BP$2,#REF!=BP$2),#REF!+0.1,IF(AND($AP12=BP$2,#REF!&lt;&gt;BP$2),#REF!+0.9,IF(AND(#REF!=$AP12,$AP12=BP$2),#REF!+1,IF(AND($AP12=BP$2,#REF!=""),#REF!+0.9,#REF!)))))))</f>
        <v>#N/A</v>
      </c>
      <c r="BQ12" s="106" t="e">
        <f>IF(COUNTA($AQ$3:$AQ$14)=0,"",IF(AND($AQ12="",#REF!=BQ$2),#REF!+0.1,IF(AND($AQ12="",#REF!&lt;&gt;BQ$2),#REF!,IF(AND($AQ12&lt;&gt;BQ$2,#REF!=BQ$2),#REF!+0.1,IF(AND($AQ12=BQ$2,#REF!&lt;&gt;BQ$2),#REF!+0.9,IF(AND(#REF!=$AQ12,$AQ12=BQ$2),#REF!+1,IF(AND($AQ12=BQ$2,#REF!=""),#REF!+0.9,#REF!)))))))</f>
        <v>#N/A</v>
      </c>
      <c r="BR12" s="106" t="e">
        <f>IF(COUNTA($AQ$3:$AQ$14)=0,"",IF(AND($AQ12="",#REF!=BR$2),#REF!+0.1,IF(AND($AQ12="",#REF!&lt;&gt;BR$2),#REF!,IF(AND($AQ12&lt;&gt;BR$2,#REF!=BR$2),#REF!+0.1,IF(AND($AQ12=BR$2,#REF!&lt;&gt;BR$2),#REF!+0.9,IF(AND(#REF!=$AQ12,$AQ12=BR$2),#REF!+1,IF(AND($AQ12=BR$2,#REF!=""),#REF!+0.9,#REF!)))))))</f>
        <v>#N/A</v>
      </c>
      <c r="BS12" s="106" t="e">
        <f>IF(COUNTA($AQ$3:$AQ$14)=0,"",IF(AND($AQ12="",#REF!=BS$2),#REF!+0.1,IF(AND($AQ12="",#REF!&lt;&gt;BS$2),#REF!,IF(AND($AQ12&lt;&gt;BS$2,#REF!=BS$2),#REF!+0.1,IF(AND($AQ12=BS$2,#REF!&lt;&gt;BS$2),#REF!+0.9,IF(AND(#REF!=$AQ12,$AQ12=BS$2),#REF!+1,IF(AND($AQ12=BS$2,#REF!=""),#REF!+0.9,#REF!)))))))</f>
        <v>#N/A</v>
      </c>
      <c r="BT12" s="106" t="e">
        <f>IF(COUNTA($AQ$3:$AQ$14)=0,"",IF(AND($AQ12="",#REF!=BT$2),#REF!+0.1,IF(AND($AQ12="",#REF!&lt;&gt;BT$2),#REF!,IF(AND($AQ12&lt;&gt;BT$2,#REF!=BT$2),#REF!+0.1,IF(AND($AQ12=BT$2,#REF!&lt;&gt;BT$2),#REF!+0.9,IF(AND(#REF!=$AQ12,$AQ12=BT$2),#REF!+1,IF(AND($AQ12=BT$2,#REF!=""),#REF!+0.9,#REF!)))))))</f>
        <v>#N/A</v>
      </c>
      <c r="BV12" s="105"/>
      <c r="BW12" s="105"/>
      <c r="BX12" s="105"/>
      <c r="BY12" s="105"/>
      <c r="BZ12" s="105"/>
      <c r="CA12" s="105"/>
      <c r="CB12" s="105"/>
      <c r="CC12" s="105"/>
      <c r="CD12" s="105"/>
      <c r="CE12" s="105"/>
    </row>
    <row r="13" spans="1:83" ht="18.75" customHeight="1" x14ac:dyDescent="0.2">
      <c r="A13" s="136"/>
      <c r="B13" s="139" t="s">
        <v>141</v>
      </c>
      <c r="C13" s="130" t="str">
        <f>IFERROR(AVERAGE('% FRANCAIS'!C2:AF16),"X")</f>
        <v>X</v>
      </c>
      <c r="D13" s="131" t="str">
        <f>IFERROR(AVERAGE('% FRANCAIS'!C2:C16),"X")</f>
        <v>X</v>
      </c>
      <c r="E13" s="131" t="str">
        <f>IFERROR(AVERAGE('% FRANCAIS'!D2:D16),"X")</f>
        <v>X</v>
      </c>
      <c r="F13" s="131" t="str">
        <f>IFERROR(AVERAGE('% FRANCAIS'!E2:E16),"X")</f>
        <v>X</v>
      </c>
      <c r="G13" s="131" t="str">
        <f>IFERROR(AVERAGE('% FRANCAIS'!F2:F16),"X")</f>
        <v>X</v>
      </c>
      <c r="H13" s="131" t="str">
        <f>IFERROR(AVERAGE('% FRANCAIS'!G2:G16),"X")</f>
        <v>X</v>
      </c>
      <c r="I13" s="131" t="str">
        <f>IFERROR(AVERAGE('% FRANCAIS'!H2:H16),"X")</f>
        <v>X</v>
      </c>
      <c r="J13" s="131" t="str">
        <f>IFERROR(AVERAGE('% FRANCAIS'!I2:I16),"X")</f>
        <v>X</v>
      </c>
      <c r="K13" s="131" t="str">
        <f>IFERROR(AVERAGE('% FRANCAIS'!J2:J16),"X")</f>
        <v>X</v>
      </c>
      <c r="L13" s="131" t="str">
        <f>IFERROR(AVERAGE('% FRANCAIS'!K2:K16),"X")</f>
        <v>X</v>
      </c>
      <c r="M13" s="131" t="str">
        <f>IFERROR(AVERAGE('% FRANCAIS'!L2:L16),"X")</f>
        <v>X</v>
      </c>
      <c r="N13" s="131" t="str">
        <f>IFERROR(AVERAGE('% FRANCAIS'!M2:M16),"X")</f>
        <v>X</v>
      </c>
      <c r="O13" s="131" t="str">
        <f>IFERROR(AVERAGE('% FRANCAIS'!N2:N16),"X")</f>
        <v>X</v>
      </c>
      <c r="P13" s="131" t="str">
        <f>IFERROR(AVERAGE('% FRANCAIS'!O2:O16),"X")</f>
        <v>X</v>
      </c>
      <c r="Q13" s="131" t="str">
        <f>IFERROR(AVERAGE('% FRANCAIS'!P2:P16),"X")</f>
        <v>X</v>
      </c>
      <c r="R13" s="131" t="str">
        <f>IFERROR(AVERAGE('% FRANCAIS'!Q2:Q16),"X")</f>
        <v>X</v>
      </c>
      <c r="S13" s="131" t="str">
        <f>IFERROR(AVERAGE('% FRANCAIS'!R2:R16),"X")</f>
        <v>X</v>
      </c>
      <c r="T13" s="131" t="str">
        <f>IFERROR(AVERAGE('% FRANCAIS'!S2:S16),"X")</f>
        <v>X</v>
      </c>
      <c r="U13" s="131" t="str">
        <f>IFERROR(AVERAGE('% FRANCAIS'!T2:T16),"X")</f>
        <v>X</v>
      </c>
      <c r="V13" s="131" t="str">
        <f>IFERROR(AVERAGE('% FRANCAIS'!U2:U16),"X")</f>
        <v>X</v>
      </c>
      <c r="W13" s="131" t="str">
        <f>IFERROR(AVERAGE('% FRANCAIS'!V2:V16),"X")</f>
        <v>X</v>
      </c>
      <c r="X13" s="131" t="str">
        <f>IFERROR(AVERAGE('% FRANCAIS'!W2:W16),"X")</f>
        <v>X</v>
      </c>
      <c r="Y13" s="131" t="str">
        <f>IFERROR(AVERAGE('% FRANCAIS'!X2:X16),"X")</f>
        <v>X</v>
      </c>
      <c r="Z13" s="131" t="str">
        <f>IFERROR(AVERAGE('% FRANCAIS'!Y2:Y16),"X")</f>
        <v>X</v>
      </c>
      <c r="AA13" s="131" t="str">
        <f>IFERROR(AVERAGE('% FRANCAIS'!Z2:Z16),"X")</f>
        <v>X</v>
      </c>
      <c r="AB13" s="131" t="str">
        <f>IFERROR(AVERAGE('% FRANCAIS'!AA2:AA16),"X")</f>
        <v>X</v>
      </c>
      <c r="AC13" s="131" t="str">
        <f>IFERROR(AVERAGE('% FRANCAIS'!AB2:AB16),"X")</f>
        <v>X</v>
      </c>
      <c r="AD13" s="131" t="str">
        <f>IFERROR(AVERAGE('% FRANCAIS'!AC2:AC16),"X")</f>
        <v>X</v>
      </c>
      <c r="AE13" s="131" t="str">
        <f>IFERROR(AVERAGE('% FRANCAIS'!AD2:AD16),"X")</f>
        <v>X</v>
      </c>
      <c r="AF13" s="131" t="str">
        <f>IFERROR(AVERAGE('% FRANCAIS'!AE2:AE16),"X")</f>
        <v>X</v>
      </c>
      <c r="AG13" s="131" t="str">
        <f>IFERROR(AVERAGE('% FRANCAIS'!AF2:AF16),"X")</f>
        <v>X</v>
      </c>
      <c r="AH13" s="131" t="e">
        <f>AVERAGE('% FRANCAIS'!AG2:AG16)</f>
        <v>#DIV/0!</v>
      </c>
      <c r="AI13" s="131" t="e">
        <f>AVERAGE('% FRANCAIS'!AH2:AH16)</f>
        <v>#DIV/0!</v>
      </c>
      <c r="AJ13" s="131" t="e">
        <f>AVERAGE('% FRANCAIS'!AI2:AI16)</f>
        <v>#DIV/0!</v>
      </c>
      <c r="AK13" s="131" t="e">
        <f>AVERAGE('% FRANCAIS'!AJ2:AJ16)</f>
        <v>#DIV/0!</v>
      </c>
      <c r="AL13" s="131" t="e">
        <f>AVERAGE('% FRANCAIS'!AK2:AK16)</f>
        <v>#DIV/0!</v>
      </c>
      <c r="AM13" s="131" t="e">
        <f>AVERAGE('% FRANCAIS'!AL2:AL16)</f>
        <v>#DIV/0!</v>
      </c>
      <c r="AN13" s="131" t="e">
        <f>AVERAGE('% FRANCAIS'!AM2:AM16)</f>
        <v>#DIV/0!</v>
      </c>
      <c r="AO13" s="131" t="e">
        <f>AVERAGE('% FRANCAIS'!AN2:AN16)</f>
        <v>#DIV/0!</v>
      </c>
      <c r="AP13" s="131" t="e">
        <f>AVERAGE('% FRANCAIS'!AO2:AO16)</f>
        <v>#DIV/0!</v>
      </c>
      <c r="AQ13" s="131" t="e">
        <f>AVERAGE('% FRANCAIS'!AP2:AP16)</f>
        <v>#DIV/0!</v>
      </c>
      <c r="AR13" s="131" t="e">
        <f>AVERAGE('% FRANCAIS'!AQ2:AQ16)</f>
        <v>#DIV/0!</v>
      </c>
      <c r="AS13" s="131" t="e">
        <f>AVERAGE('% FRANCAIS'!AR2:AR16)</f>
        <v>#DIV/0!</v>
      </c>
      <c r="AT13" s="131" t="e">
        <f>AVERAGE('% FRANCAIS'!AS2:AS16)</f>
        <v>#DIV/0!</v>
      </c>
      <c r="AU13" s="131" t="e">
        <f>AVERAGE('% FRANCAIS'!AT2:AT16)</f>
        <v>#DIV/0!</v>
      </c>
      <c r="AV13" s="131" t="e">
        <f>AVERAGE('% FRANCAIS'!AU2:AU16)</f>
        <v>#DIV/0!</v>
      </c>
      <c r="AW13" s="131" t="e">
        <f>AVERAGE('% FRANCAIS'!AV2:AV16)</f>
        <v>#DIV/0!</v>
      </c>
      <c r="AX13" s="131" t="e">
        <f>AVERAGE('% FRANCAIS'!AW2:AW16)</f>
        <v>#DIV/0!</v>
      </c>
      <c r="AY13" s="131" t="e">
        <f>AVERAGE('% FRANCAIS'!AX2:AX16)</f>
        <v>#DIV/0!</v>
      </c>
      <c r="AZ13" s="131" t="e">
        <f>AVERAGE('% FRANCAIS'!AY2:AY16)</f>
        <v>#DIV/0!</v>
      </c>
      <c r="BA13" s="131" t="e">
        <f>AVERAGE('% FRANCAIS'!AZ2:AZ16)</f>
        <v>#DIV/0!</v>
      </c>
      <c r="BB13" s="131" t="e">
        <f>AVERAGE('% FRANCAIS'!BA2:BA16)</f>
        <v>#DIV/0!</v>
      </c>
      <c r="BC13" s="131" t="e">
        <f>AVERAGE('% FRANCAIS'!BB2:BB16)</f>
        <v>#DIV/0!</v>
      </c>
      <c r="BD13" s="131" t="e">
        <f>AVERAGE('% FRANCAIS'!BC2:BC16)</f>
        <v>#DIV/0!</v>
      </c>
      <c r="BE13" s="131" t="e">
        <f>AVERAGE('% FRANCAIS'!BD2:BD16)</f>
        <v>#DIV/0!</v>
      </c>
      <c r="BF13" s="131" t="e">
        <f>AVERAGE('% FRANCAIS'!BE2:BE16)</f>
        <v>#DIV/0!</v>
      </c>
      <c r="BG13" s="131" t="e">
        <f>AVERAGE('% FRANCAIS'!BF2:BF16)</f>
        <v>#DIV/0!</v>
      </c>
      <c r="BH13" s="131" t="e">
        <f>AVERAGE('% FRANCAIS'!BG2:BG16)</f>
        <v>#DIV/0!</v>
      </c>
      <c r="BI13" s="131" t="e">
        <f>AVERAGE('% FRANCAIS'!BH2:BH16)</f>
        <v>#DIV/0!</v>
      </c>
      <c r="BJ13" s="131" t="e">
        <f>AVERAGE('% FRANCAIS'!BI2:BI16)</f>
        <v>#DIV/0!</v>
      </c>
      <c r="BK13" s="131" t="e">
        <f>AVERAGE('% FRANCAIS'!BJ2:BJ16)</f>
        <v>#DIV/0!</v>
      </c>
      <c r="BL13" s="131" t="e">
        <f>AVERAGE('% FRANCAIS'!BK2:BK16)</f>
        <v>#DIV/0!</v>
      </c>
      <c r="BM13" s="131" t="e">
        <f>AVERAGE('% FRANCAIS'!BL2:BL16)</f>
        <v>#DIV/0!</v>
      </c>
      <c r="BN13" s="131" t="e">
        <f>AVERAGE('% FRANCAIS'!BM2:BM16)</f>
        <v>#DIV/0!</v>
      </c>
      <c r="BO13" s="131" t="e">
        <f>AVERAGE('% FRANCAIS'!BN2:BN16)</f>
        <v>#DIV/0!</v>
      </c>
      <c r="BP13" s="131" t="e">
        <f>AVERAGE('% FRANCAIS'!BO2:BO16)</f>
        <v>#DIV/0!</v>
      </c>
      <c r="BQ13" s="131" t="e">
        <f>AVERAGE('% FRANCAIS'!BP2:BP16)</f>
        <v>#DIV/0!</v>
      </c>
      <c r="BR13" s="131" t="e">
        <f>AVERAGE('% FRANCAIS'!BQ2:BQ16)</f>
        <v>#DIV/0!</v>
      </c>
      <c r="BS13" s="131" t="e">
        <f>AVERAGE('% FRANCAIS'!BR2:BR16)</f>
        <v>#DIV/0!</v>
      </c>
      <c r="BT13" s="131" t="e">
        <f>AVERAGE('% FRANCAIS'!BS2:BS16)</f>
        <v>#DIV/0!</v>
      </c>
      <c r="BU13" s="131" t="e">
        <f>AVERAGE('% FRANCAIS'!BT2:BT16)</f>
        <v>#DIV/0!</v>
      </c>
    </row>
  </sheetData>
  <sheetProtection password="C82B" sheet="1" objects="1" scenarios="1"/>
  <mergeCells count="18">
    <mergeCell ref="A5:B5"/>
    <mergeCell ref="A6:B6"/>
    <mergeCell ref="A7:B7"/>
    <mergeCell ref="BM1:BP1"/>
    <mergeCell ref="BQ1:BT1"/>
    <mergeCell ref="A3:B3"/>
    <mergeCell ref="A4:B4"/>
    <mergeCell ref="B1:B2"/>
    <mergeCell ref="AS1:AV1"/>
    <mergeCell ref="AW1:AZ1"/>
    <mergeCell ref="BA1:BD1"/>
    <mergeCell ref="BE1:BH1"/>
    <mergeCell ref="BI1:BL1"/>
    <mergeCell ref="A11:B11"/>
    <mergeCell ref="A12:B12"/>
    <mergeCell ref="A8:B8"/>
    <mergeCell ref="A9:B9"/>
    <mergeCell ref="A10:B10"/>
  </mergeCells>
  <pageMargins left="0.25" right="0.25" top="0.75" bottom="0.75" header="0.3" footer="0.3"/>
  <pageSetup paperSize="8" fitToWidth="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AU34"/>
  <sheetViews>
    <sheetView topLeftCell="B2" workbookViewId="0">
      <selection activeCell="B1" sqref="B1:B33"/>
    </sheetView>
  </sheetViews>
  <sheetFormatPr baseColWidth="10" defaultColWidth="11.42578125" defaultRowHeight="14.25" x14ac:dyDescent="0.2"/>
  <cols>
    <col min="1" max="1" width="11.42578125" style="47" hidden="1" customWidth="1"/>
    <col min="2" max="2" width="5.85546875" style="61" customWidth="1"/>
    <col min="3" max="3" width="5.7109375" style="89" customWidth="1"/>
    <col min="4" max="7" width="15.28515625" style="62" customWidth="1"/>
    <col min="8" max="8" width="5.7109375" style="90" customWidth="1"/>
    <col min="9" max="12" width="15.28515625" style="62" customWidth="1"/>
    <col min="13" max="13" width="5.7109375" style="90" customWidth="1"/>
    <col min="14" max="17" width="15.28515625" style="61" customWidth="1"/>
    <col min="18" max="18" width="5.7109375" style="90" customWidth="1"/>
    <col min="19" max="21" width="15.28515625" style="61" customWidth="1"/>
    <col min="22" max="22" width="15.28515625" style="62" customWidth="1"/>
    <col min="23" max="23" width="5.7109375" style="90" customWidth="1"/>
    <col min="24" max="26" width="15.28515625" style="61" customWidth="1"/>
    <col min="27" max="27" width="15.28515625" style="62" customWidth="1"/>
    <col min="28" max="28" width="5.7109375" style="91" customWidth="1"/>
    <col min="29" max="32" width="15.28515625" style="62" customWidth="1"/>
    <col min="33" max="33" width="5.7109375" style="90" customWidth="1"/>
    <col min="34" max="36" width="15.28515625" style="61" customWidth="1"/>
    <col min="37" max="37" width="15.28515625" style="62" customWidth="1"/>
    <col min="38" max="38" width="5.7109375" style="91" customWidth="1"/>
    <col min="39" max="42" width="15.28515625" style="62" customWidth="1"/>
    <col min="43" max="43" width="5.7109375" style="91" customWidth="1"/>
    <col min="44" max="47" width="15.28515625" style="62" customWidth="1"/>
    <col min="48" max="16384" width="11.42578125" style="47"/>
  </cols>
  <sheetData>
    <row r="1" spans="1:47" ht="14.25" hidden="1" customHeight="1" x14ac:dyDescent="0.25">
      <c r="B1" s="209" t="s">
        <v>77</v>
      </c>
      <c r="C1" s="211" t="s">
        <v>33</v>
      </c>
      <c r="D1" s="213" t="s">
        <v>70</v>
      </c>
      <c r="E1" s="214"/>
      <c r="F1" s="214"/>
      <c r="G1" s="215"/>
      <c r="H1" s="207" t="s">
        <v>33</v>
      </c>
      <c r="I1" s="213" t="s">
        <v>63</v>
      </c>
      <c r="J1" s="214"/>
      <c r="K1" s="214"/>
      <c r="L1" s="215"/>
      <c r="M1" s="219" t="s">
        <v>34</v>
      </c>
      <c r="N1" s="221" t="s">
        <v>79</v>
      </c>
      <c r="O1" s="221"/>
      <c r="P1" s="221"/>
      <c r="Q1" s="222"/>
      <c r="R1" s="207" t="s">
        <v>34</v>
      </c>
      <c r="S1" s="225" t="s">
        <v>75</v>
      </c>
      <c r="T1" s="226"/>
      <c r="U1" s="226"/>
      <c r="V1" s="227"/>
      <c r="W1" s="207" t="s">
        <v>68</v>
      </c>
      <c r="X1" s="231" t="s">
        <v>69</v>
      </c>
      <c r="Y1" s="231"/>
      <c r="Z1" s="231"/>
      <c r="AA1" s="232"/>
      <c r="AB1" s="207" t="s">
        <v>64</v>
      </c>
      <c r="AC1" s="235" t="s">
        <v>71</v>
      </c>
      <c r="AD1" s="231"/>
      <c r="AE1" s="231"/>
      <c r="AF1" s="232"/>
      <c r="AG1" s="207" t="s">
        <v>66</v>
      </c>
      <c r="AH1" s="231" t="s">
        <v>72</v>
      </c>
      <c r="AI1" s="231"/>
      <c r="AJ1" s="231"/>
      <c r="AK1" s="232"/>
      <c r="AL1" s="207" t="s">
        <v>78</v>
      </c>
      <c r="AM1" s="235" t="s">
        <v>73</v>
      </c>
      <c r="AN1" s="231"/>
      <c r="AO1" s="231"/>
      <c r="AP1" s="232"/>
      <c r="AQ1" s="207" t="s">
        <v>78</v>
      </c>
      <c r="AR1" s="235" t="s">
        <v>74</v>
      </c>
      <c r="AS1" s="231"/>
      <c r="AT1" s="231"/>
      <c r="AU1" s="232"/>
    </row>
    <row r="2" spans="1:47" ht="30" customHeight="1" x14ac:dyDescent="0.2">
      <c r="B2" s="210"/>
      <c r="C2" s="212"/>
      <c r="D2" s="216"/>
      <c r="E2" s="217"/>
      <c r="F2" s="217"/>
      <c r="G2" s="218"/>
      <c r="H2" s="208"/>
      <c r="I2" s="216"/>
      <c r="J2" s="217"/>
      <c r="K2" s="217"/>
      <c r="L2" s="218"/>
      <c r="M2" s="220"/>
      <c r="N2" s="223"/>
      <c r="O2" s="223"/>
      <c r="P2" s="223"/>
      <c r="Q2" s="224"/>
      <c r="R2" s="208"/>
      <c r="S2" s="228"/>
      <c r="T2" s="229"/>
      <c r="U2" s="229"/>
      <c r="V2" s="230"/>
      <c r="W2" s="208"/>
      <c r="X2" s="233"/>
      <c r="Y2" s="233"/>
      <c r="Z2" s="233"/>
      <c r="AA2" s="234"/>
      <c r="AB2" s="208"/>
      <c r="AC2" s="236"/>
      <c r="AD2" s="233"/>
      <c r="AE2" s="233"/>
      <c r="AF2" s="234"/>
      <c r="AG2" s="208"/>
      <c r="AH2" s="233"/>
      <c r="AI2" s="233"/>
      <c r="AJ2" s="233"/>
      <c r="AK2" s="234"/>
      <c r="AL2" s="208"/>
      <c r="AM2" s="236"/>
      <c r="AN2" s="233"/>
      <c r="AO2" s="233"/>
      <c r="AP2" s="234"/>
      <c r="AQ2" s="208"/>
      <c r="AR2" s="236"/>
      <c r="AS2" s="233"/>
      <c r="AT2" s="233"/>
      <c r="AU2" s="234"/>
    </row>
    <row r="3" spans="1:47" ht="15" x14ac:dyDescent="0.2">
      <c r="B3" s="210"/>
      <c r="C3" s="212"/>
      <c r="D3" s="48" t="s">
        <v>44</v>
      </c>
      <c r="E3" s="49" t="s">
        <v>45</v>
      </c>
      <c r="F3" s="50" t="s">
        <v>46</v>
      </c>
      <c r="G3" s="51" t="s">
        <v>47</v>
      </c>
      <c r="H3" s="208"/>
      <c r="I3" s="52" t="s">
        <v>44</v>
      </c>
      <c r="J3" s="49" t="s">
        <v>45</v>
      </c>
      <c r="K3" s="50" t="s">
        <v>46</v>
      </c>
      <c r="L3" s="53" t="s">
        <v>47</v>
      </c>
      <c r="M3" s="220"/>
      <c r="N3" s="52" t="s">
        <v>44</v>
      </c>
      <c r="O3" s="49" t="s">
        <v>45</v>
      </c>
      <c r="P3" s="50" t="s">
        <v>46</v>
      </c>
      <c r="Q3" s="51" t="s">
        <v>47</v>
      </c>
      <c r="R3" s="208"/>
      <c r="S3" s="52" t="s">
        <v>44</v>
      </c>
      <c r="T3" s="49" t="s">
        <v>45</v>
      </c>
      <c r="U3" s="50" t="s">
        <v>46</v>
      </c>
      <c r="V3" s="53" t="s">
        <v>47</v>
      </c>
      <c r="W3" s="208"/>
      <c r="X3" s="54" t="s">
        <v>44</v>
      </c>
      <c r="Y3" s="55" t="s">
        <v>45</v>
      </c>
      <c r="Z3" s="56" t="s">
        <v>46</v>
      </c>
      <c r="AA3" s="57" t="s">
        <v>47</v>
      </c>
      <c r="AB3" s="208"/>
      <c r="AC3" s="54" t="s">
        <v>44</v>
      </c>
      <c r="AD3" s="55" t="s">
        <v>45</v>
      </c>
      <c r="AE3" s="56" t="s">
        <v>46</v>
      </c>
      <c r="AF3" s="57" t="s">
        <v>47</v>
      </c>
      <c r="AG3" s="208"/>
      <c r="AH3" s="54" t="s">
        <v>44</v>
      </c>
      <c r="AI3" s="55" t="s">
        <v>45</v>
      </c>
      <c r="AJ3" s="56" t="s">
        <v>46</v>
      </c>
      <c r="AK3" s="57" t="s">
        <v>47</v>
      </c>
      <c r="AL3" s="208"/>
      <c r="AM3" s="54" t="s">
        <v>44</v>
      </c>
      <c r="AN3" s="55" t="s">
        <v>45</v>
      </c>
      <c r="AO3" s="56" t="s">
        <v>46</v>
      </c>
      <c r="AP3" s="57" t="s">
        <v>47</v>
      </c>
      <c r="AQ3" s="208"/>
      <c r="AR3" s="54" t="s">
        <v>44</v>
      </c>
      <c r="AS3" s="55" t="s">
        <v>45</v>
      </c>
      <c r="AT3" s="56" t="s">
        <v>46</v>
      </c>
      <c r="AU3" s="57" t="s">
        <v>47</v>
      </c>
    </row>
    <row r="4" spans="1:47" ht="14.25" customHeight="1" x14ac:dyDescent="0.2">
      <c r="A4" s="47">
        <v>1</v>
      </c>
      <c r="B4" s="210"/>
      <c r="C4" s="212"/>
      <c r="D4" s="58" t="str">
        <f>IF('Bilan élève français'!C$5=1,'Bilan élève français'!C$2,"")</f>
        <v/>
      </c>
      <c r="E4" s="59" t="str">
        <f>IF('Bilan élève français'!C$5=2,'Bilan élève français'!C$2,"")</f>
        <v/>
      </c>
      <c r="F4" s="59" t="str">
        <f>IF('Bilan élève français'!C$5=3,'Bilan élève français'!C$2,"")</f>
        <v/>
      </c>
      <c r="G4" s="59" t="str">
        <f>IF('Bilan élève français'!C$5=4,'Bilan élève français'!C$2,"")</f>
        <v/>
      </c>
      <c r="H4" s="208"/>
      <c r="I4" s="59" t="str">
        <f>IF('Bilan élève français'!C$7=1,'Bilan élève français'!C$2,"")</f>
        <v/>
      </c>
      <c r="J4" s="59" t="str">
        <f>IF('Bilan élève français'!C$7=2,'Bilan élève français'!C$2,"")</f>
        <v/>
      </c>
      <c r="K4" s="59" t="str">
        <f>IF('Bilan élève français'!C$7=3,'Bilan élève français'!C$2,"")</f>
        <v/>
      </c>
      <c r="L4" s="59" t="str">
        <f>IF('Bilan élève français'!C$7=4,'Bilan élève français'!C$2,"")</f>
        <v/>
      </c>
      <c r="M4" s="220"/>
      <c r="N4" s="59" t="str">
        <f>IF('Bilan élève français'!C$9=1,'Bilan élève français'!C$2,"")</f>
        <v/>
      </c>
      <c r="O4" s="59" t="str">
        <f>IF('Bilan élève français'!C$9=2,'Bilan élève français'!C$2,"")</f>
        <v/>
      </c>
      <c r="P4" s="59" t="str">
        <f>IF('Bilan élève français'!C$9=3,'Bilan élève français'!C$2,"")</f>
        <v/>
      </c>
      <c r="Q4" s="59" t="str">
        <f>IF('Bilan élève français'!C$9=4,'Bilan élève français'!C$2,"")</f>
        <v/>
      </c>
      <c r="R4" s="208"/>
      <c r="S4" s="59" t="str">
        <f>IF('Bilan élève français'!C$11=1,'Bilan élève français'!C$2,"")</f>
        <v/>
      </c>
      <c r="T4" s="59" t="str">
        <f>IF('Bilan élève français'!C$11=2,'Bilan élève français'!C$2,"")</f>
        <v/>
      </c>
      <c r="U4" s="59" t="str">
        <f>IF('Bilan élève français'!C$11=3,'Bilan élève français'!C$2,"")</f>
        <v/>
      </c>
      <c r="V4" s="59" t="str">
        <f>IF('Bilan élève français'!C$11=4,'Bilan élève français'!C$2,"")</f>
        <v/>
      </c>
      <c r="W4" s="208"/>
      <c r="X4" s="59" t="str">
        <f>IF('Bilan élève français'!C$13=1,'Bilan élève français'!C$2,"")</f>
        <v/>
      </c>
      <c r="Y4" s="59" t="str">
        <f>IF('Bilan élève français'!C$13=2,'Bilan élève français'!C$2,"")</f>
        <v/>
      </c>
      <c r="Z4" s="59" t="str">
        <f>IF('Bilan élève français'!C$13=3,'Bilan élève français'!C$2,"")</f>
        <v/>
      </c>
      <c r="AA4" s="59" t="str">
        <f>IF('Bilan élève français'!C$13=4,'Bilan élève français'!C$2,"")</f>
        <v/>
      </c>
      <c r="AB4" s="208"/>
      <c r="AC4" s="58" t="str">
        <f>IF('Bilan élève français'!C$15=1,'Bilan élève français'!C$2,"")</f>
        <v/>
      </c>
      <c r="AD4" s="58" t="str">
        <f>IF('Bilan élève français'!C$15=2,'Bilan élève français'!C$2,"")</f>
        <v/>
      </c>
      <c r="AE4" s="58" t="str">
        <f>IF('Bilan élève français'!C$15=3,'Bilan élève français'!C$2,"")</f>
        <v/>
      </c>
      <c r="AF4" s="58" t="str">
        <f>IF('Bilan élève français'!C$15=4,'Bilan élève français'!C$2,"")</f>
        <v/>
      </c>
      <c r="AG4" s="208"/>
      <c r="AH4" s="58" t="str">
        <f>IF('Bilan élève français'!C$17=1,'Bilan élève français'!C$2,"")</f>
        <v/>
      </c>
      <c r="AI4" s="58" t="str">
        <f>IF('Bilan élève français'!C$17=2,'Bilan élève français'!C$2,"")</f>
        <v/>
      </c>
      <c r="AJ4" s="58" t="str">
        <f>IF('Bilan élève français'!C$17=3,'Bilan élève français'!C$2,"")</f>
        <v/>
      </c>
      <c r="AK4" s="58" t="str">
        <f>IF('Bilan élève français'!C$17=4,'Bilan élève français'!C$2,"")</f>
        <v/>
      </c>
      <c r="AL4" s="208"/>
      <c r="AM4" s="58" t="str">
        <f>IF('Bilan élève français'!C$19=1,'Bilan élève français'!C$2,"")</f>
        <v/>
      </c>
      <c r="AN4" s="58" t="str">
        <f>IF('Bilan élève français'!C$19=2,'Bilan élève français'!C$2,"")</f>
        <v/>
      </c>
      <c r="AO4" s="58" t="str">
        <f>IF('Bilan élève français'!C$19=3,'Bilan élève français'!C$2,"")</f>
        <v/>
      </c>
      <c r="AP4" s="58" t="str">
        <f>IF('Bilan élève français'!C$19=4,'Bilan élève français'!C$2,"")</f>
        <v/>
      </c>
      <c r="AQ4" s="208"/>
      <c r="AR4" s="58" t="str">
        <f>IF('Bilan élève français'!C$21=1,'Bilan élève français'!C$2,"")</f>
        <v/>
      </c>
      <c r="AS4" s="58" t="str">
        <f>IF('Bilan élève français'!C$21=2,'Bilan élève français'!C$2,"")</f>
        <v/>
      </c>
      <c r="AT4" s="58" t="str">
        <f>IF('Bilan élève français'!C$21=3,'Bilan élève français'!C$2,"")</f>
        <v/>
      </c>
      <c r="AU4" s="58" t="str">
        <f>IF('Bilan élève français'!C$21=4,'Bilan élève français'!C$2,"")</f>
        <v/>
      </c>
    </row>
    <row r="5" spans="1:47" ht="14.25" customHeight="1" x14ac:dyDescent="0.2">
      <c r="A5" s="47">
        <v>2</v>
      </c>
      <c r="B5" s="210"/>
      <c r="C5" s="212"/>
      <c r="D5" s="58" t="str">
        <f>IF('Bilan élève français'!D$5=1,'Bilan élève français'!D$2,"")</f>
        <v/>
      </c>
      <c r="E5" s="59" t="str">
        <f>IF('Bilan élève français'!D$5=2,'Bilan élève français'!D$2,"")</f>
        <v/>
      </c>
      <c r="F5" s="59" t="str">
        <f>IF('Bilan élève français'!D$5=3,'Bilan élève français'!D$2,"")</f>
        <v/>
      </c>
      <c r="G5" s="59" t="str">
        <f>IF('Bilan élève français'!D$5=4,'Bilan élève français'!D$2,"")</f>
        <v/>
      </c>
      <c r="H5" s="208"/>
      <c r="I5" s="59" t="str">
        <f>IF('Bilan élève français'!D$7=1,'Bilan élève français'!D$2,"")</f>
        <v/>
      </c>
      <c r="J5" s="59" t="str">
        <f>IF('Bilan élève français'!D$7=2,'Bilan élève français'!D$2,"")</f>
        <v/>
      </c>
      <c r="K5" s="59" t="str">
        <f>IF('Bilan élève français'!D$7=3,'Bilan élève français'!D$2,"")</f>
        <v/>
      </c>
      <c r="L5" s="59" t="str">
        <f>IF('Bilan élève français'!D$7=4,'Bilan élève français'!D$2,"")</f>
        <v/>
      </c>
      <c r="M5" s="220"/>
      <c r="N5" s="59" t="str">
        <f>IF('Bilan élève français'!D$9=1,'Bilan élève français'!D$2,"")</f>
        <v/>
      </c>
      <c r="O5" s="59" t="str">
        <f>IF('Bilan élève français'!D$9=2,'Bilan élève français'!D$2,"")</f>
        <v/>
      </c>
      <c r="P5" s="59" t="str">
        <f>IF('Bilan élève français'!D$9=3,'Bilan élève français'!D$2,"")</f>
        <v/>
      </c>
      <c r="Q5" s="59" t="str">
        <f>IF('Bilan élève français'!D$9=4,'Bilan élève français'!D$2,"")</f>
        <v/>
      </c>
      <c r="R5" s="208"/>
      <c r="S5" s="59" t="str">
        <f>IF('Bilan élève français'!D$11=1,'Bilan élève français'!D$2,"")</f>
        <v/>
      </c>
      <c r="T5" s="59" t="str">
        <f>IF('Bilan élève français'!D$11=2,'Bilan élève français'!D$2,"")</f>
        <v/>
      </c>
      <c r="U5" s="59" t="str">
        <f>IF('Bilan élève français'!D$11=3,'Bilan élève français'!D$2,"")</f>
        <v/>
      </c>
      <c r="V5" s="59" t="str">
        <f>IF('Bilan élève français'!D$11=4,'Bilan élève français'!D$2,"")</f>
        <v/>
      </c>
      <c r="W5" s="208"/>
      <c r="X5" s="59" t="str">
        <f>IF('Bilan élève français'!D$13=1,'Bilan élève français'!D$2,"")</f>
        <v/>
      </c>
      <c r="Y5" s="59" t="str">
        <f>IF('Bilan élève français'!D$13=2,'Bilan élève français'!D$2,"")</f>
        <v/>
      </c>
      <c r="Z5" s="59" t="str">
        <f>IF('Bilan élève français'!D$13=3,'Bilan élève français'!D$2,"")</f>
        <v/>
      </c>
      <c r="AA5" s="59" t="str">
        <f>IF('Bilan élève français'!D$13=4,'Bilan élève français'!D$2,"")</f>
        <v/>
      </c>
      <c r="AB5" s="208"/>
      <c r="AC5" s="58" t="str">
        <f>IF('Bilan élève français'!D$15=1,'Bilan élève français'!D$2,"")</f>
        <v/>
      </c>
      <c r="AD5" s="58" t="str">
        <f>IF('Bilan élève français'!D$15=2,'Bilan élève français'!D$2,"")</f>
        <v/>
      </c>
      <c r="AE5" s="58" t="str">
        <f>IF('Bilan élève français'!D$15=3,'Bilan élève français'!D$2,"")</f>
        <v/>
      </c>
      <c r="AF5" s="58" t="str">
        <f>IF('Bilan élève français'!D$15=4,'Bilan élève français'!D$2,"")</f>
        <v/>
      </c>
      <c r="AG5" s="208"/>
      <c r="AH5" s="58" t="str">
        <f>IF('Bilan élève français'!D$17=1,'Bilan élève français'!D$2,"")</f>
        <v/>
      </c>
      <c r="AI5" s="58" t="str">
        <f>IF('Bilan élève français'!D$17=2,'Bilan élève français'!D$2,"")</f>
        <v/>
      </c>
      <c r="AJ5" s="58" t="str">
        <f>IF('Bilan élève français'!D$17=3,'Bilan élève français'!D$2,"")</f>
        <v/>
      </c>
      <c r="AK5" s="58" t="str">
        <f>IF('Bilan élève français'!D$17=4,'Bilan élève français'!D$2,"")</f>
        <v/>
      </c>
      <c r="AL5" s="208"/>
      <c r="AM5" s="58" t="str">
        <f>IF('Bilan élève français'!D$19=1,'Bilan élève français'!D$2,"")</f>
        <v/>
      </c>
      <c r="AN5" s="58" t="str">
        <f>IF('Bilan élève français'!D$19=2,'Bilan élève français'!D$2,"")</f>
        <v/>
      </c>
      <c r="AO5" s="58" t="str">
        <f>IF('Bilan élève français'!D$19=3,'Bilan élève français'!D$2,"")</f>
        <v/>
      </c>
      <c r="AP5" s="58" t="str">
        <f>IF('Bilan élève français'!D$19=4,'Bilan élève français'!D$2,"")</f>
        <v/>
      </c>
      <c r="AQ5" s="208"/>
      <c r="AR5" s="58" t="str">
        <f>IF('Bilan élève français'!D$21=1,'Bilan élève français'!D$2,"")</f>
        <v/>
      </c>
      <c r="AS5" s="58" t="str">
        <f>IF('Bilan élève français'!D$21=2,'Bilan élève français'!D$2,"")</f>
        <v/>
      </c>
      <c r="AT5" s="58" t="str">
        <f>IF('Bilan élève français'!D$21=3,'Bilan élève français'!D$2,"")</f>
        <v/>
      </c>
      <c r="AU5" s="58" t="str">
        <f>IF('Bilan élève français'!D$21=4,'Bilan élève français'!D$2,"")</f>
        <v/>
      </c>
    </row>
    <row r="6" spans="1:47" ht="14.25" customHeight="1" x14ac:dyDescent="0.2">
      <c r="A6" s="47">
        <v>3</v>
      </c>
      <c r="B6" s="210"/>
      <c r="C6" s="212"/>
      <c r="D6" s="58" t="str">
        <f>IF('Bilan élève français'!E$5=1,'Bilan élève français'!E$2,"")</f>
        <v/>
      </c>
      <c r="E6" s="59" t="str">
        <f>IF('Bilan élève français'!E$5=2,'Bilan élève français'!E$2,"")</f>
        <v/>
      </c>
      <c r="F6" s="59" t="str">
        <f>IF('Bilan élève français'!E$5=3,'Bilan élève français'!E$2,"")</f>
        <v/>
      </c>
      <c r="G6" s="59" t="str">
        <f>IF('Bilan élève français'!E$5=4,'Bilan élève français'!E$2,"")</f>
        <v/>
      </c>
      <c r="H6" s="208"/>
      <c r="I6" s="59" t="str">
        <f>IF('Bilan élève français'!E$7=1,'Bilan élève français'!E$2,"")</f>
        <v/>
      </c>
      <c r="J6" s="59" t="str">
        <f>IF('Bilan élève français'!E$7=2,'Bilan élève français'!E$2,"")</f>
        <v/>
      </c>
      <c r="K6" s="59" t="str">
        <f>IF('Bilan élève français'!E$7=3,'Bilan élève français'!E$2,"")</f>
        <v/>
      </c>
      <c r="L6" s="59" t="str">
        <f>IF('Bilan élève français'!E$7=4,'Bilan élève français'!E$2,"")</f>
        <v/>
      </c>
      <c r="M6" s="220"/>
      <c r="N6" s="59" t="str">
        <f>IF('Bilan élève français'!E$9=1,'Bilan élève français'!E$2,"")</f>
        <v/>
      </c>
      <c r="O6" s="59" t="str">
        <f>IF('Bilan élève français'!E$9=2,'Bilan élève français'!E$2,"")</f>
        <v/>
      </c>
      <c r="P6" s="59" t="str">
        <f>IF('Bilan élève français'!E$9=3,'Bilan élève français'!E$2,"")</f>
        <v/>
      </c>
      <c r="Q6" s="59" t="str">
        <f>IF('Bilan élève français'!E$9=4,'Bilan élève français'!E$2,"")</f>
        <v/>
      </c>
      <c r="R6" s="208"/>
      <c r="S6" s="59" t="str">
        <f>IF('Bilan élève français'!E$11=1,'Bilan élève français'!E$2,"")</f>
        <v/>
      </c>
      <c r="T6" s="59" t="str">
        <f>IF('Bilan élève français'!E$11=2,'Bilan élève français'!E$2,"")</f>
        <v/>
      </c>
      <c r="U6" s="59" t="str">
        <f>IF('Bilan élève français'!E$11=3,'Bilan élève français'!E$2,"")</f>
        <v/>
      </c>
      <c r="V6" s="59" t="str">
        <f>IF('Bilan élève français'!E$11=4,'Bilan élève français'!E$2,"")</f>
        <v/>
      </c>
      <c r="W6" s="208"/>
      <c r="X6" s="59" t="str">
        <f>IF('Bilan élève français'!E$13=1,'Bilan élève français'!E$2,"")</f>
        <v/>
      </c>
      <c r="Y6" s="59" t="str">
        <f>IF('Bilan élève français'!E$13=2,'Bilan élève français'!E$2,"")</f>
        <v/>
      </c>
      <c r="Z6" s="59" t="str">
        <f>IF('Bilan élève français'!E$13=3,'Bilan élève français'!E$2,"")</f>
        <v/>
      </c>
      <c r="AA6" s="59" t="str">
        <f>IF('Bilan élève français'!E$13=4,'Bilan élève français'!E$2,"")</f>
        <v/>
      </c>
      <c r="AB6" s="208"/>
      <c r="AC6" s="58" t="str">
        <f>IF('Bilan élève français'!E$15=1,'Bilan élève français'!E$2,"")</f>
        <v/>
      </c>
      <c r="AD6" s="58" t="str">
        <f>IF('Bilan élève français'!E$15=2,'Bilan élève français'!E$2,"")</f>
        <v/>
      </c>
      <c r="AE6" s="58" t="str">
        <f>IF('Bilan élève français'!E$15=3,'Bilan élève français'!E$2,"")</f>
        <v/>
      </c>
      <c r="AF6" s="58" t="str">
        <f>IF('Bilan élève français'!E$15=4,'Bilan élève français'!E$2,"")</f>
        <v/>
      </c>
      <c r="AG6" s="208"/>
      <c r="AH6" s="58" t="str">
        <f>IF('Bilan élève français'!E$17=1,'Bilan élève français'!E$2,"")</f>
        <v/>
      </c>
      <c r="AI6" s="58" t="str">
        <f>IF('Bilan élève français'!E$17=2,'Bilan élève français'!E$2,"")</f>
        <v/>
      </c>
      <c r="AJ6" s="58" t="str">
        <f>IF('Bilan élève français'!E$17=3,'Bilan élève français'!E$2,"")</f>
        <v/>
      </c>
      <c r="AK6" s="58" t="str">
        <f>IF('Bilan élève français'!E$17=4,'Bilan élève français'!E$2,"")</f>
        <v/>
      </c>
      <c r="AL6" s="208"/>
      <c r="AM6" s="58" t="str">
        <f>IF('Bilan élève français'!E$19=1,'Bilan élève français'!E$2,"")</f>
        <v/>
      </c>
      <c r="AN6" s="58" t="str">
        <f>IF('Bilan élève français'!E$19=2,'Bilan élève français'!E$2,"")</f>
        <v/>
      </c>
      <c r="AO6" s="58" t="str">
        <f>IF('Bilan élève français'!E$19=3,'Bilan élève français'!E$2,"")</f>
        <v/>
      </c>
      <c r="AP6" s="58" t="str">
        <f>IF('Bilan élève français'!E$19=4,'Bilan élève français'!E$2,"")</f>
        <v/>
      </c>
      <c r="AQ6" s="208"/>
      <c r="AR6" s="58" t="str">
        <f>IF('Bilan élève français'!E$21=1,'Bilan élève français'!E$2,"")</f>
        <v/>
      </c>
      <c r="AS6" s="58" t="str">
        <f>IF('Bilan élève français'!E$21=2,'Bilan élève français'!E$2,"")</f>
        <v/>
      </c>
      <c r="AT6" s="58" t="str">
        <f>IF('Bilan élève français'!E$21=3,'Bilan élève français'!E$2,"")</f>
        <v/>
      </c>
      <c r="AU6" s="58" t="str">
        <f>IF('Bilan élève français'!E$21=4,'Bilan élève français'!E$2,"")</f>
        <v/>
      </c>
    </row>
    <row r="7" spans="1:47" ht="14.25" customHeight="1" x14ac:dyDescent="0.2">
      <c r="A7" s="47">
        <v>4</v>
      </c>
      <c r="B7" s="210"/>
      <c r="C7" s="212"/>
      <c r="D7" s="58" t="str">
        <f>IF('Bilan élève français'!F$5=1,'Bilan élève français'!F$2,"")</f>
        <v/>
      </c>
      <c r="E7" s="59" t="str">
        <f>IF('Bilan élève français'!F$5=2,'Bilan élève français'!F$2,"")</f>
        <v/>
      </c>
      <c r="F7" s="59" t="str">
        <f>IF('Bilan élève français'!F$5=3,'Bilan élève français'!F$2,"")</f>
        <v/>
      </c>
      <c r="G7" s="59" t="str">
        <f>IF('Bilan élève français'!F$5=4,'Bilan élève français'!F$2,"")</f>
        <v/>
      </c>
      <c r="H7" s="208"/>
      <c r="I7" s="59" t="str">
        <f>IF('Bilan élève français'!F$7=1,'Bilan élève français'!F$2,"")</f>
        <v/>
      </c>
      <c r="J7" s="59" t="str">
        <f>IF('Bilan élève français'!F$7=2,'Bilan élève français'!F$2,"")</f>
        <v/>
      </c>
      <c r="K7" s="59" t="str">
        <f>IF('Bilan élève français'!F$7=3,'Bilan élève français'!F$2,"")</f>
        <v/>
      </c>
      <c r="L7" s="59" t="str">
        <f>IF('Bilan élève français'!F$7=4,'Bilan élève français'!F$2,"")</f>
        <v/>
      </c>
      <c r="M7" s="220"/>
      <c r="N7" s="59" t="str">
        <f>IF('Bilan élève français'!F$9=1,'Bilan élève français'!F$2,"")</f>
        <v/>
      </c>
      <c r="O7" s="59" t="str">
        <f>IF('Bilan élève français'!F$9=2,'Bilan élève français'!F$2,"")</f>
        <v/>
      </c>
      <c r="P7" s="59" t="str">
        <f>IF('Bilan élève français'!F$9=3,'Bilan élève français'!F$2,"")</f>
        <v/>
      </c>
      <c r="Q7" s="59" t="str">
        <f>IF('Bilan élève français'!F$9=4,'Bilan élève français'!F$2,"")</f>
        <v/>
      </c>
      <c r="R7" s="208"/>
      <c r="S7" s="59" t="str">
        <f>IF('Bilan élève français'!F$11=1,'Bilan élève français'!F$2,"")</f>
        <v/>
      </c>
      <c r="T7" s="59" t="str">
        <f>IF('Bilan élève français'!F$11=2,'Bilan élève français'!F$2,"")</f>
        <v/>
      </c>
      <c r="U7" s="59" t="str">
        <f>IF('Bilan élève français'!F$11=3,'Bilan élève français'!F$2,"")</f>
        <v/>
      </c>
      <c r="V7" s="59" t="str">
        <f>IF('Bilan élève français'!F$11=4,'Bilan élève français'!F$2,"")</f>
        <v/>
      </c>
      <c r="W7" s="208"/>
      <c r="X7" s="59" t="str">
        <f>IF('Bilan élève français'!F$13=1,'Bilan élève français'!F$2,"")</f>
        <v/>
      </c>
      <c r="Y7" s="59" t="str">
        <f>IF('Bilan élève français'!F$13=2,'Bilan élève français'!F$2,"")</f>
        <v/>
      </c>
      <c r="Z7" s="59" t="str">
        <f>IF('Bilan élève français'!F$13=3,'Bilan élève français'!F$2,"")</f>
        <v/>
      </c>
      <c r="AA7" s="59" t="str">
        <f>IF('Bilan élève français'!F$13=4,'Bilan élève français'!F$2,"")</f>
        <v/>
      </c>
      <c r="AB7" s="208"/>
      <c r="AC7" s="58" t="str">
        <f>IF('Bilan élève français'!F$15=1,'Bilan élève français'!F$2,"")</f>
        <v/>
      </c>
      <c r="AD7" s="58" t="str">
        <f>IF('Bilan élève français'!F$15=2,'Bilan élève français'!F$2,"")</f>
        <v/>
      </c>
      <c r="AE7" s="58" t="str">
        <f>IF('Bilan élève français'!F$15=3,'Bilan élève français'!F$2,"")</f>
        <v/>
      </c>
      <c r="AF7" s="58" t="str">
        <f>IF('Bilan élève français'!F$15=4,'Bilan élève français'!F$2,"")</f>
        <v/>
      </c>
      <c r="AG7" s="208"/>
      <c r="AH7" s="58" t="str">
        <f>IF('Bilan élève français'!F$17=1,'Bilan élève français'!F$2,"")</f>
        <v/>
      </c>
      <c r="AI7" s="58" t="str">
        <f>IF('Bilan élève français'!F$17=2,'Bilan élève français'!F$2,"")</f>
        <v/>
      </c>
      <c r="AJ7" s="58" t="str">
        <f>IF('Bilan élève français'!F$17=3,'Bilan élève français'!F$2,"")</f>
        <v/>
      </c>
      <c r="AK7" s="58" t="str">
        <f>IF('Bilan élève français'!F$17=4,'Bilan élève français'!F$2,"")</f>
        <v/>
      </c>
      <c r="AL7" s="208"/>
      <c r="AM7" s="58" t="str">
        <f>IF('Bilan élève français'!F$19=1,'Bilan élève français'!F$2,"")</f>
        <v/>
      </c>
      <c r="AN7" s="58" t="str">
        <f>IF('Bilan élève français'!F$19=2,'Bilan élève français'!F$2,"")</f>
        <v/>
      </c>
      <c r="AO7" s="58" t="str">
        <f>IF('Bilan élève français'!F$19=3,'Bilan élève français'!F$2,"")</f>
        <v/>
      </c>
      <c r="AP7" s="58" t="str">
        <f>IF('Bilan élève français'!F$19=4,'Bilan élève français'!F$2,"")</f>
        <v/>
      </c>
      <c r="AQ7" s="208"/>
      <c r="AR7" s="58" t="str">
        <f>IF('Bilan élève français'!F$21=1,'Bilan élève français'!F$2,"")</f>
        <v/>
      </c>
      <c r="AS7" s="58" t="str">
        <f>IF('Bilan élève français'!F$21=2,'Bilan élève français'!F$2,"")</f>
        <v/>
      </c>
      <c r="AT7" s="58" t="str">
        <f>IF('Bilan élève français'!F$21=3,'Bilan élève français'!F$2,"")</f>
        <v/>
      </c>
      <c r="AU7" s="58" t="str">
        <f>IF('Bilan élève français'!F$21=4,'Bilan élève français'!F$2,"")</f>
        <v/>
      </c>
    </row>
    <row r="8" spans="1:47" ht="14.25" customHeight="1" x14ac:dyDescent="0.2">
      <c r="A8" s="47">
        <v>5</v>
      </c>
      <c r="B8" s="210"/>
      <c r="C8" s="212"/>
      <c r="D8" s="58" t="str">
        <f>IF('Bilan élève français'!G$5=1,'Bilan élève français'!G$2,"")</f>
        <v/>
      </c>
      <c r="E8" s="59" t="str">
        <f>IF('Bilan élève français'!G$5=2,'Bilan élève français'!G$2,"")</f>
        <v/>
      </c>
      <c r="F8" s="59" t="str">
        <f>IF('Bilan élève français'!G$5=3,'Bilan élève français'!G$2,"")</f>
        <v/>
      </c>
      <c r="G8" s="59" t="str">
        <f>IF('Bilan élève français'!G$5=4,'Bilan élève français'!G$2,"")</f>
        <v/>
      </c>
      <c r="H8" s="208"/>
      <c r="I8" s="59" t="str">
        <f>IF('Bilan élève français'!G$7=1,'Bilan élève français'!G$2,"")</f>
        <v/>
      </c>
      <c r="J8" s="59" t="str">
        <f>IF('Bilan élève français'!G$7=2,'Bilan élève français'!G$2,"")</f>
        <v/>
      </c>
      <c r="K8" s="59" t="str">
        <f>IF('Bilan élève français'!G$7=3,'Bilan élève français'!G$2,"")</f>
        <v/>
      </c>
      <c r="L8" s="59" t="str">
        <f>IF('Bilan élève français'!G$7=4,'Bilan élève français'!G$2,"")</f>
        <v/>
      </c>
      <c r="M8" s="220"/>
      <c r="N8" s="59" t="str">
        <f>IF('Bilan élève français'!G$9=1,'Bilan élève français'!G$2,"")</f>
        <v/>
      </c>
      <c r="O8" s="59" t="str">
        <f>IF('Bilan élève français'!G$9=2,'Bilan élève français'!G$2,"")</f>
        <v/>
      </c>
      <c r="P8" s="59" t="str">
        <f>IF('Bilan élève français'!G$9=3,'Bilan élève français'!G$2,"")</f>
        <v/>
      </c>
      <c r="Q8" s="59" t="str">
        <f>IF('Bilan élève français'!G$9=4,'Bilan élève français'!G$2,"")</f>
        <v/>
      </c>
      <c r="R8" s="208"/>
      <c r="S8" s="59" t="str">
        <f>IF('Bilan élève français'!G$11=1,'Bilan élève français'!G$2,"")</f>
        <v/>
      </c>
      <c r="T8" s="59" t="str">
        <f>IF('Bilan élève français'!G$11=2,'Bilan élève français'!G$2,"")</f>
        <v/>
      </c>
      <c r="U8" s="59" t="str">
        <f>IF('Bilan élève français'!G$11=3,'Bilan élève français'!G$2,"")</f>
        <v/>
      </c>
      <c r="V8" s="59" t="str">
        <f>IF('Bilan élève français'!G$11=4,'Bilan élève français'!G$2,"")</f>
        <v/>
      </c>
      <c r="W8" s="208"/>
      <c r="X8" s="59" t="str">
        <f>IF('Bilan élève français'!G$13=1,'Bilan élève français'!G$2,"")</f>
        <v/>
      </c>
      <c r="Y8" s="59" t="str">
        <f>IF('Bilan élève français'!G$13=2,'Bilan élève français'!G$2,"")</f>
        <v/>
      </c>
      <c r="Z8" s="59" t="str">
        <f>IF('Bilan élève français'!G$13=3,'Bilan élève français'!G$2,"")</f>
        <v/>
      </c>
      <c r="AA8" s="59" t="str">
        <f>IF('Bilan élève français'!G$13=4,'Bilan élève français'!G$2,"")</f>
        <v/>
      </c>
      <c r="AB8" s="208"/>
      <c r="AC8" s="58" t="str">
        <f>IF('Bilan élève français'!G$15=1,'Bilan élève français'!G$2,"")</f>
        <v/>
      </c>
      <c r="AD8" s="58" t="str">
        <f>IF('Bilan élève français'!G$15=2,'Bilan élève français'!G$2,"")</f>
        <v/>
      </c>
      <c r="AE8" s="58" t="str">
        <f>IF('Bilan élève français'!G$15=3,'Bilan élève français'!G$2,"")</f>
        <v/>
      </c>
      <c r="AF8" s="58" t="str">
        <f>IF('Bilan élève français'!G$15=4,'Bilan élève français'!G$2,"")</f>
        <v/>
      </c>
      <c r="AG8" s="208"/>
      <c r="AH8" s="58" t="str">
        <f>IF('Bilan élève français'!G$17=1,'Bilan élève français'!G$2,"")</f>
        <v/>
      </c>
      <c r="AI8" s="58" t="str">
        <f>IF('Bilan élève français'!G$17=2,'Bilan élève français'!G$2,"")</f>
        <v/>
      </c>
      <c r="AJ8" s="58" t="str">
        <f>IF('Bilan élève français'!G$17=3,'Bilan élève français'!G$2,"")</f>
        <v/>
      </c>
      <c r="AK8" s="58" t="str">
        <f>IF('Bilan élève français'!G$17=4,'Bilan élève français'!G$2,"")</f>
        <v/>
      </c>
      <c r="AL8" s="208"/>
      <c r="AM8" s="58" t="str">
        <f>IF('Bilan élève français'!G$19=1,'Bilan élève français'!G$2,"")</f>
        <v/>
      </c>
      <c r="AN8" s="58" t="str">
        <f>IF('Bilan élève français'!G$19=2,'Bilan élève français'!G$2,"")</f>
        <v/>
      </c>
      <c r="AO8" s="58" t="str">
        <f>IF('Bilan élève français'!G$19=3,'Bilan élève français'!G$2,"")</f>
        <v/>
      </c>
      <c r="AP8" s="58" t="str">
        <f>IF('Bilan élève français'!G$19=4,'Bilan élève français'!G$2,"")</f>
        <v/>
      </c>
      <c r="AQ8" s="208"/>
      <c r="AR8" s="58" t="str">
        <f>IF('Bilan élève français'!G$21=1,'Bilan élève français'!G$2,"")</f>
        <v/>
      </c>
      <c r="AS8" s="58" t="str">
        <f>IF('Bilan élève français'!G$21=2,'Bilan élève français'!G$2,"")</f>
        <v/>
      </c>
      <c r="AT8" s="58" t="str">
        <f>IF('Bilan élève français'!G$21=3,'Bilan élève français'!G$2,"")</f>
        <v/>
      </c>
      <c r="AU8" s="58" t="str">
        <f>IF('Bilan élève français'!G$21=4,'Bilan élève français'!G$2,"")</f>
        <v/>
      </c>
    </row>
    <row r="9" spans="1:47" ht="14.25" customHeight="1" x14ac:dyDescent="0.2">
      <c r="A9" s="47">
        <v>6</v>
      </c>
      <c r="B9" s="210"/>
      <c r="C9" s="212"/>
      <c r="D9" s="58" t="str">
        <f>IF('Bilan élève français'!H$5=1,'Bilan élève français'!H$2,"")</f>
        <v/>
      </c>
      <c r="E9" s="59" t="str">
        <f>IF('Bilan élève français'!H$5=2,'Bilan élève français'!H$2,"")</f>
        <v/>
      </c>
      <c r="F9" s="59" t="str">
        <f>IF('Bilan élève français'!H$5=3,'Bilan élève français'!H$2,"")</f>
        <v/>
      </c>
      <c r="G9" s="59" t="str">
        <f>IF('Bilan élève français'!H$5=4,'Bilan élève français'!H$2,"")</f>
        <v/>
      </c>
      <c r="H9" s="208"/>
      <c r="I9" s="59" t="str">
        <f>IF('Bilan élève français'!H$7=1,'Bilan élève français'!H$2,"")</f>
        <v/>
      </c>
      <c r="J9" s="59" t="str">
        <f>IF('Bilan élève français'!H$7=2,'Bilan élève français'!H$2,"")</f>
        <v/>
      </c>
      <c r="K9" s="59" t="str">
        <f>IF('Bilan élève français'!H$7=3,'Bilan élève français'!H$2,"")</f>
        <v/>
      </c>
      <c r="L9" s="59" t="str">
        <f>IF('Bilan élève français'!H$7=4,'Bilan élève français'!H$2,"")</f>
        <v/>
      </c>
      <c r="M9" s="220"/>
      <c r="N9" s="59" t="str">
        <f>IF('Bilan élève français'!H$9=1,'Bilan élève français'!H$2,"")</f>
        <v/>
      </c>
      <c r="O9" s="59" t="str">
        <f>IF('Bilan élève français'!H$9=2,'Bilan élève français'!H$2,"")</f>
        <v/>
      </c>
      <c r="P9" s="59" t="str">
        <f>IF('Bilan élève français'!H$9=3,'Bilan élève français'!H$2,"")</f>
        <v/>
      </c>
      <c r="Q9" s="59" t="str">
        <f>IF('Bilan élève français'!H$9=4,'Bilan élève français'!H$2,"")</f>
        <v/>
      </c>
      <c r="R9" s="208"/>
      <c r="S9" s="59" t="str">
        <f>IF('Bilan élève français'!H$11=1,'Bilan élève français'!H$2,"")</f>
        <v/>
      </c>
      <c r="T9" s="59" t="str">
        <f>IF('Bilan élève français'!H$11=2,'Bilan élève français'!H$2,"")</f>
        <v/>
      </c>
      <c r="U9" s="59" t="str">
        <f>IF('Bilan élève français'!H$11=3,'Bilan élève français'!H$2,"")</f>
        <v/>
      </c>
      <c r="V9" s="59" t="str">
        <f>IF('Bilan élève français'!H$11=4,'Bilan élève français'!H$2,"")</f>
        <v/>
      </c>
      <c r="W9" s="208"/>
      <c r="X9" s="59" t="str">
        <f>IF('Bilan élève français'!H$13=1,'Bilan élève français'!H$2,"")</f>
        <v/>
      </c>
      <c r="Y9" s="59" t="str">
        <f>IF('Bilan élève français'!H$13=2,'Bilan élève français'!H$2,"")</f>
        <v/>
      </c>
      <c r="Z9" s="59" t="str">
        <f>IF('Bilan élève français'!H$13=3,'Bilan élève français'!H$2,"")</f>
        <v/>
      </c>
      <c r="AA9" s="59" t="str">
        <f>IF('Bilan élève français'!H$13=4,'Bilan élève français'!H$2,"")</f>
        <v/>
      </c>
      <c r="AB9" s="208"/>
      <c r="AC9" s="58" t="str">
        <f>IF('Bilan élève français'!H$15=1,'Bilan élève français'!H$2,"")</f>
        <v/>
      </c>
      <c r="AD9" s="58" t="str">
        <f>IF('Bilan élève français'!H$15=2,'Bilan élève français'!H$2,"")</f>
        <v/>
      </c>
      <c r="AE9" s="58" t="str">
        <f>IF('Bilan élève français'!H$15=3,'Bilan élève français'!H$2,"")</f>
        <v/>
      </c>
      <c r="AF9" s="58" t="str">
        <f>IF('Bilan élève français'!H$15=4,'Bilan élève français'!H$2,"")</f>
        <v/>
      </c>
      <c r="AG9" s="208"/>
      <c r="AH9" s="58" t="str">
        <f>IF('Bilan élève français'!H$17=1,'Bilan élève français'!H$2,"")</f>
        <v/>
      </c>
      <c r="AI9" s="58" t="str">
        <f>IF('Bilan élève français'!H$17=2,'Bilan élève français'!H$2,"")</f>
        <v/>
      </c>
      <c r="AJ9" s="58" t="str">
        <f>IF('Bilan élève français'!H$17=3,'Bilan élève français'!H$2,"")</f>
        <v/>
      </c>
      <c r="AK9" s="58" t="str">
        <f>IF('Bilan élève français'!H$17=4,'Bilan élève français'!H$2,"")</f>
        <v/>
      </c>
      <c r="AL9" s="208"/>
      <c r="AM9" s="58" t="str">
        <f>IF('Bilan élève français'!H$19=1,'Bilan élève français'!H$2,"")</f>
        <v/>
      </c>
      <c r="AN9" s="58" t="str">
        <f>IF('Bilan élève français'!H$19=2,'Bilan élève français'!H$2,"")</f>
        <v/>
      </c>
      <c r="AO9" s="58" t="str">
        <f>IF('Bilan élève français'!H$19=3,'Bilan élève français'!H$2,"")</f>
        <v/>
      </c>
      <c r="AP9" s="58" t="str">
        <f>IF('Bilan élève français'!H$19=4,'Bilan élève français'!H$2,"")</f>
        <v/>
      </c>
      <c r="AQ9" s="208"/>
      <c r="AR9" s="58" t="str">
        <f>IF('Bilan élève français'!H$21=1,'Bilan élève français'!H$2,"")</f>
        <v/>
      </c>
      <c r="AS9" s="58" t="str">
        <f>IF('Bilan élève français'!H$21=2,'Bilan élève français'!H$2,"")</f>
        <v/>
      </c>
      <c r="AT9" s="58" t="str">
        <f>IF('Bilan élève français'!H$21=3,'Bilan élève français'!H$2,"")</f>
        <v/>
      </c>
      <c r="AU9" s="58" t="str">
        <f>IF('Bilan élève français'!H$21=4,'Bilan élève français'!H$2,"")</f>
        <v/>
      </c>
    </row>
    <row r="10" spans="1:47" ht="14.25" customHeight="1" x14ac:dyDescent="0.2">
      <c r="A10" s="47">
        <v>7</v>
      </c>
      <c r="B10" s="210"/>
      <c r="C10" s="212"/>
      <c r="D10" s="58" t="str">
        <f>IF('Bilan élève français'!I$5=1,'Bilan élève français'!I$2,"")</f>
        <v/>
      </c>
      <c r="E10" s="59" t="str">
        <f>IF('Bilan élève français'!I$5=2,'Bilan élève français'!I$2,"")</f>
        <v/>
      </c>
      <c r="F10" s="59" t="str">
        <f>IF('Bilan élève français'!I$5=3,'Bilan élève français'!I$2,"")</f>
        <v/>
      </c>
      <c r="G10" s="59" t="str">
        <f>IF('Bilan élève français'!I$5=4,'Bilan élève français'!I$2,"")</f>
        <v/>
      </c>
      <c r="H10" s="208"/>
      <c r="I10" s="59" t="str">
        <f>IF('Bilan élève français'!I$7=1,'Bilan élève français'!I$2,"")</f>
        <v/>
      </c>
      <c r="J10" s="59" t="str">
        <f>IF('Bilan élève français'!I$7=2,'Bilan élève français'!I$2,"")</f>
        <v/>
      </c>
      <c r="K10" s="59" t="str">
        <f>IF('Bilan élève français'!I$7=3,'Bilan élève français'!I$2,"")</f>
        <v/>
      </c>
      <c r="L10" s="59" t="str">
        <f>IF('Bilan élève français'!I$7=4,'Bilan élève français'!I$2,"")</f>
        <v/>
      </c>
      <c r="M10" s="220"/>
      <c r="N10" s="59" t="str">
        <f>IF('Bilan élève français'!I$9=1,'Bilan élève français'!I$2,"")</f>
        <v/>
      </c>
      <c r="O10" s="59" t="str">
        <f>IF('Bilan élève français'!I$9=2,'Bilan élève français'!I$2,"")</f>
        <v/>
      </c>
      <c r="P10" s="59" t="str">
        <f>IF('Bilan élève français'!I$9=3,'Bilan élève français'!I$2,"")</f>
        <v/>
      </c>
      <c r="Q10" s="59" t="str">
        <f>IF('Bilan élève français'!I$9=4,'Bilan élève français'!I$2,"")</f>
        <v/>
      </c>
      <c r="R10" s="208"/>
      <c r="S10" s="59" t="str">
        <f>IF('Bilan élève français'!I$11=1,'Bilan élève français'!I$2,"")</f>
        <v/>
      </c>
      <c r="T10" s="59" t="str">
        <f>IF('Bilan élève français'!I$11=2,'Bilan élève français'!I$2,"")</f>
        <v/>
      </c>
      <c r="U10" s="59" t="str">
        <f>IF('Bilan élève français'!I$11=3,'Bilan élève français'!I$2,"")</f>
        <v/>
      </c>
      <c r="V10" s="59" t="str">
        <f>IF('Bilan élève français'!I$11=4,'Bilan élève français'!I$2,"")</f>
        <v/>
      </c>
      <c r="W10" s="208"/>
      <c r="X10" s="59" t="str">
        <f>IF('Bilan élève français'!I$13=1,'Bilan élève français'!I$2,"")</f>
        <v/>
      </c>
      <c r="Y10" s="59" t="str">
        <f>IF('Bilan élève français'!I$13=2,'Bilan élève français'!I$2,"")</f>
        <v/>
      </c>
      <c r="Z10" s="59" t="str">
        <f>IF('Bilan élève français'!I$13=3,'Bilan élève français'!I$2,"")</f>
        <v/>
      </c>
      <c r="AA10" s="59" t="str">
        <f>IF('Bilan élève français'!I$13=4,'Bilan élève français'!I$2,"")</f>
        <v/>
      </c>
      <c r="AB10" s="208"/>
      <c r="AC10" s="58" t="str">
        <f>IF('Bilan élève français'!I$15=1,'Bilan élève français'!I$2,"")</f>
        <v/>
      </c>
      <c r="AD10" s="58" t="str">
        <f>IF('Bilan élève français'!I$15=2,'Bilan élève français'!I$2,"")</f>
        <v/>
      </c>
      <c r="AE10" s="58" t="str">
        <f>IF('Bilan élève français'!I$15=3,'Bilan élève français'!I$2,"")</f>
        <v/>
      </c>
      <c r="AF10" s="58" t="str">
        <f>IF('Bilan élève français'!I$15=4,'Bilan élève français'!I$2,"")</f>
        <v/>
      </c>
      <c r="AG10" s="208"/>
      <c r="AH10" s="58" t="str">
        <f>IF('Bilan élève français'!I$17=1,'Bilan élève français'!I$2,"")</f>
        <v/>
      </c>
      <c r="AI10" s="58" t="str">
        <f>IF('Bilan élève français'!I$17=2,'Bilan élève français'!I$2,"")</f>
        <v/>
      </c>
      <c r="AJ10" s="58" t="str">
        <f>IF('Bilan élève français'!I$17=3,'Bilan élève français'!I$2,"")</f>
        <v/>
      </c>
      <c r="AK10" s="58" t="str">
        <f>IF('Bilan élève français'!I$17=4,'Bilan élève français'!I$2,"")</f>
        <v/>
      </c>
      <c r="AL10" s="208"/>
      <c r="AM10" s="58" t="str">
        <f>IF('Bilan élève français'!I$19=1,'Bilan élève français'!I$2,"")</f>
        <v/>
      </c>
      <c r="AN10" s="58" t="str">
        <f>IF('Bilan élève français'!I$19=2,'Bilan élève français'!I$2,"")</f>
        <v/>
      </c>
      <c r="AO10" s="58" t="str">
        <f>IF('Bilan élève français'!I$19=3,'Bilan élève français'!I$2,"")</f>
        <v/>
      </c>
      <c r="AP10" s="58" t="str">
        <f>IF('Bilan élève français'!I$19=4,'Bilan élève français'!I$2,"")</f>
        <v/>
      </c>
      <c r="AQ10" s="208"/>
      <c r="AR10" s="58" t="str">
        <f>IF('Bilan élève français'!I$21=1,'Bilan élève français'!I$2,"")</f>
        <v/>
      </c>
      <c r="AS10" s="58" t="str">
        <f>IF('Bilan élève français'!I$21=2,'Bilan élève français'!I$2,"")</f>
        <v/>
      </c>
      <c r="AT10" s="58" t="str">
        <f>IF('Bilan élève français'!I$21=3,'Bilan élève français'!I$2,"")</f>
        <v/>
      </c>
      <c r="AU10" s="58" t="str">
        <f>IF('Bilan élève français'!I$21=4,'Bilan élève français'!I$2,"")</f>
        <v/>
      </c>
    </row>
    <row r="11" spans="1:47" ht="14.25" customHeight="1" x14ac:dyDescent="0.2">
      <c r="A11" s="47">
        <v>8</v>
      </c>
      <c r="B11" s="210"/>
      <c r="C11" s="212"/>
      <c r="D11" s="58" t="str">
        <f>IF('Bilan élève français'!J$5=1,'Bilan élève français'!J$2,"")</f>
        <v/>
      </c>
      <c r="E11" s="59" t="str">
        <f>IF('Bilan élève français'!J$5=2,'Bilan élève français'!J$2,"")</f>
        <v/>
      </c>
      <c r="F11" s="59" t="str">
        <f>IF('Bilan élève français'!J$5=3,'Bilan élève français'!J$2,"")</f>
        <v/>
      </c>
      <c r="G11" s="59" t="str">
        <f>IF('Bilan élève français'!J$5=4,'Bilan élève français'!J$2,"")</f>
        <v/>
      </c>
      <c r="H11" s="208"/>
      <c r="I11" s="59" t="str">
        <f>IF('Bilan élève français'!J$7=1,'Bilan élève français'!J$2,"")</f>
        <v/>
      </c>
      <c r="J11" s="59" t="str">
        <f>IF('Bilan élève français'!J$7=2,'Bilan élève français'!J$2,"")</f>
        <v/>
      </c>
      <c r="K11" s="59" t="str">
        <f>IF('Bilan élève français'!J$7=3,'Bilan élève français'!J$2,"")</f>
        <v/>
      </c>
      <c r="L11" s="59" t="str">
        <f>IF('Bilan élève français'!J$7=4,'Bilan élève français'!J$2,"")</f>
        <v/>
      </c>
      <c r="M11" s="220"/>
      <c r="N11" s="59" t="str">
        <f>IF('Bilan élève français'!J$9=1,'Bilan élève français'!J$2,"")</f>
        <v/>
      </c>
      <c r="O11" s="59" t="str">
        <f>IF('Bilan élève français'!J$9=2,'Bilan élève français'!J$2,"")</f>
        <v/>
      </c>
      <c r="P11" s="59" t="str">
        <f>IF('Bilan élève français'!J$9=3,'Bilan élève français'!J$2,"")</f>
        <v/>
      </c>
      <c r="Q11" s="59" t="str">
        <f>IF('Bilan élève français'!J$9=4,'Bilan élève français'!J$2,"")</f>
        <v/>
      </c>
      <c r="R11" s="208"/>
      <c r="S11" s="59" t="str">
        <f>IF('Bilan élève français'!J$11=1,'Bilan élève français'!J$2,"")</f>
        <v/>
      </c>
      <c r="T11" s="59" t="str">
        <f>IF('Bilan élève français'!J$11=2,'Bilan élève français'!J$2,"")</f>
        <v/>
      </c>
      <c r="U11" s="59" t="str">
        <f>IF('Bilan élève français'!J$11=3,'Bilan élève français'!J$2,"")</f>
        <v/>
      </c>
      <c r="V11" s="59" t="str">
        <f>IF('Bilan élève français'!J$11=4,'Bilan élève français'!J$2,"")</f>
        <v/>
      </c>
      <c r="W11" s="208"/>
      <c r="X11" s="59" t="str">
        <f>IF('Bilan élève français'!J$13=1,'Bilan élève français'!J$2,"")</f>
        <v/>
      </c>
      <c r="Y11" s="59" t="str">
        <f>IF('Bilan élève français'!J$13=2,'Bilan élève français'!J$2,"")</f>
        <v/>
      </c>
      <c r="Z11" s="59" t="str">
        <f>IF('Bilan élève français'!J$13=3,'Bilan élève français'!J$2,"")</f>
        <v/>
      </c>
      <c r="AA11" s="59" t="str">
        <f>IF('Bilan élève français'!J$13=4,'Bilan élève français'!J$2,"")</f>
        <v/>
      </c>
      <c r="AB11" s="208"/>
      <c r="AC11" s="58" t="str">
        <f>IF('Bilan élève français'!J$15=1,'Bilan élève français'!J$2,"")</f>
        <v/>
      </c>
      <c r="AD11" s="58" t="str">
        <f>IF('Bilan élève français'!J$15=2,'Bilan élève français'!J$2,"")</f>
        <v/>
      </c>
      <c r="AE11" s="58" t="str">
        <f>IF('Bilan élève français'!J$15=3,'Bilan élève français'!J$2,"")</f>
        <v/>
      </c>
      <c r="AF11" s="58" t="str">
        <f>IF('Bilan élève français'!J$15=4,'Bilan élève français'!J$2,"")</f>
        <v/>
      </c>
      <c r="AG11" s="208"/>
      <c r="AH11" s="58" t="str">
        <f>IF('Bilan élève français'!J$17=1,'Bilan élève français'!J$2,"")</f>
        <v/>
      </c>
      <c r="AI11" s="58" t="str">
        <f>IF('Bilan élève français'!J$17=2,'Bilan élève français'!J$2,"")</f>
        <v/>
      </c>
      <c r="AJ11" s="58" t="str">
        <f>IF('Bilan élève français'!J$17=3,'Bilan élève français'!J$2,"")</f>
        <v/>
      </c>
      <c r="AK11" s="58" t="str">
        <f>IF('Bilan élève français'!J$17=4,'Bilan élève français'!J$2,"")</f>
        <v/>
      </c>
      <c r="AL11" s="208"/>
      <c r="AM11" s="58" t="str">
        <f>IF('Bilan élève français'!J$19=1,'Bilan élève français'!J$2,"")</f>
        <v/>
      </c>
      <c r="AN11" s="58" t="str">
        <f>IF('Bilan élève français'!J$19=2,'Bilan élève français'!J$2,"")</f>
        <v/>
      </c>
      <c r="AO11" s="58" t="str">
        <f>IF('Bilan élève français'!J$19=3,'Bilan élève français'!J$2,"")</f>
        <v/>
      </c>
      <c r="AP11" s="58" t="str">
        <f>IF('Bilan élève français'!J$19=4,'Bilan élève français'!J$2,"")</f>
        <v/>
      </c>
      <c r="AQ11" s="208"/>
      <c r="AR11" s="58" t="str">
        <f>IF('Bilan élève français'!J$21=1,'Bilan élève français'!J$2,"")</f>
        <v/>
      </c>
      <c r="AS11" s="58" t="str">
        <f>IF('Bilan élève français'!J$21=2,'Bilan élève français'!J$2,"")</f>
        <v/>
      </c>
      <c r="AT11" s="58" t="str">
        <f>IF('Bilan élève français'!J$21=3,'Bilan élève français'!J$2,"")</f>
        <v/>
      </c>
      <c r="AU11" s="58" t="str">
        <f>IF('Bilan élève français'!J$21=4,'Bilan élève français'!J$2,"")</f>
        <v/>
      </c>
    </row>
    <row r="12" spans="1:47" ht="14.25" customHeight="1" x14ac:dyDescent="0.2">
      <c r="A12" s="47">
        <v>9</v>
      </c>
      <c r="B12" s="210"/>
      <c r="C12" s="212"/>
      <c r="D12" s="58" t="str">
        <f>IF('Bilan élève français'!K$5=1,'Bilan élève français'!K$2,"")</f>
        <v/>
      </c>
      <c r="E12" s="59" t="str">
        <f>IF('Bilan élève français'!K$5=2,'Bilan élève français'!K$2,"")</f>
        <v/>
      </c>
      <c r="F12" s="59" t="str">
        <f>IF('Bilan élève français'!K$5=3,'Bilan élève français'!K$2,"")</f>
        <v/>
      </c>
      <c r="G12" s="59" t="str">
        <f>IF('Bilan élève français'!K$5=4,'Bilan élève français'!K$2,"")</f>
        <v/>
      </c>
      <c r="H12" s="208"/>
      <c r="I12" s="59" t="str">
        <f>IF('Bilan élève français'!K$7=1,'Bilan élève français'!K$2,"")</f>
        <v/>
      </c>
      <c r="J12" s="59" t="str">
        <f>IF('Bilan élève français'!K$7=2,'Bilan élève français'!K$2,"")</f>
        <v/>
      </c>
      <c r="K12" s="59" t="str">
        <f>IF('Bilan élève français'!K$7=3,'Bilan élève français'!K$2,"")</f>
        <v/>
      </c>
      <c r="L12" s="59" t="str">
        <f>IF('Bilan élève français'!K$7=4,'Bilan élève français'!K$2,"")</f>
        <v/>
      </c>
      <c r="M12" s="220"/>
      <c r="N12" s="59" t="str">
        <f>IF('Bilan élève français'!K$9=1,'Bilan élève français'!K$2,"")</f>
        <v/>
      </c>
      <c r="O12" s="59" t="str">
        <f>IF('Bilan élève français'!K$9=2,'Bilan élève français'!K$2,"")</f>
        <v/>
      </c>
      <c r="P12" s="59" t="str">
        <f>IF('Bilan élève français'!K$9=3,'Bilan élève français'!K$2,"")</f>
        <v/>
      </c>
      <c r="Q12" s="59" t="str">
        <f>IF('Bilan élève français'!K$9=4,'Bilan élève français'!K$2,"")</f>
        <v/>
      </c>
      <c r="R12" s="208"/>
      <c r="S12" s="59" t="str">
        <f>IF('Bilan élève français'!K$11=1,'Bilan élève français'!K$2,"")</f>
        <v/>
      </c>
      <c r="T12" s="59" t="str">
        <f>IF('Bilan élève français'!K$11=2,'Bilan élève français'!K$2,"")</f>
        <v/>
      </c>
      <c r="U12" s="59" t="str">
        <f>IF('Bilan élève français'!K$11=3,'Bilan élève français'!K$2,"")</f>
        <v/>
      </c>
      <c r="V12" s="59" t="str">
        <f>IF('Bilan élève français'!K$11=4,'Bilan élève français'!K$2,"")</f>
        <v/>
      </c>
      <c r="W12" s="208"/>
      <c r="X12" s="59" t="str">
        <f>IF('Bilan élève français'!K$13=1,'Bilan élève français'!K$2,"")</f>
        <v/>
      </c>
      <c r="Y12" s="59" t="str">
        <f>IF('Bilan élève français'!K$13=2,'Bilan élève français'!K$2,"")</f>
        <v/>
      </c>
      <c r="Z12" s="59" t="str">
        <f>IF('Bilan élève français'!K$13=3,'Bilan élève français'!K$2,"")</f>
        <v/>
      </c>
      <c r="AA12" s="59" t="str">
        <f>IF('Bilan élève français'!K$13=4,'Bilan élève français'!K$2,"")</f>
        <v/>
      </c>
      <c r="AB12" s="208"/>
      <c r="AC12" s="58" t="str">
        <f>IF('Bilan élève français'!K$15=1,'Bilan élève français'!K$2,"")</f>
        <v/>
      </c>
      <c r="AD12" s="58" t="str">
        <f>IF('Bilan élève français'!K$15=2,'Bilan élève français'!K$2,"")</f>
        <v/>
      </c>
      <c r="AE12" s="58" t="str">
        <f>IF('Bilan élève français'!K$15=3,'Bilan élève français'!K$2,"")</f>
        <v/>
      </c>
      <c r="AF12" s="58" t="str">
        <f>IF('Bilan élève français'!K$15=4,'Bilan élève français'!K$2,"")</f>
        <v/>
      </c>
      <c r="AG12" s="208"/>
      <c r="AH12" s="58" t="str">
        <f>IF('Bilan élève français'!K$17=1,'Bilan élève français'!K$2,"")</f>
        <v/>
      </c>
      <c r="AI12" s="58" t="str">
        <f>IF('Bilan élève français'!K$17=2,'Bilan élève français'!K$2,"")</f>
        <v/>
      </c>
      <c r="AJ12" s="58" t="str">
        <f>IF('Bilan élève français'!K$17=3,'Bilan élève français'!K$2,"")</f>
        <v/>
      </c>
      <c r="AK12" s="58" t="str">
        <f>IF('Bilan élève français'!K$17=4,'Bilan élève français'!K$2,"")</f>
        <v/>
      </c>
      <c r="AL12" s="208"/>
      <c r="AM12" s="58" t="str">
        <f>IF('Bilan élève français'!K$19=1,'Bilan élève français'!K$2,"")</f>
        <v/>
      </c>
      <c r="AN12" s="58" t="str">
        <f>IF('Bilan élève français'!K$19=2,'Bilan élève français'!K$2,"")</f>
        <v/>
      </c>
      <c r="AO12" s="58" t="str">
        <f>IF('Bilan élève français'!K$19=3,'Bilan élève français'!K$2,"")</f>
        <v/>
      </c>
      <c r="AP12" s="58" t="str">
        <f>IF('Bilan élève français'!K$19=4,'Bilan élève français'!K$2,"")</f>
        <v/>
      </c>
      <c r="AQ12" s="208"/>
      <c r="AR12" s="58" t="str">
        <f>IF('Bilan élève français'!K$21=1,'Bilan élève français'!K$2,"")</f>
        <v/>
      </c>
      <c r="AS12" s="58" t="str">
        <f>IF('Bilan élève français'!K$21=2,'Bilan élève français'!K$2,"")</f>
        <v/>
      </c>
      <c r="AT12" s="58" t="str">
        <f>IF('Bilan élève français'!K$21=3,'Bilan élève français'!K$2,"")</f>
        <v/>
      </c>
      <c r="AU12" s="58" t="str">
        <f>IF('Bilan élève français'!K$21=4,'Bilan élève français'!K$2,"")</f>
        <v/>
      </c>
    </row>
    <row r="13" spans="1:47" ht="14.25" customHeight="1" x14ac:dyDescent="0.2">
      <c r="A13" s="47">
        <v>10</v>
      </c>
      <c r="B13" s="210"/>
      <c r="C13" s="212"/>
      <c r="D13" s="58" t="str">
        <f>IF('Bilan élève français'!L$5=1,'Bilan élève français'!L$2,"")</f>
        <v/>
      </c>
      <c r="E13" s="59" t="str">
        <f>IF('Bilan élève français'!L$5=2,'Bilan élève français'!L$2,"")</f>
        <v/>
      </c>
      <c r="F13" s="59" t="str">
        <f>IF('Bilan élève français'!L$5=3,'Bilan élève français'!L$2,"")</f>
        <v/>
      </c>
      <c r="G13" s="59" t="str">
        <f>IF('Bilan élève français'!L$5=4,'Bilan élève français'!L$2,"")</f>
        <v/>
      </c>
      <c r="H13" s="208"/>
      <c r="I13" s="59" t="str">
        <f>IF('Bilan élève français'!L$7=1,'Bilan élève français'!L$2,"")</f>
        <v/>
      </c>
      <c r="J13" s="59" t="str">
        <f>IF('Bilan élève français'!L$7=2,'Bilan élève français'!L$2,"")</f>
        <v/>
      </c>
      <c r="K13" s="59" t="str">
        <f>IF('Bilan élève français'!L$7=3,'Bilan élève français'!L$2,"")</f>
        <v/>
      </c>
      <c r="L13" s="59" t="str">
        <f>IF('Bilan élève français'!L$7=4,'Bilan élève français'!L$2,"")</f>
        <v/>
      </c>
      <c r="M13" s="220"/>
      <c r="N13" s="59" t="str">
        <f>IF('Bilan élève français'!L$9=1,'Bilan élève français'!L$2,"")</f>
        <v/>
      </c>
      <c r="O13" s="59" t="str">
        <f>IF('Bilan élève français'!L$9=2,'Bilan élève français'!L$2,"")</f>
        <v/>
      </c>
      <c r="P13" s="59" t="str">
        <f>IF('Bilan élève français'!L$9=3,'Bilan élève français'!L$2,"")</f>
        <v/>
      </c>
      <c r="Q13" s="59" t="str">
        <f>IF('Bilan élève français'!L$9=4,'Bilan élève français'!L$2,"")</f>
        <v/>
      </c>
      <c r="R13" s="208"/>
      <c r="S13" s="59" t="str">
        <f>IF('Bilan élève français'!L$11=1,'Bilan élève français'!L$2,"")</f>
        <v/>
      </c>
      <c r="T13" s="59" t="str">
        <f>IF('Bilan élève français'!L$11=2,'Bilan élève français'!L$2,"")</f>
        <v/>
      </c>
      <c r="U13" s="59" t="str">
        <f>IF('Bilan élève français'!L$11=3,'Bilan élève français'!L$2,"")</f>
        <v/>
      </c>
      <c r="V13" s="59" t="str">
        <f>IF('Bilan élève français'!L$11=4,'Bilan élève français'!L$2,"")</f>
        <v/>
      </c>
      <c r="W13" s="208"/>
      <c r="X13" s="59" t="str">
        <f>IF('Bilan élève français'!L$13=1,'Bilan élève français'!L$2,"")</f>
        <v/>
      </c>
      <c r="Y13" s="59" t="str">
        <f>IF('Bilan élève français'!L$13=2,'Bilan élève français'!L$2,"")</f>
        <v/>
      </c>
      <c r="Z13" s="59" t="str">
        <f>IF('Bilan élève français'!L$13=3,'Bilan élève français'!L$2,"")</f>
        <v/>
      </c>
      <c r="AA13" s="59" t="str">
        <f>IF('Bilan élève français'!L$13=4,'Bilan élève français'!L$2,"")</f>
        <v/>
      </c>
      <c r="AB13" s="208"/>
      <c r="AC13" s="58" t="str">
        <f>IF('Bilan élève français'!L$15=1,'Bilan élève français'!L$2,"")</f>
        <v/>
      </c>
      <c r="AD13" s="58" t="str">
        <f>IF('Bilan élève français'!L$15=2,'Bilan élève français'!L$2,"")</f>
        <v/>
      </c>
      <c r="AE13" s="58" t="str">
        <f>IF('Bilan élève français'!L$15=3,'Bilan élève français'!L$2,"")</f>
        <v/>
      </c>
      <c r="AF13" s="58" t="str">
        <f>IF('Bilan élève français'!L$15=4,'Bilan élève français'!L$2,"")</f>
        <v/>
      </c>
      <c r="AG13" s="208"/>
      <c r="AH13" s="58" t="str">
        <f>IF('Bilan élève français'!L$17=1,'Bilan élève français'!L$2,"")</f>
        <v/>
      </c>
      <c r="AI13" s="58" t="str">
        <f>IF('Bilan élève français'!L$17=2,'Bilan élève français'!L$2,"")</f>
        <v/>
      </c>
      <c r="AJ13" s="58" t="str">
        <f>IF('Bilan élève français'!L$17=3,'Bilan élève français'!L$2,"")</f>
        <v/>
      </c>
      <c r="AK13" s="58" t="str">
        <f>IF('Bilan élève français'!L$17=4,'Bilan élève français'!L$2,"")</f>
        <v/>
      </c>
      <c r="AL13" s="208"/>
      <c r="AM13" s="58" t="str">
        <f>IF('Bilan élève français'!L$19=1,'Bilan élève français'!L$2,"")</f>
        <v/>
      </c>
      <c r="AN13" s="58" t="str">
        <f>IF('Bilan élève français'!L$19=2,'Bilan élève français'!L$2,"")</f>
        <v/>
      </c>
      <c r="AO13" s="58" t="str">
        <f>IF('Bilan élève français'!L$19=3,'Bilan élève français'!L$2,"")</f>
        <v/>
      </c>
      <c r="AP13" s="58" t="str">
        <f>IF('Bilan élève français'!L$19=4,'Bilan élève français'!L$2,"")</f>
        <v/>
      </c>
      <c r="AQ13" s="208"/>
      <c r="AR13" s="58" t="str">
        <f>IF('Bilan élève français'!L$21=1,'Bilan élève français'!L$2,"")</f>
        <v/>
      </c>
      <c r="AS13" s="58" t="str">
        <f>IF('Bilan élève français'!L$21=2,'Bilan élève français'!L$2,"")</f>
        <v/>
      </c>
      <c r="AT13" s="58" t="str">
        <f>IF('Bilan élève français'!L$21=3,'Bilan élève français'!L$2,"")</f>
        <v/>
      </c>
      <c r="AU13" s="58" t="str">
        <f>IF('Bilan élève français'!L$21=4,'Bilan élève français'!L$2,"")</f>
        <v/>
      </c>
    </row>
    <row r="14" spans="1:47" ht="14.25" customHeight="1" x14ac:dyDescent="0.2">
      <c r="A14" s="47">
        <v>11</v>
      </c>
      <c r="B14" s="210"/>
      <c r="C14" s="212"/>
      <c r="D14" s="58" t="str">
        <f>IF('Bilan élève français'!M$5=1,'Bilan élève français'!M$2,"")</f>
        <v/>
      </c>
      <c r="E14" s="59" t="str">
        <f>IF('Bilan élève français'!M$5=2,'Bilan élève français'!M$2,"")</f>
        <v/>
      </c>
      <c r="F14" s="59" t="str">
        <f>IF('Bilan élève français'!M$5=3,'Bilan élève français'!M$2,"")</f>
        <v/>
      </c>
      <c r="G14" s="59" t="str">
        <f>IF('Bilan élève français'!M$5=4,'Bilan élève français'!M$2,"")</f>
        <v/>
      </c>
      <c r="H14" s="208"/>
      <c r="I14" s="59" t="str">
        <f>IF('Bilan élève français'!M$7=1,'Bilan élève français'!M$2,"")</f>
        <v/>
      </c>
      <c r="J14" s="59" t="str">
        <f>IF('Bilan élève français'!M$7=2,'Bilan élève français'!M$2,"")</f>
        <v/>
      </c>
      <c r="K14" s="59" t="str">
        <f>IF('Bilan élève français'!M$7=3,'Bilan élève français'!M$2,"")</f>
        <v/>
      </c>
      <c r="L14" s="59" t="str">
        <f>IF('Bilan élève français'!M$7=4,'Bilan élève français'!M$2,"")</f>
        <v/>
      </c>
      <c r="M14" s="220"/>
      <c r="N14" s="59" t="str">
        <f>IF('Bilan élève français'!M$9=1,'Bilan élève français'!M$2,"")</f>
        <v/>
      </c>
      <c r="O14" s="59" t="str">
        <f>IF('Bilan élève français'!M$9=2,'Bilan élève français'!M$2,"")</f>
        <v/>
      </c>
      <c r="P14" s="59" t="str">
        <f>IF('Bilan élève français'!M$9=3,'Bilan élève français'!M$2,"")</f>
        <v/>
      </c>
      <c r="Q14" s="59" t="str">
        <f>IF('Bilan élève français'!M$9=4,'Bilan élève français'!M$2,"")</f>
        <v/>
      </c>
      <c r="R14" s="208"/>
      <c r="S14" s="59" t="str">
        <f>IF('Bilan élève français'!M$11=1,'Bilan élève français'!M$2,"")</f>
        <v/>
      </c>
      <c r="T14" s="59" t="str">
        <f>IF('Bilan élève français'!M$11=2,'Bilan élève français'!M$2,"")</f>
        <v/>
      </c>
      <c r="U14" s="59" t="str">
        <f>IF('Bilan élève français'!M$11=3,'Bilan élève français'!M$2,"")</f>
        <v/>
      </c>
      <c r="V14" s="59" t="str">
        <f>IF('Bilan élève français'!M$11=4,'Bilan élève français'!M$2,"")</f>
        <v/>
      </c>
      <c r="W14" s="208"/>
      <c r="X14" s="59" t="str">
        <f>IF('Bilan élève français'!M$13=1,'Bilan élève français'!M$2,"")</f>
        <v/>
      </c>
      <c r="Y14" s="59" t="str">
        <f>IF('Bilan élève français'!M$13=2,'Bilan élève français'!M$2,"")</f>
        <v/>
      </c>
      <c r="Z14" s="59" t="str">
        <f>IF('Bilan élève français'!M$13=3,'Bilan élève français'!M$2,"")</f>
        <v/>
      </c>
      <c r="AA14" s="59" t="str">
        <f>IF('Bilan élève français'!M$13=4,'Bilan élève français'!M$2,"")</f>
        <v/>
      </c>
      <c r="AB14" s="208"/>
      <c r="AC14" s="58" t="str">
        <f>IF('Bilan élève français'!M$15=1,'Bilan élève français'!M$2,"")</f>
        <v/>
      </c>
      <c r="AD14" s="58" t="str">
        <f>IF('Bilan élève français'!M$15=2,'Bilan élève français'!M$2,"")</f>
        <v/>
      </c>
      <c r="AE14" s="58" t="str">
        <f>IF('Bilan élève français'!M$15=3,'Bilan élève français'!M$2,"")</f>
        <v/>
      </c>
      <c r="AF14" s="58" t="str">
        <f>IF('Bilan élève français'!M$15=4,'Bilan élève français'!M$2,"")</f>
        <v/>
      </c>
      <c r="AG14" s="208"/>
      <c r="AH14" s="58" t="str">
        <f>IF('Bilan élève français'!M$17=1,'Bilan élève français'!M$2,"")</f>
        <v/>
      </c>
      <c r="AI14" s="58" t="str">
        <f>IF('Bilan élève français'!M$17=2,'Bilan élève français'!M$2,"")</f>
        <v/>
      </c>
      <c r="AJ14" s="58" t="str">
        <f>IF('Bilan élève français'!M$17=3,'Bilan élève français'!M$2,"")</f>
        <v/>
      </c>
      <c r="AK14" s="58" t="str">
        <f>IF('Bilan élève français'!M$17=4,'Bilan élève français'!M$2,"")</f>
        <v/>
      </c>
      <c r="AL14" s="208"/>
      <c r="AM14" s="58" t="str">
        <f>IF('Bilan élève français'!M$19=1,'Bilan élève français'!M$2,"")</f>
        <v/>
      </c>
      <c r="AN14" s="58" t="str">
        <f>IF('Bilan élève français'!M$19=2,'Bilan élève français'!M$2,"")</f>
        <v/>
      </c>
      <c r="AO14" s="58" t="str">
        <f>IF('Bilan élève français'!M$19=3,'Bilan élève français'!M$2,"")</f>
        <v/>
      </c>
      <c r="AP14" s="58" t="str">
        <f>IF('Bilan élève français'!M$19=4,'Bilan élève français'!M$2,"")</f>
        <v/>
      </c>
      <c r="AQ14" s="208"/>
      <c r="AR14" s="58" t="str">
        <f>IF('Bilan élève français'!M$21=1,'Bilan élève français'!M$2,"")</f>
        <v/>
      </c>
      <c r="AS14" s="58" t="str">
        <f>IF('Bilan élève français'!M$21=2,'Bilan élève français'!M$2,"")</f>
        <v/>
      </c>
      <c r="AT14" s="58" t="str">
        <f>IF('Bilan élève français'!M$21=3,'Bilan élève français'!M$2,"")</f>
        <v/>
      </c>
      <c r="AU14" s="58" t="str">
        <f>IF('Bilan élève français'!M$21=4,'Bilan élève français'!M$2,"")</f>
        <v/>
      </c>
    </row>
    <row r="15" spans="1:47" ht="14.25" customHeight="1" x14ac:dyDescent="0.2">
      <c r="A15" s="47">
        <v>12</v>
      </c>
      <c r="B15" s="210"/>
      <c r="C15" s="212"/>
      <c r="D15" s="58" t="str">
        <f>IF('Bilan élève français'!N$5=1,'Bilan élève français'!N$2,"")</f>
        <v/>
      </c>
      <c r="E15" s="59" t="str">
        <f>IF('Bilan élève français'!N$5=2,'Bilan élève français'!N$2,"")</f>
        <v/>
      </c>
      <c r="F15" s="59" t="str">
        <f>IF('Bilan élève français'!N$5=3,'Bilan élève français'!N$2,"")</f>
        <v/>
      </c>
      <c r="G15" s="59" t="str">
        <f>IF('Bilan élève français'!N$5=4,'Bilan élève français'!N$2,"")</f>
        <v/>
      </c>
      <c r="H15" s="208"/>
      <c r="I15" s="59" t="str">
        <f>IF('Bilan élève français'!N$7=1,'Bilan élève français'!N$2,"")</f>
        <v/>
      </c>
      <c r="J15" s="59" t="str">
        <f>IF('Bilan élève français'!N$7=2,'Bilan élève français'!N$2,"")</f>
        <v/>
      </c>
      <c r="K15" s="59" t="str">
        <f>IF('Bilan élève français'!N$7=3,'Bilan élève français'!N$2,"")</f>
        <v/>
      </c>
      <c r="L15" s="59" t="str">
        <f>IF('Bilan élève français'!N$7=4,'Bilan élève français'!N$2,"")</f>
        <v/>
      </c>
      <c r="M15" s="220"/>
      <c r="N15" s="59" t="str">
        <f>IF('Bilan élève français'!N$9=1,'Bilan élève français'!N$2,"")</f>
        <v/>
      </c>
      <c r="O15" s="59" t="str">
        <f>IF('Bilan élève français'!N$9=2,'Bilan élève français'!N$2,"")</f>
        <v/>
      </c>
      <c r="P15" s="59" t="str">
        <f>IF('Bilan élève français'!N$9=3,'Bilan élève français'!N$2,"")</f>
        <v/>
      </c>
      <c r="Q15" s="59" t="str">
        <f>IF('Bilan élève français'!N$9=4,'Bilan élève français'!N$2,"")</f>
        <v/>
      </c>
      <c r="R15" s="208"/>
      <c r="S15" s="59" t="str">
        <f>IF('Bilan élève français'!N$11=1,'Bilan élève français'!N$2,"")</f>
        <v/>
      </c>
      <c r="T15" s="59" t="str">
        <f>IF('Bilan élève français'!N$11=2,'Bilan élève français'!N$2,"")</f>
        <v/>
      </c>
      <c r="U15" s="59" t="str">
        <f>IF('Bilan élève français'!N$11=3,'Bilan élève français'!N$2,"")</f>
        <v/>
      </c>
      <c r="V15" s="59" t="str">
        <f>IF('Bilan élève français'!N$11=4,'Bilan élève français'!N$2,"")</f>
        <v/>
      </c>
      <c r="W15" s="208"/>
      <c r="X15" s="59" t="str">
        <f>IF('Bilan élève français'!N$13=1,'Bilan élève français'!N$2,"")</f>
        <v/>
      </c>
      <c r="Y15" s="59" t="str">
        <f>IF('Bilan élève français'!N$13=2,'Bilan élève français'!N$2,"")</f>
        <v/>
      </c>
      <c r="Z15" s="59" t="str">
        <f>IF('Bilan élève français'!N$13=3,'Bilan élève français'!N$2,"")</f>
        <v/>
      </c>
      <c r="AA15" s="59" t="str">
        <f>IF('Bilan élève français'!N$13=4,'Bilan élève français'!N$2,"")</f>
        <v/>
      </c>
      <c r="AB15" s="208"/>
      <c r="AC15" s="58" t="str">
        <f>IF('Bilan élève français'!N$15=1,'Bilan élève français'!N$2,"")</f>
        <v/>
      </c>
      <c r="AD15" s="58" t="str">
        <f>IF('Bilan élève français'!N$15=2,'Bilan élève français'!N$2,"")</f>
        <v/>
      </c>
      <c r="AE15" s="58" t="str">
        <f>IF('Bilan élève français'!N$15=3,'Bilan élève français'!N$2,"")</f>
        <v/>
      </c>
      <c r="AF15" s="58" t="str">
        <f>IF('Bilan élève français'!N$15=4,'Bilan élève français'!N$2,"")</f>
        <v/>
      </c>
      <c r="AG15" s="208"/>
      <c r="AH15" s="58" t="str">
        <f>IF('Bilan élève français'!N$17=1,'Bilan élève français'!N$2,"")</f>
        <v/>
      </c>
      <c r="AI15" s="58" t="str">
        <f>IF('Bilan élève français'!N$17=2,'Bilan élève français'!N$2,"")</f>
        <v/>
      </c>
      <c r="AJ15" s="58" t="str">
        <f>IF('Bilan élève français'!N$17=3,'Bilan élève français'!N$2,"")</f>
        <v/>
      </c>
      <c r="AK15" s="58" t="str">
        <f>IF('Bilan élève français'!N$17=4,'Bilan élève français'!N$2,"")</f>
        <v/>
      </c>
      <c r="AL15" s="208"/>
      <c r="AM15" s="58" t="str">
        <f>IF('Bilan élève français'!N$19=1,'Bilan élève français'!N$2,"")</f>
        <v/>
      </c>
      <c r="AN15" s="58" t="str">
        <f>IF('Bilan élève français'!N$19=2,'Bilan élève français'!N$2,"")</f>
        <v/>
      </c>
      <c r="AO15" s="58" t="str">
        <f>IF('Bilan élève français'!N$19=3,'Bilan élève français'!N$2,"")</f>
        <v/>
      </c>
      <c r="AP15" s="58" t="str">
        <f>IF('Bilan élève français'!N$19=4,'Bilan élève français'!N$2,"")</f>
        <v/>
      </c>
      <c r="AQ15" s="208"/>
      <c r="AR15" s="58" t="str">
        <f>IF('Bilan élève français'!N$21=1,'Bilan élève français'!N$2,"")</f>
        <v/>
      </c>
      <c r="AS15" s="58" t="str">
        <f>IF('Bilan élève français'!N$21=2,'Bilan élève français'!N$2,"")</f>
        <v/>
      </c>
      <c r="AT15" s="58" t="str">
        <f>IF('Bilan élève français'!N$21=3,'Bilan élève français'!N$2,"")</f>
        <v/>
      </c>
      <c r="AU15" s="58" t="str">
        <f>IF('Bilan élève français'!N$21=4,'Bilan élève français'!N$2,"")</f>
        <v/>
      </c>
    </row>
    <row r="16" spans="1:47" ht="14.25" customHeight="1" x14ac:dyDescent="0.2">
      <c r="A16" s="47">
        <v>13</v>
      </c>
      <c r="B16" s="210"/>
      <c r="C16" s="212"/>
      <c r="D16" s="58" t="str">
        <f>IF('Bilan élève français'!O$5=1,'Bilan élève français'!O$2,"")</f>
        <v/>
      </c>
      <c r="E16" s="59" t="str">
        <f>IF('Bilan élève français'!O$5=2,'Bilan élève français'!O$2,"")</f>
        <v/>
      </c>
      <c r="F16" s="59" t="str">
        <f>IF('Bilan élève français'!O$5=3,'Bilan élève français'!O$2,"")</f>
        <v/>
      </c>
      <c r="G16" s="59" t="str">
        <f>IF('Bilan élève français'!O$5=4,'Bilan élève français'!O$2,"")</f>
        <v/>
      </c>
      <c r="H16" s="208"/>
      <c r="I16" s="59" t="str">
        <f>IF('Bilan élève français'!O$7=1,'Bilan élève français'!O$2,"")</f>
        <v/>
      </c>
      <c r="J16" s="59" t="str">
        <f>IF('Bilan élève français'!O$7=2,'Bilan élève français'!O$2,"")</f>
        <v/>
      </c>
      <c r="K16" s="59" t="str">
        <f>IF('Bilan élève français'!O$7=3,'Bilan élève français'!O$2,"")</f>
        <v/>
      </c>
      <c r="L16" s="59" t="str">
        <f>IF('Bilan élève français'!O$7=4,'Bilan élève français'!O$2,"")</f>
        <v/>
      </c>
      <c r="M16" s="220"/>
      <c r="N16" s="59" t="str">
        <f>IF('Bilan élève français'!O$9=1,'Bilan élève français'!O$2,"")</f>
        <v/>
      </c>
      <c r="O16" s="59" t="str">
        <f>IF('Bilan élève français'!O$9=2,'Bilan élève français'!O$2,"")</f>
        <v/>
      </c>
      <c r="P16" s="59" t="str">
        <f>IF('Bilan élève français'!O$9=3,'Bilan élève français'!O$2,"")</f>
        <v/>
      </c>
      <c r="Q16" s="59" t="str">
        <f>IF('Bilan élève français'!O$9=4,'Bilan élève français'!O$2,"")</f>
        <v/>
      </c>
      <c r="R16" s="208"/>
      <c r="S16" s="59" t="str">
        <f>IF('Bilan élève français'!O$11=1,'Bilan élève français'!O$2,"")</f>
        <v/>
      </c>
      <c r="T16" s="59" t="str">
        <f>IF('Bilan élève français'!O$11=2,'Bilan élève français'!O$2,"")</f>
        <v/>
      </c>
      <c r="U16" s="59" t="str">
        <f>IF('Bilan élève français'!O$11=3,'Bilan élève français'!O$2,"")</f>
        <v/>
      </c>
      <c r="V16" s="59" t="str">
        <f>IF('Bilan élève français'!O$11=4,'Bilan élève français'!O$2,"")</f>
        <v/>
      </c>
      <c r="W16" s="208"/>
      <c r="X16" s="59" t="str">
        <f>IF('Bilan élève français'!O$13=1,'Bilan élève français'!O$2,"")</f>
        <v/>
      </c>
      <c r="Y16" s="59" t="str">
        <f>IF('Bilan élève français'!O$13=2,'Bilan élève français'!O$2,"")</f>
        <v/>
      </c>
      <c r="Z16" s="59" t="str">
        <f>IF('Bilan élève français'!O$13=3,'Bilan élève français'!O$2,"")</f>
        <v/>
      </c>
      <c r="AA16" s="59" t="str">
        <f>IF('Bilan élève français'!O$13=4,'Bilan élève français'!O$2,"")</f>
        <v/>
      </c>
      <c r="AB16" s="208"/>
      <c r="AC16" s="58" t="str">
        <f>IF('Bilan élève français'!O$15=1,'Bilan élève français'!O$2,"")</f>
        <v/>
      </c>
      <c r="AD16" s="58" t="str">
        <f>IF('Bilan élève français'!O$15=2,'Bilan élève français'!O$2,"")</f>
        <v/>
      </c>
      <c r="AE16" s="58" t="str">
        <f>IF('Bilan élève français'!O$15=3,'Bilan élève français'!O$2,"")</f>
        <v/>
      </c>
      <c r="AF16" s="58" t="str">
        <f>IF('Bilan élève français'!O$15=4,'Bilan élève français'!O$2,"")</f>
        <v/>
      </c>
      <c r="AG16" s="208"/>
      <c r="AH16" s="58" t="str">
        <f>IF('Bilan élève français'!O$17=1,'Bilan élève français'!O$2,"")</f>
        <v/>
      </c>
      <c r="AI16" s="58" t="str">
        <f>IF('Bilan élève français'!O$17=2,'Bilan élève français'!O$2,"")</f>
        <v/>
      </c>
      <c r="AJ16" s="58" t="str">
        <f>IF('Bilan élève français'!O$17=3,'Bilan élève français'!O$2,"")</f>
        <v/>
      </c>
      <c r="AK16" s="58" t="str">
        <f>IF('Bilan élève français'!O$17=4,'Bilan élève français'!O$2,"")</f>
        <v/>
      </c>
      <c r="AL16" s="208"/>
      <c r="AM16" s="58" t="str">
        <f>IF('Bilan élève français'!O$19=1,'Bilan élève français'!O$2,"")</f>
        <v/>
      </c>
      <c r="AN16" s="58" t="str">
        <f>IF('Bilan élève français'!O$19=2,'Bilan élève français'!O$2,"")</f>
        <v/>
      </c>
      <c r="AO16" s="58" t="str">
        <f>IF('Bilan élève français'!O$19=3,'Bilan élève français'!O$2,"")</f>
        <v/>
      </c>
      <c r="AP16" s="58" t="str">
        <f>IF('Bilan élève français'!O$19=4,'Bilan élève français'!O$2,"")</f>
        <v/>
      </c>
      <c r="AQ16" s="208"/>
      <c r="AR16" s="58" t="str">
        <f>IF('Bilan élève français'!O$21=1,'Bilan élève français'!O$2,"")</f>
        <v/>
      </c>
      <c r="AS16" s="58" t="str">
        <f>IF('Bilan élève français'!O$21=2,'Bilan élève français'!O$2,"")</f>
        <v/>
      </c>
      <c r="AT16" s="58" t="str">
        <f>IF('Bilan élève français'!O$21=3,'Bilan élève français'!O$2,"")</f>
        <v/>
      </c>
      <c r="AU16" s="58" t="str">
        <f>IF('Bilan élève français'!O$21=4,'Bilan élève français'!O$2,"")</f>
        <v/>
      </c>
    </row>
    <row r="17" spans="1:47" ht="14.25" customHeight="1" x14ac:dyDescent="0.2">
      <c r="A17" s="47">
        <v>14</v>
      </c>
      <c r="B17" s="210"/>
      <c r="C17" s="212"/>
      <c r="D17" s="58" t="str">
        <f>IF('Bilan élève français'!P$5=1,'Bilan élève français'!P$2,"")</f>
        <v/>
      </c>
      <c r="E17" s="59" t="str">
        <f>IF('Bilan élève français'!P$5=2,'Bilan élève français'!P$2,"")</f>
        <v/>
      </c>
      <c r="F17" s="59" t="str">
        <f>IF('Bilan élève français'!P$5=3,'Bilan élève français'!P$2,"")</f>
        <v/>
      </c>
      <c r="G17" s="59" t="str">
        <f>IF('Bilan élève français'!P$5=4,'Bilan élève français'!P$2,"")</f>
        <v/>
      </c>
      <c r="H17" s="208"/>
      <c r="I17" s="59" t="str">
        <f>IF('Bilan élève français'!P$7=1,'Bilan élève français'!P$2,"")</f>
        <v/>
      </c>
      <c r="J17" s="59" t="str">
        <f>IF('Bilan élève français'!P$7=2,'Bilan élève français'!P$2,"")</f>
        <v/>
      </c>
      <c r="K17" s="59" t="str">
        <f>IF('Bilan élève français'!P$7=3,'Bilan élève français'!P$2,"")</f>
        <v/>
      </c>
      <c r="L17" s="59" t="str">
        <f>IF('Bilan élève français'!P$7=4,'Bilan élève français'!P$2,"")</f>
        <v/>
      </c>
      <c r="M17" s="220"/>
      <c r="N17" s="59" t="str">
        <f>IF('Bilan élève français'!P$9=1,'Bilan élève français'!P$2,"")</f>
        <v/>
      </c>
      <c r="O17" s="59" t="str">
        <f>IF('Bilan élève français'!P$9=2,'Bilan élève français'!P$2,"")</f>
        <v/>
      </c>
      <c r="P17" s="59" t="str">
        <f>IF('Bilan élève français'!P$9=3,'Bilan élève français'!P$2,"")</f>
        <v/>
      </c>
      <c r="Q17" s="59" t="str">
        <f>IF('Bilan élève français'!P$9=4,'Bilan élève français'!P$2,"")</f>
        <v/>
      </c>
      <c r="R17" s="208"/>
      <c r="S17" s="59" t="str">
        <f>IF('Bilan élève français'!P$11=1,'Bilan élève français'!P$2,"")</f>
        <v/>
      </c>
      <c r="T17" s="59" t="str">
        <f>IF('Bilan élève français'!P$11=2,'Bilan élève français'!P$2,"")</f>
        <v/>
      </c>
      <c r="U17" s="59" t="str">
        <f>IF('Bilan élève français'!P$11=3,'Bilan élève français'!P$2,"")</f>
        <v/>
      </c>
      <c r="V17" s="59" t="str">
        <f>IF('Bilan élève français'!P$11=4,'Bilan élève français'!P$2,"")</f>
        <v/>
      </c>
      <c r="W17" s="208"/>
      <c r="X17" s="59" t="str">
        <f>IF('Bilan élève français'!P$13=1,'Bilan élève français'!P$2,"")</f>
        <v/>
      </c>
      <c r="Y17" s="59" t="str">
        <f>IF('Bilan élève français'!P$13=2,'Bilan élève français'!P$2,"")</f>
        <v/>
      </c>
      <c r="Z17" s="59" t="str">
        <f>IF('Bilan élève français'!P$13=3,'Bilan élève français'!P$2,"")</f>
        <v/>
      </c>
      <c r="AA17" s="59" t="str">
        <f>IF('Bilan élève français'!P$13=4,'Bilan élève français'!P$2,"")</f>
        <v/>
      </c>
      <c r="AB17" s="208"/>
      <c r="AC17" s="58" t="str">
        <f>IF('Bilan élève français'!P$15=1,'Bilan élève français'!P$2,"")</f>
        <v/>
      </c>
      <c r="AD17" s="58" t="str">
        <f>IF('Bilan élève français'!P$15=2,'Bilan élève français'!P$2,"")</f>
        <v/>
      </c>
      <c r="AE17" s="58" t="str">
        <f>IF('Bilan élève français'!P$15=3,'Bilan élève français'!P$2,"")</f>
        <v/>
      </c>
      <c r="AF17" s="58" t="str">
        <f>IF('Bilan élève français'!P$15=4,'Bilan élève français'!P$2,"")</f>
        <v/>
      </c>
      <c r="AG17" s="208"/>
      <c r="AH17" s="58" t="str">
        <f>IF('Bilan élève français'!P$17=1,'Bilan élève français'!P$2,"")</f>
        <v/>
      </c>
      <c r="AI17" s="58" t="str">
        <f>IF('Bilan élève français'!P$17=2,'Bilan élève français'!P$2,"")</f>
        <v/>
      </c>
      <c r="AJ17" s="58" t="str">
        <f>IF('Bilan élève français'!P$17=3,'Bilan élève français'!P$2,"")</f>
        <v/>
      </c>
      <c r="AK17" s="58" t="str">
        <f>IF('Bilan élève français'!P$17=4,'Bilan élève français'!P$2,"")</f>
        <v/>
      </c>
      <c r="AL17" s="208"/>
      <c r="AM17" s="58" t="str">
        <f>IF('Bilan élève français'!P$19=1,'Bilan élève français'!P$2,"")</f>
        <v/>
      </c>
      <c r="AN17" s="58" t="str">
        <f>IF('Bilan élève français'!P$19=2,'Bilan élève français'!P$2,"")</f>
        <v/>
      </c>
      <c r="AO17" s="58" t="str">
        <f>IF('Bilan élève français'!P$19=3,'Bilan élève français'!P$2,"")</f>
        <v/>
      </c>
      <c r="AP17" s="58" t="str">
        <f>IF('Bilan élève français'!P$19=4,'Bilan élève français'!P$2,"")</f>
        <v/>
      </c>
      <c r="AQ17" s="208"/>
      <c r="AR17" s="58" t="str">
        <f>IF('Bilan élève français'!P$21=1,'Bilan élève français'!P$2,"")</f>
        <v/>
      </c>
      <c r="AS17" s="58" t="str">
        <f>IF('Bilan élève français'!P$21=2,'Bilan élève français'!P$2,"")</f>
        <v/>
      </c>
      <c r="AT17" s="58" t="str">
        <f>IF('Bilan élève français'!P$21=3,'Bilan élève français'!P$2,"")</f>
        <v/>
      </c>
      <c r="AU17" s="58" t="str">
        <f>IF('Bilan élève français'!P$21=4,'Bilan élève français'!P$2,"")</f>
        <v/>
      </c>
    </row>
    <row r="18" spans="1:47" ht="14.25" customHeight="1" x14ac:dyDescent="0.2">
      <c r="A18" s="47">
        <v>15</v>
      </c>
      <c r="B18" s="210"/>
      <c r="C18" s="212"/>
      <c r="D18" s="58" t="str">
        <f>IF('Bilan élève français'!Q$5=1,'Bilan élève français'!Q$2,"")</f>
        <v/>
      </c>
      <c r="E18" s="59" t="str">
        <f>IF('Bilan élève français'!Q$5=2,'Bilan élève français'!Q$2,"")</f>
        <v/>
      </c>
      <c r="F18" s="59" t="str">
        <f>IF('Bilan élève français'!Q$5=3,'Bilan élève français'!Q$2,"")</f>
        <v/>
      </c>
      <c r="G18" s="59" t="str">
        <f>IF('Bilan élève français'!Q$5=4,'Bilan élève français'!Q$2,"")</f>
        <v/>
      </c>
      <c r="H18" s="208"/>
      <c r="I18" s="59" t="str">
        <f>IF('Bilan élève français'!Q$7=1,'Bilan élève français'!Q$2,"")</f>
        <v/>
      </c>
      <c r="J18" s="59" t="str">
        <f>IF('Bilan élève français'!Q$7=2,'Bilan élève français'!Q$2,"")</f>
        <v/>
      </c>
      <c r="K18" s="59" t="str">
        <f>IF('Bilan élève français'!Q$7=3,'Bilan élève français'!Q$2,"")</f>
        <v/>
      </c>
      <c r="L18" s="59" t="str">
        <f>IF('Bilan élève français'!Q$7=4,'Bilan élève français'!Q$2,"")</f>
        <v/>
      </c>
      <c r="M18" s="220"/>
      <c r="N18" s="59" t="str">
        <f>IF('Bilan élève français'!Q$9=1,'Bilan élève français'!Q$2,"")</f>
        <v/>
      </c>
      <c r="O18" s="59" t="str">
        <f>IF('Bilan élève français'!Q$9=2,'Bilan élève français'!Q$2,"")</f>
        <v/>
      </c>
      <c r="P18" s="59" t="str">
        <f>IF('Bilan élève français'!Q$9=3,'Bilan élève français'!Q$2,"")</f>
        <v/>
      </c>
      <c r="Q18" s="59" t="str">
        <f>IF('Bilan élève français'!Q$9=4,'Bilan élève français'!Q$2,"")</f>
        <v/>
      </c>
      <c r="R18" s="208"/>
      <c r="S18" s="59" t="str">
        <f>IF('Bilan élève français'!Q$11=1,'Bilan élève français'!Q$2,"")</f>
        <v/>
      </c>
      <c r="T18" s="59" t="str">
        <f>IF('Bilan élève français'!Q$11=2,'Bilan élève français'!Q$2,"")</f>
        <v/>
      </c>
      <c r="U18" s="59" t="str">
        <f>IF('Bilan élève français'!Q$11=3,'Bilan élève français'!Q$2,"")</f>
        <v/>
      </c>
      <c r="V18" s="59" t="str">
        <f>IF('Bilan élève français'!Q$11=4,'Bilan élève français'!Q$2,"")</f>
        <v/>
      </c>
      <c r="W18" s="208"/>
      <c r="X18" s="59" t="str">
        <f>IF('Bilan élève français'!Q$13=1,'Bilan élève français'!Q$2,"")</f>
        <v/>
      </c>
      <c r="Y18" s="59" t="str">
        <f>IF('Bilan élève français'!Q$13=2,'Bilan élève français'!Q$2,"")</f>
        <v/>
      </c>
      <c r="Z18" s="59" t="str">
        <f>IF('Bilan élève français'!Q$13=3,'Bilan élève français'!Q$2,"")</f>
        <v/>
      </c>
      <c r="AA18" s="59" t="str">
        <f>IF('Bilan élève français'!Q$13=4,'Bilan élève français'!Q$2,"")</f>
        <v/>
      </c>
      <c r="AB18" s="208"/>
      <c r="AC18" s="58" t="str">
        <f>IF('Bilan élève français'!Q$15=1,'Bilan élève français'!Q$2,"")</f>
        <v/>
      </c>
      <c r="AD18" s="58" t="str">
        <f>IF('Bilan élève français'!Q$15=2,'Bilan élève français'!Q$2,"")</f>
        <v/>
      </c>
      <c r="AE18" s="58" t="str">
        <f>IF('Bilan élève français'!Q$15=3,'Bilan élève français'!Q$2,"")</f>
        <v/>
      </c>
      <c r="AF18" s="58" t="str">
        <f>IF('Bilan élève français'!Q$15=4,'Bilan élève français'!Q$2,"")</f>
        <v/>
      </c>
      <c r="AG18" s="208"/>
      <c r="AH18" s="58" t="str">
        <f>IF('Bilan élève français'!Q$17=1,'Bilan élève français'!Q$2,"")</f>
        <v/>
      </c>
      <c r="AI18" s="58" t="str">
        <f>IF('Bilan élève français'!Q$17=2,'Bilan élève français'!Q$2,"")</f>
        <v/>
      </c>
      <c r="AJ18" s="58" t="str">
        <f>IF('Bilan élève français'!Q$17=3,'Bilan élève français'!Q$2,"")</f>
        <v/>
      </c>
      <c r="AK18" s="58" t="str">
        <f>IF('Bilan élève français'!Q$17=4,'Bilan élève français'!Q$2,"")</f>
        <v/>
      </c>
      <c r="AL18" s="208"/>
      <c r="AM18" s="58" t="str">
        <f>IF('Bilan élève français'!Q$19=1,'Bilan élève français'!Q$2,"")</f>
        <v/>
      </c>
      <c r="AN18" s="58" t="str">
        <f>IF('Bilan élève français'!Q$19=2,'Bilan élève français'!Q$2,"")</f>
        <v/>
      </c>
      <c r="AO18" s="58" t="str">
        <f>IF('Bilan élève français'!Q$19=3,'Bilan élève français'!Q$2,"")</f>
        <v/>
      </c>
      <c r="AP18" s="58" t="str">
        <f>IF('Bilan élève français'!Q$19=4,'Bilan élève français'!Q$2,"")</f>
        <v/>
      </c>
      <c r="AQ18" s="208"/>
      <c r="AR18" s="58" t="str">
        <f>IF('Bilan élève français'!Q$21=1,'Bilan élève français'!Q$2,"")</f>
        <v/>
      </c>
      <c r="AS18" s="58" t="str">
        <f>IF('Bilan élève français'!Q$21=2,'Bilan élève français'!Q$2,"")</f>
        <v/>
      </c>
      <c r="AT18" s="58" t="str">
        <f>IF('Bilan élève français'!Q$21=3,'Bilan élève français'!Q$2,"")</f>
        <v/>
      </c>
      <c r="AU18" s="58" t="str">
        <f>IF('Bilan élève français'!Q$21=4,'Bilan élève français'!Q$2,"")</f>
        <v/>
      </c>
    </row>
    <row r="19" spans="1:47" ht="14.25" customHeight="1" x14ac:dyDescent="0.2">
      <c r="A19" s="47">
        <v>16</v>
      </c>
      <c r="B19" s="210"/>
      <c r="C19" s="212"/>
      <c r="D19" s="58" t="str">
        <f>IF('Bilan élève français'!R$5=1,'Bilan élève français'!R$2,"")</f>
        <v/>
      </c>
      <c r="E19" s="59" t="str">
        <f>IF('Bilan élève français'!R$5=2,'Bilan élève français'!R$2,"")</f>
        <v/>
      </c>
      <c r="F19" s="59" t="str">
        <f>IF('Bilan élève français'!R$5=3,'Bilan élève français'!R$2,"")</f>
        <v/>
      </c>
      <c r="G19" s="59" t="str">
        <f>IF('Bilan élève français'!R$5=4,'Bilan élève français'!R$2,"")</f>
        <v/>
      </c>
      <c r="H19" s="208"/>
      <c r="I19" s="59" t="str">
        <f>IF('Bilan élève français'!R$7=1,'Bilan élève français'!R$2,"")</f>
        <v/>
      </c>
      <c r="J19" s="59" t="str">
        <f>IF('Bilan élève français'!R$7=2,'Bilan élève français'!R$2,"")</f>
        <v/>
      </c>
      <c r="K19" s="59" t="str">
        <f>IF('Bilan élève français'!R$7=3,'Bilan élève français'!R$2,"")</f>
        <v/>
      </c>
      <c r="L19" s="59" t="str">
        <f>IF('Bilan élève français'!R$7=4,'Bilan élève français'!R$2,"")</f>
        <v/>
      </c>
      <c r="M19" s="220"/>
      <c r="N19" s="59" t="str">
        <f>IF('Bilan élève français'!R$9=1,'Bilan élève français'!R$2,"")</f>
        <v/>
      </c>
      <c r="O19" s="59" t="str">
        <f>IF('Bilan élève français'!R$9=2,'Bilan élève français'!R$2,"")</f>
        <v/>
      </c>
      <c r="P19" s="59" t="str">
        <f>IF('Bilan élève français'!R$9=3,'Bilan élève français'!R$2,"")</f>
        <v/>
      </c>
      <c r="Q19" s="59" t="str">
        <f>IF('Bilan élève français'!R$9=4,'Bilan élève français'!R$2,"")</f>
        <v/>
      </c>
      <c r="R19" s="208"/>
      <c r="S19" s="59" t="str">
        <f>IF('Bilan élève français'!R$11=1,'Bilan élève français'!R$2,"")</f>
        <v/>
      </c>
      <c r="T19" s="59" t="str">
        <f>IF('Bilan élève français'!R$11=2,'Bilan élève français'!R$2,"")</f>
        <v/>
      </c>
      <c r="U19" s="59" t="str">
        <f>IF('Bilan élève français'!R$11=3,'Bilan élève français'!R$2,"")</f>
        <v/>
      </c>
      <c r="V19" s="59" t="str">
        <f>IF('Bilan élève français'!R$11=4,'Bilan élève français'!R$2,"")</f>
        <v/>
      </c>
      <c r="W19" s="208"/>
      <c r="X19" s="59" t="str">
        <f>IF('Bilan élève français'!R$13=1,'Bilan élève français'!R$2,"")</f>
        <v/>
      </c>
      <c r="Y19" s="59" t="str">
        <f>IF('Bilan élève français'!R$13=2,'Bilan élève français'!R$2,"")</f>
        <v/>
      </c>
      <c r="Z19" s="59" t="str">
        <f>IF('Bilan élève français'!R$13=3,'Bilan élève français'!R$2,"")</f>
        <v/>
      </c>
      <c r="AA19" s="59" t="str">
        <f>IF('Bilan élève français'!R$13=4,'Bilan élève français'!R$2,"")</f>
        <v/>
      </c>
      <c r="AB19" s="208"/>
      <c r="AC19" s="58" t="str">
        <f>IF('Bilan élève français'!R$15=1,'Bilan élève français'!R$2,"")</f>
        <v/>
      </c>
      <c r="AD19" s="58" t="str">
        <f>IF('Bilan élève français'!R$15=2,'Bilan élève français'!R$2,"")</f>
        <v/>
      </c>
      <c r="AE19" s="58" t="str">
        <f>IF('Bilan élève français'!R$15=3,'Bilan élève français'!R$2,"")</f>
        <v/>
      </c>
      <c r="AF19" s="58" t="str">
        <f>IF('Bilan élève français'!R$15=4,'Bilan élève français'!R$2,"")</f>
        <v/>
      </c>
      <c r="AG19" s="208"/>
      <c r="AH19" s="58" t="str">
        <f>IF('Bilan élève français'!R$17=1,'Bilan élève français'!R$2,"")</f>
        <v/>
      </c>
      <c r="AI19" s="58" t="str">
        <f>IF('Bilan élève français'!R$17=2,'Bilan élève français'!R$2,"")</f>
        <v/>
      </c>
      <c r="AJ19" s="58" t="str">
        <f>IF('Bilan élève français'!R$17=3,'Bilan élève français'!R$2,"")</f>
        <v/>
      </c>
      <c r="AK19" s="58" t="str">
        <f>IF('Bilan élève français'!R$17=4,'Bilan élève français'!R$2,"")</f>
        <v/>
      </c>
      <c r="AL19" s="208"/>
      <c r="AM19" s="58" t="str">
        <f>IF('Bilan élève français'!R$19=1,'Bilan élève français'!R$2,"")</f>
        <v/>
      </c>
      <c r="AN19" s="58" t="str">
        <f>IF('Bilan élève français'!R$19=2,'Bilan élève français'!R$2,"")</f>
        <v/>
      </c>
      <c r="AO19" s="58" t="str">
        <f>IF('Bilan élève français'!R$19=3,'Bilan élève français'!R$2,"")</f>
        <v/>
      </c>
      <c r="AP19" s="58" t="str">
        <f>IF('Bilan élève français'!R$19=4,'Bilan élève français'!R$2,"")</f>
        <v/>
      </c>
      <c r="AQ19" s="208"/>
      <c r="AR19" s="58" t="str">
        <f>IF('Bilan élève français'!R$21=1,'Bilan élève français'!R$2,"")</f>
        <v/>
      </c>
      <c r="AS19" s="58" t="str">
        <f>IF('Bilan élève français'!R$21=2,'Bilan élève français'!R$2,"")</f>
        <v/>
      </c>
      <c r="AT19" s="58" t="str">
        <f>IF('Bilan élève français'!R$21=3,'Bilan élève français'!R$2,"")</f>
        <v/>
      </c>
      <c r="AU19" s="58" t="str">
        <f>IF('Bilan élève français'!R$21=4,'Bilan élève français'!R$2,"")</f>
        <v/>
      </c>
    </row>
    <row r="20" spans="1:47" ht="14.25" customHeight="1" x14ac:dyDescent="0.2">
      <c r="A20" s="47">
        <v>17</v>
      </c>
      <c r="B20" s="210"/>
      <c r="C20" s="212"/>
      <c r="D20" s="58" t="str">
        <f>IF('Bilan élève français'!S$5=1,'Bilan élève français'!S$2,"")</f>
        <v/>
      </c>
      <c r="E20" s="59" t="str">
        <f>IF('Bilan élève français'!S$5=2,'Bilan élève français'!S$2,"")</f>
        <v/>
      </c>
      <c r="F20" s="59" t="str">
        <f>IF('Bilan élève français'!S$5=3,'Bilan élève français'!S$2,"")</f>
        <v/>
      </c>
      <c r="G20" s="59" t="str">
        <f>IF('Bilan élève français'!S$5=4,'Bilan élève français'!S$2,"")</f>
        <v/>
      </c>
      <c r="H20" s="208"/>
      <c r="I20" s="59" t="str">
        <f>IF('Bilan élève français'!S$7=1,'Bilan élève français'!S$2,"")</f>
        <v/>
      </c>
      <c r="J20" s="59" t="str">
        <f>IF('Bilan élève français'!S$7=2,'Bilan élève français'!S$2,"")</f>
        <v/>
      </c>
      <c r="K20" s="59" t="str">
        <f>IF('Bilan élève français'!S$7=3,'Bilan élève français'!S$2,"")</f>
        <v/>
      </c>
      <c r="L20" s="59" t="str">
        <f>IF('Bilan élève français'!S$7=4,'Bilan élève français'!S$2,"")</f>
        <v/>
      </c>
      <c r="M20" s="220"/>
      <c r="N20" s="59" t="str">
        <f>IF('Bilan élève français'!S$9=1,'Bilan élève français'!S$2,"")</f>
        <v/>
      </c>
      <c r="O20" s="59" t="str">
        <f>IF('Bilan élève français'!S$9=2,'Bilan élève français'!S$2,"")</f>
        <v/>
      </c>
      <c r="P20" s="59" t="str">
        <f>IF('Bilan élève français'!S$9=3,'Bilan élève français'!S$2,"")</f>
        <v/>
      </c>
      <c r="Q20" s="59" t="str">
        <f>IF('Bilan élève français'!S$9=4,'Bilan élève français'!S$2,"")</f>
        <v/>
      </c>
      <c r="R20" s="208"/>
      <c r="S20" s="59" t="str">
        <f>IF('Bilan élève français'!S$11=1,'Bilan élève français'!S$2,"")</f>
        <v/>
      </c>
      <c r="T20" s="59" t="str">
        <f>IF('Bilan élève français'!S$11=2,'Bilan élève français'!S$2,"")</f>
        <v/>
      </c>
      <c r="U20" s="59" t="str">
        <f>IF('Bilan élève français'!S$11=3,'Bilan élève français'!S$2,"")</f>
        <v/>
      </c>
      <c r="V20" s="59" t="str">
        <f>IF('Bilan élève français'!S$11=4,'Bilan élève français'!S$2,"")</f>
        <v/>
      </c>
      <c r="W20" s="208"/>
      <c r="X20" s="59" t="str">
        <f>IF('Bilan élève français'!S$13=1,'Bilan élève français'!S$2,"")</f>
        <v/>
      </c>
      <c r="Y20" s="59" t="str">
        <f>IF('Bilan élève français'!S$13=2,'Bilan élève français'!S$2,"")</f>
        <v/>
      </c>
      <c r="Z20" s="59" t="str">
        <f>IF('Bilan élève français'!S$13=3,'Bilan élève français'!S$2,"")</f>
        <v/>
      </c>
      <c r="AA20" s="59" t="str">
        <f>IF('Bilan élève français'!S$13=4,'Bilan élève français'!S$2,"")</f>
        <v/>
      </c>
      <c r="AB20" s="208"/>
      <c r="AC20" s="58" t="str">
        <f>IF('Bilan élève français'!S$15=1,'Bilan élève français'!S$2,"")</f>
        <v/>
      </c>
      <c r="AD20" s="58" t="str">
        <f>IF('Bilan élève français'!S$15=2,'Bilan élève français'!S$2,"")</f>
        <v/>
      </c>
      <c r="AE20" s="58" t="str">
        <f>IF('Bilan élève français'!S$15=3,'Bilan élève français'!S$2,"")</f>
        <v/>
      </c>
      <c r="AF20" s="58" t="str">
        <f>IF('Bilan élève français'!S$15=4,'Bilan élève français'!S$2,"")</f>
        <v/>
      </c>
      <c r="AG20" s="208"/>
      <c r="AH20" s="58" t="str">
        <f>IF('Bilan élève français'!S$17=1,'Bilan élève français'!S$2,"")</f>
        <v/>
      </c>
      <c r="AI20" s="58" t="str">
        <f>IF('Bilan élève français'!S$17=2,'Bilan élève français'!S$2,"")</f>
        <v/>
      </c>
      <c r="AJ20" s="58" t="str">
        <f>IF('Bilan élève français'!S$17=3,'Bilan élève français'!S$2,"")</f>
        <v/>
      </c>
      <c r="AK20" s="58" t="str">
        <f>IF('Bilan élève français'!S$17=4,'Bilan élève français'!S$2,"")</f>
        <v/>
      </c>
      <c r="AL20" s="208"/>
      <c r="AM20" s="58" t="str">
        <f>IF('Bilan élève français'!S$19=1,'Bilan élève français'!S$2,"")</f>
        <v/>
      </c>
      <c r="AN20" s="58" t="str">
        <f>IF('Bilan élève français'!S$19=2,'Bilan élève français'!S$2,"")</f>
        <v/>
      </c>
      <c r="AO20" s="58" t="str">
        <f>IF('Bilan élève français'!S$19=3,'Bilan élève français'!S$2,"")</f>
        <v/>
      </c>
      <c r="AP20" s="58" t="str">
        <f>IF('Bilan élève français'!S$19=4,'Bilan élève français'!S$2,"")</f>
        <v/>
      </c>
      <c r="AQ20" s="208"/>
      <c r="AR20" s="58" t="str">
        <f>IF('Bilan élève français'!S$21=1,'Bilan élève français'!S$2,"")</f>
        <v/>
      </c>
      <c r="AS20" s="58" t="str">
        <f>IF('Bilan élève français'!S$21=2,'Bilan élève français'!S$2,"")</f>
        <v/>
      </c>
      <c r="AT20" s="58" t="str">
        <f>IF('Bilan élève français'!S$21=3,'Bilan élève français'!S$2,"")</f>
        <v/>
      </c>
      <c r="AU20" s="58" t="str">
        <f>IF('Bilan élève français'!S$21=4,'Bilan élève français'!S$2,"")</f>
        <v/>
      </c>
    </row>
    <row r="21" spans="1:47" ht="14.25" customHeight="1" x14ac:dyDescent="0.2">
      <c r="A21" s="47">
        <v>18</v>
      </c>
      <c r="B21" s="210"/>
      <c r="C21" s="212"/>
      <c r="D21" s="58" t="str">
        <f>IF('Bilan élève français'!T$5=1,'Bilan élève français'!T$2,"")</f>
        <v/>
      </c>
      <c r="E21" s="59" t="str">
        <f>IF('Bilan élève français'!T$5=2,'Bilan élève français'!T$2,"")</f>
        <v/>
      </c>
      <c r="F21" s="59" t="str">
        <f>IF('Bilan élève français'!T$5=3,'Bilan élève français'!T$2,"")</f>
        <v/>
      </c>
      <c r="G21" s="59" t="str">
        <f>IF('Bilan élève français'!T$5=4,'Bilan élève français'!T$2,"")</f>
        <v/>
      </c>
      <c r="H21" s="208"/>
      <c r="I21" s="59" t="str">
        <f>IF('Bilan élève français'!T$7=1,'Bilan élève français'!T$2,"")</f>
        <v/>
      </c>
      <c r="J21" s="59" t="str">
        <f>IF('Bilan élève français'!T$7=2,'Bilan élève français'!T$2,"")</f>
        <v/>
      </c>
      <c r="K21" s="59" t="str">
        <f>IF('Bilan élève français'!T$7=3,'Bilan élève français'!T$2,"")</f>
        <v/>
      </c>
      <c r="L21" s="59" t="str">
        <f>IF('Bilan élève français'!T$7=4,'Bilan élève français'!T$2,"")</f>
        <v/>
      </c>
      <c r="M21" s="220"/>
      <c r="N21" s="59" t="str">
        <f>IF('Bilan élève français'!T$9=1,'Bilan élève français'!T$2,"")</f>
        <v/>
      </c>
      <c r="O21" s="59" t="str">
        <f>IF('Bilan élève français'!T$9=2,'Bilan élève français'!T$2,"")</f>
        <v/>
      </c>
      <c r="P21" s="59" t="str">
        <f>IF('Bilan élève français'!T$9=3,'Bilan élève français'!T$2,"")</f>
        <v/>
      </c>
      <c r="Q21" s="59" t="str">
        <f>IF('Bilan élève français'!T$9=4,'Bilan élève français'!T$2,"")</f>
        <v/>
      </c>
      <c r="R21" s="208"/>
      <c r="S21" s="59" t="str">
        <f>IF('Bilan élève français'!T$11=1,'Bilan élève français'!T$2,"")</f>
        <v/>
      </c>
      <c r="T21" s="59" t="str">
        <f>IF('Bilan élève français'!T$11=2,'Bilan élève français'!T$2,"")</f>
        <v/>
      </c>
      <c r="U21" s="59" t="str">
        <f>IF('Bilan élève français'!T$11=3,'Bilan élève français'!T$2,"")</f>
        <v/>
      </c>
      <c r="V21" s="59" t="str">
        <f>IF('Bilan élève français'!T$11=4,'Bilan élève français'!T$2,"")</f>
        <v/>
      </c>
      <c r="W21" s="208"/>
      <c r="X21" s="59" t="str">
        <f>IF('Bilan élève français'!T$13=1,'Bilan élève français'!T$2,"")</f>
        <v/>
      </c>
      <c r="Y21" s="59" t="str">
        <f>IF('Bilan élève français'!T$13=2,'Bilan élève français'!T$2,"")</f>
        <v/>
      </c>
      <c r="Z21" s="59" t="str">
        <f>IF('Bilan élève français'!T$13=3,'Bilan élève français'!T$2,"")</f>
        <v/>
      </c>
      <c r="AA21" s="59" t="str">
        <f>IF('Bilan élève français'!T$13=4,'Bilan élève français'!T$2,"")</f>
        <v/>
      </c>
      <c r="AB21" s="208"/>
      <c r="AC21" s="58" t="str">
        <f>IF('Bilan élève français'!T$15=1,'Bilan élève français'!T$2,"")</f>
        <v/>
      </c>
      <c r="AD21" s="58" t="str">
        <f>IF('Bilan élève français'!T$15=2,'Bilan élève français'!T$2,"")</f>
        <v/>
      </c>
      <c r="AE21" s="58" t="str">
        <f>IF('Bilan élève français'!T$15=3,'Bilan élève français'!T$2,"")</f>
        <v/>
      </c>
      <c r="AF21" s="58" t="str">
        <f>IF('Bilan élève français'!T$15=4,'Bilan élève français'!T$2,"")</f>
        <v/>
      </c>
      <c r="AG21" s="208"/>
      <c r="AH21" s="58" t="str">
        <f>IF('Bilan élève français'!T$17=1,'Bilan élève français'!T$2,"")</f>
        <v/>
      </c>
      <c r="AI21" s="58" t="str">
        <f>IF('Bilan élève français'!T$17=2,'Bilan élève français'!T$2,"")</f>
        <v/>
      </c>
      <c r="AJ21" s="58" t="str">
        <f>IF('Bilan élève français'!T$17=3,'Bilan élève français'!T$2,"")</f>
        <v/>
      </c>
      <c r="AK21" s="58" t="str">
        <f>IF('Bilan élève français'!T$17=4,'Bilan élève français'!T$2,"")</f>
        <v/>
      </c>
      <c r="AL21" s="208"/>
      <c r="AM21" s="58" t="str">
        <f>IF('Bilan élève français'!T$19=1,'Bilan élève français'!T$2,"")</f>
        <v/>
      </c>
      <c r="AN21" s="58" t="str">
        <f>IF('Bilan élève français'!T$19=2,'Bilan élève français'!T$2,"")</f>
        <v/>
      </c>
      <c r="AO21" s="58" t="str">
        <f>IF('Bilan élève français'!T$19=3,'Bilan élève français'!T$2,"")</f>
        <v/>
      </c>
      <c r="AP21" s="58" t="str">
        <f>IF('Bilan élève français'!T$19=4,'Bilan élève français'!T$2,"")</f>
        <v/>
      </c>
      <c r="AQ21" s="208"/>
      <c r="AR21" s="58" t="str">
        <f>IF('Bilan élève français'!T$21=1,'Bilan élève français'!T$2,"")</f>
        <v/>
      </c>
      <c r="AS21" s="58" t="str">
        <f>IF('Bilan élève français'!T$21=2,'Bilan élève français'!T$2,"")</f>
        <v/>
      </c>
      <c r="AT21" s="58" t="str">
        <f>IF('Bilan élève français'!T$21=3,'Bilan élève français'!T$2,"")</f>
        <v/>
      </c>
      <c r="AU21" s="58" t="str">
        <f>IF('Bilan élève français'!T$21=4,'Bilan élève français'!T$2,"")</f>
        <v/>
      </c>
    </row>
    <row r="22" spans="1:47" ht="14.25" customHeight="1" x14ac:dyDescent="0.2">
      <c r="A22" s="47">
        <v>19</v>
      </c>
      <c r="B22" s="210"/>
      <c r="C22" s="212"/>
      <c r="D22" s="58" t="str">
        <f>IF('Bilan élève français'!U$5=1,'Bilan élève français'!U$2,"")</f>
        <v/>
      </c>
      <c r="E22" s="59" t="str">
        <f>IF('Bilan élève français'!U$5=2,'Bilan élève français'!U$2,"")</f>
        <v/>
      </c>
      <c r="F22" s="59" t="str">
        <f>IF('Bilan élève français'!U$5=3,'Bilan élève français'!U$2,"")</f>
        <v/>
      </c>
      <c r="G22" s="59" t="str">
        <f>IF('Bilan élève français'!U$5=4,'Bilan élève français'!U$2,"")</f>
        <v/>
      </c>
      <c r="H22" s="208"/>
      <c r="I22" s="59" t="str">
        <f>IF('Bilan élève français'!U$7=1,'Bilan élève français'!U$2,"")</f>
        <v/>
      </c>
      <c r="J22" s="59" t="str">
        <f>IF('Bilan élève français'!U$7=2,'Bilan élève français'!U$2,"")</f>
        <v/>
      </c>
      <c r="K22" s="59" t="str">
        <f>IF('Bilan élève français'!U$7=3,'Bilan élève français'!U$2,"")</f>
        <v/>
      </c>
      <c r="L22" s="59" t="str">
        <f>IF('Bilan élève français'!U$7=4,'Bilan élève français'!U$2,"")</f>
        <v/>
      </c>
      <c r="M22" s="220"/>
      <c r="N22" s="59" t="str">
        <f>IF('Bilan élève français'!U$9=1,'Bilan élève français'!U$2,"")</f>
        <v/>
      </c>
      <c r="O22" s="59" t="str">
        <f>IF('Bilan élève français'!U$9=2,'Bilan élève français'!U$2,"")</f>
        <v/>
      </c>
      <c r="P22" s="59" t="str">
        <f>IF('Bilan élève français'!U$9=3,'Bilan élève français'!U$2,"")</f>
        <v/>
      </c>
      <c r="Q22" s="59" t="str">
        <f>IF('Bilan élève français'!U$9=4,'Bilan élève français'!U$2,"")</f>
        <v/>
      </c>
      <c r="R22" s="208"/>
      <c r="S22" s="59" t="str">
        <f>IF('Bilan élève français'!U$11=1,'Bilan élève français'!U$2,"")</f>
        <v/>
      </c>
      <c r="T22" s="59" t="str">
        <f>IF('Bilan élève français'!U$11=2,'Bilan élève français'!U$2,"")</f>
        <v/>
      </c>
      <c r="U22" s="59" t="str">
        <f>IF('Bilan élève français'!U$11=3,'Bilan élève français'!U$2,"")</f>
        <v/>
      </c>
      <c r="V22" s="59" t="str">
        <f>IF('Bilan élève français'!U$11=4,'Bilan élève français'!U$2,"")</f>
        <v/>
      </c>
      <c r="W22" s="208"/>
      <c r="X22" s="59" t="str">
        <f>IF('Bilan élève français'!U$13=1,'Bilan élève français'!U$2,"")</f>
        <v/>
      </c>
      <c r="Y22" s="59" t="str">
        <f>IF('Bilan élève français'!U$13=2,'Bilan élève français'!U$2,"")</f>
        <v/>
      </c>
      <c r="Z22" s="59" t="str">
        <f>IF('Bilan élève français'!U$13=3,'Bilan élève français'!U$2,"")</f>
        <v/>
      </c>
      <c r="AA22" s="59" t="str">
        <f>IF('Bilan élève français'!U$13=4,'Bilan élève français'!U$2,"")</f>
        <v/>
      </c>
      <c r="AB22" s="208"/>
      <c r="AC22" s="58" t="str">
        <f>IF('Bilan élève français'!U$15=1,'Bilan élève français'!U$2,"")</f>
        <v/>
      </c>
      <c r="AD22" s="58" t="str">
        <f>IF('Bilan élève français'!U$15=2,'Bilan élève français'!U$2,"")</f>
        <v/>
      </c>
      <c r="AE22" s="58" t="str">
        <f>IF('Bilan élève français'!U$15=3,'Bilan élève français'!U$2,"")</f>
        <v/>
      </c>
      <c r="AF22" s="58" t="str">
        <f>IF('Bilan élève français'!U$15=4,'Bilan élève français'!U$2,"")</f>
        <v/>
      </c>
      <c r="AG22" s="208"/>
      <c r="AH22" s="58" t="str">
        <f>IF('Bilan élève français'!U$17=1,'Bilan élève français'!U$2,"")</f>
        <v/>
      </c>
      <c r="AI22" s="58" t="str">
        <f>IF('Bilan élève français'!U$17=2,'Bilan élève français'!U$2,"")</f>
        <v/>
      </c>
      <c r="AJ22" s="58" t="str">
        <f>IF('Bilan élève français'!U$17=3,'Bilan élève français'!U$2,"")</f>
        <v/>
      </c>
      <c r="AK22" s="58" t="str">
        <f>IF('Bilan élève français'!U$17=4,'Bilan élève français'!U$2,"")</f>
        <v/>
      </c>
      <c r="AL22" s="208"/>
      <c r="AM22" s="58" t="str">
        <f>IF('Bilan élève français'!U$19=1,'Bilan élève français'!U$2,"")</f>
        <v/>
      </c>
      <c r="AN22" s="58" t="str">
        <f>IF('Bilan élève français'!U$19=2,'Bilan élève français'!U$2,"")</f>
        <v/>
      </c>
      <c r="AO22" s="58" t="str">
        <f>IF('Bilan élève français'!U$19=3,'Bilan élève français'!U$2,"")</f>
        <v/>
      </c>
      <c r="AP22" s="58" t="str">
        <f>IF('Bilan élève français'!U$19=4,'Bilan élève français'!U$2,"")</f>
        <v/>
      </c>
      <c r="AQ22" s="208"/>
      <c r="AR22" s="58" t="str">
        <f>IF('Bilan élève français'!U$21=1,'Bilan élève français'!U$2,"")</f>
        <v/>
      </c>
      <c r="AS22" s="58" t="str">
        <f>IF('Bilan élève français'!U$21=2,'Bilan élève français'!U$2,"")</f>
        <v/>
      </c>
      <c r="AT22" s="58" t="str">
        <f>IF('Bilan élève français'!U$21=3,'Bilan élève français'!U$2,"")</f>
        <v/>
      </c>
      <c r="AU22" s="58" t="str">
        <f>IF('Bilan élève français'!U$21=4,'Bilan élève français'!U$2,"")</f>
        <v/>
      </c>
    </row>
    <row r="23" spans="1:47" ht="14.25" customHeight="1" x14ac:dyDescent="0.2">
      <c r="A23" s="47">
        <v>20</v>
      </c>
      <c r="B23" s="210"/>
      <c r="C23" s="212"/>
      <c r="D23" s="58" t="str">
        <f>IF('Bilan élève français'!V$5=1,'Bilan élève français'!V$2,"")</f>
        <v/>
      </c>
      <c r="E23" s="59" t="str">
        <f>IF('Bilan élève français'!V$5=2,'Bilan élève français'!V$2,"")</f>
        <v/>
      </c>
      <c r="F23" s="59" t="str">
        <f>IF('Bilan élève français'!V$5=3,'Bilan élève français'!V$2,"")</f>
        <v/>
      </c>
      <c r="G23" s="59" t="str">
        <f>IF('Bilan élève français'!V$5=4,'Bilan élève français'!V$2,"")</f>
        <v/>
      </c>
      <c r="H23" s="208"/>
      <c r="I23" s="59" t="str">
        <f>IF('Bilan élève français'!V$7=1,'Bilan élève français'!V$2,"")</f>
        <v/>
      </c>
      <c r="J23" s="59" t="str">
        <f>IF('Bilan élève français'!V$7=2,'Bilan élève français'!V$2,"")</f>
        <v/>
      </c>
      <c r="K23" s="59" t="str">
        <f>IF('Bilan élève français'!V$7=3,'Bilan élève français'!V$2,"")</f>
        <v/>
      </c>
      <c r="L23" s="59" t="str">
        <f>IF('Bilan élève français'!V$7=4,'Bilan élève français'!V$2,"")</f>
        <v/>
      </c>
      <c r="M23" s="220"/>
      <c r="N23" s="59" t="str">
        <f>IF('Bilan élève français'!V$9=1,'Bilan élève français'!V$2,"")</f>
        <v/>
      </c>
      <c r="O23" s="59" t="str">
        <f>IF('Bilan élève français'!V$9=2,'Bilan élève français'!V$2,"")</f>
        <v/>
      </c>
      <c r="P23" s="59" t="str">
        <f>IF('Bilan élève français'!V$9=3,'Bilan élève français'!V$2,"")</f>
        <v/>
      </c>
      <c r="Q23" s="59" t="str">
        <f>IF('Bilan élève français'!V$9=4,'Bilan élève français'!V$2,"")</f>
        <v/>
      </c>
      <c r="R23" s="208"/>
      <c r="S23" s="59" t="str">
        <f>IF('Bilan élève français'!V$11=1,'Bilan élève français'!V$2,"")</f>
        <v/>
      </c>
      <c r="T23" s="59" t="str">
        <f>IF('Bilan élève français'!V$11=2,'Bilan élève français'!V$2,"")</f>
        <v/>
      </c>
      <c r="U23" s="59" t="str">
        <f>IF('Bilan élève français'!V$11=3,'Bilan élève français'!V$2,"")</f>
        <v/>
      </c>
      <c r="V23" s="59" t="str">
        <f>IF('Bilan élève français'!V$11=4,'Bilan élève français'!V$2,"")</f>
        <v/>
      </c>
      <c r="W23" s="208"/>
      <c r="X23" s="59" t="str">
        <f>IF('Bilan élève français'!V$13=1,'Bilan élève français'!V$2,"")</f>
        <v/>
      </c>
      <c r="Y23" s="59" t="str">
        <f>IF('Bilan élève français'!V$13=2,'Bilan élève français'!V$2,"")</f>
        <v/>
      </c>
      <c r="Z23" s="59" t="str">
        <f>IF('Bilan élève français'!V$13=3,'Bilan élève français'!V$2,"")</f>
        <v/>
      </c>
      <c r="AA23" s="59" t="str">
        <f>IF('Bilan élève français'!V$13=4,'Bilan élève français'!V$2,"")</f>
        <v/>
      </c>
      <c r="AB23" s="208"/>
      <c r="AC23" s="58" t="str">
        <f>IF('Bilan élève français'!V$15=1,'Bilan élève français'!V$2,"")</f>
        <v/>
      </c>
      <c r="AD23" s="58" t="str">
        <f>IF('Bilan élève français'!V$15=2,'Bilan élève français'!V$2,"")</f>
        <v/>
      </c>
      <c r="AE23" s="58" t="str">
        <f>IF('Bilan élève français'!V$15=3,'Bilan élève français'!V$2,"")</f>
        <v/>
      </c>
      <c r="AF23" s="58" t="str">
        <f>IF('Bilan élève français'!V$15=4,'Bilan élève français'!V$2,"")</f>
        <v/>
      </c>
      <c r="AG23" s="208"/>
      <c r="AH23" s="58" t="str">
        <f>IF('Bilan élève français'!V$17=1,'Bilan élève français'!V$2,"")</f>
        <v/>
      </c>
      <c r="AI23" s="58" t="str">
        <f>IF('Bilan élève français'!V$17=2,'Bilan élève français'!V$2,"")</f>
        <v/>
      </c>
      <c r="AJ23" s="58" t="str">
        <f>IF('Bilan élève français'!V$17=3,'Bilan élève français'!V$2,"")</f>
        <v/>
      </c>
      <c r="AK23" s="58" t="str">
        <f>IF('Bilan élève français'!V$17=4,'Bilan élève français'!V$2,"")</f>
        <v/>
      </c>
      <c r="AL23" s="208"/>
      <c r="AM23" s="58" t="str">
        <f>IF('Bilan élève français'!V$19=1,'Bilan élève français'!V$2,"")</f>
        <v/>
      </c>
      <c r="AN23" s="58" t="str">
        <f>IF('Bilan élève français'!V$19=2,'Bilan élève français'!V$2,"")</f>
        <v/>
      </c>
      <c r="AO23" s="58" t="str">
        <f>IF('Bilan élève français'!V$19=3,'Bilan élève français'!V$2,"")</f>
        <v/>
      </c>
      <c r="AP23" s="58" t="str">
        <f>IF('Bilan élève français'!V$19=4,'Bilan élève français'!V$2,"")</f>
        <v/>
      </c>
      <c r="AQ23" s="208"/>
      <c r="AR23" s="58" t="str">
        <f>IF('Bilan élève français'!V$21=1,'Bilan élève français'!V$2,"")</f>
        <v/>
      </c>
      <c r="AS23" s="58" t="str">
        <f>IF('Bilan élève français'!V$21=2,'Bilan élève français'!V$2,"")</f>
        <v/>
      </c>
      <c r="AT23" s="58" t="str">
        <f>IF('Bilan élève français'!V$21=3,'Bilan élève français'!V$2,"")</f>
        <v/>
      </c>
      <c r="AU23" s="58" t="str">
        <f>IF('Bilan élève français'!V$21=4,'Bilan élève français'!V$2,"")</f>
        <v/>
      </c>
    </row>
    <row r="24" spans="1:47" ht="14.25" customHeight="1" x14ac:dyDescent="0.2">
      <c r="A24" s="47">
        <v>21</v>
      </c>
      <c r="B24" s="210"/>
      <c r="C24" s="212"/>
      <c r="D24" s="58" t="str">
        <f>IF('Bilan élève français'!W$5=1,'Bilan élève français'!W$2,"")</f>
        <v/>
      </c>
      <c r="E24" s="59" t="str">
        <f>IF('Bilan élève français'!W$5=2,'Bilan élève français'!W$2,"")</f>
        <v/>
      </c>
      <c r="F24" s="59" t="str">
        <f>IF('Bilan élève français'!W$5=3,'Bilan élève français'!W$2,"")</f>
        <v/>
      </c>
      <c r="G24" s="59" t="str">
        <f>IF('Bilan élève français'!W$5=4,'Bilan élève français'!W$2,"")</f>
        <v/>
      </c>
      <c r="H24" s="208"/>
      <c r="I24" s="59" t="str">
        <f>IF('Bilan élève français'!W$7=1,'Bilan élève français'!W$2,"")</f>
        <v/>
      </c>
      <c r="J24" s="59" t="str">
        <f>IF('Bilan élève français'!W$7=2,'Bilan élève français'!W$2,"")</f>
        <v/>
      </c>
      <c r="K24" s="59" t="str">
        <f>IF('Bilan élève français'!W$7=3,'Bilan élève français'!W$2,"")</f>
        <v/>
      </c>
      <c r="L24" s="59" t="str">
        <f>IF('Bilan élève français'!W$7=4,'Bilan élève français'!W$2,"")</f>
        <v/>
      </c>
      <c r="M24" s="220"/>
      <c r="N24" s="59" t="str">
        <f>IF('Bilan élève français'!W$9=1,'Bilan élève français'!W$2,"")</f>
        <v/>
      </c>
      <c r="O24" s="59" t="str">
        <f>IF('Bilan élève français'!W$9=2,'Bilan élève français'!W$2,"")</f>
        <v/>
      </c>
      <c r="P24" s="59" t="str">
        <f>IF('Bilan élève français'!W$9=3,'Bilan élève français'!W$2,"")</f>
        <v/>
      </c>
      <c r="Q24" s="59" t="str">
        <f>IF('Bilan élève français'!W$9=4,'Bilan élève français'!W$2,"")</f>
        <v/>
      </c>
      <c r="R24" s="208"/>
      <c r="S24" s="59" t="str">
        <f>IF('Bilan élève français'!W$11=1,'Bilan élève français'!W$2,"")</f>
        <v/>
      </c>
      <c r="T24" s="59" t="str">
        <f>IF('Bilan élève français'!W$11=2,'Bilan élève français'!W$2,"")</f>
        <v/>
      </c>
      <c r="U24" s="59" t="str">
        <f>IF('Bilan élève français'!W$11=3,'Bilan élève français'!W$2,"")</f>
        <v/>
      </c>
      <c r="V24" s="59" t="str">
        <f>IF('Bilan élève français'!W$11=4,'Bilan élève français'!W$2,"")</f>
        <v/>
      </c>
      <c r="W24" s="208"/>
      <c r="X24" s="59" t="str">
        <f>IF('Bilan élève français'!W$13=1,'Bilan élève français'!W$2,"")</f>
        <v/>
      </c>
      <c r="Y24" s="59" t="str">
        <f>IF('Bilan élève français'!W$13=2,'Bilan élève français'!W$2,"")</f>
        <v/>
      </c>
      <c r="Z24" s="59" t="str">
        <f>IF('Bilan élève français'!W$13=3,'Bilan élève français'!W$2,"")</f>
        <v/>
      </c>
      <c r="AA24" s="59" t="str">
        <f>IF('Bilan élève français'!W$13=4,'Bilan élève français'!W$2,"")</f>
        <v/>
      </c>
      <c r="AB24" s="208"/>
      <c r="AC24" s="58" t="str">
        <f>IF('Bilan élève français'!W$15=1,'Bilan élève français'!W$2,"")</f>
        <v/>
      </c>
      <c r="AD24" s="58" t="str">
        <f>IF('Bilan élève français'!W$15=2,'Bilan élève français'!W$2,"")</f>
        <v/>
      </c>
      <c r="AE24" s="58" t="str">
        <f>IF('Bilan élève français'!W$15=3,'Bilan élève français'!W$2,"")</f>
        <v/>
      </c>
      <c r="AF24" s="58" t="str">
        <f>IF('Bilan élève français'!W$15=4,'Bilan élève français'!W$2,"")</f>
        <v/>
      </c>
      <c r="AG24" s="208"/>
      <c r="AH24" s="58" t="str">
        <f>IF('Bilan élève français'!W$17=1,'Bilan élève français'!W$2,"")</f>
        <v/>
      </c>
      <c r="AI24" s="58" t="str">
        <f>IF('Bilan élève français'!W$17=2,'Bilan élève français'!W$2,"")</f>
        <v/>
      </c>
      <c r="AJ24" s="58" t="str">
        <f>IF('Bilan élève français'!W$17=3,'Bilan élève français'!W$2,"")</f>
        <v/>
      </c>
      <c r="AK24" s="58" t="str">
        <f>IF('Bilan élève français'!W$17=4,'Bilan élève français'!W$2,"")</f>
        <v/>
      </c>
      <c r="AL24" s="208"/>
      <c r="AM24" s="58" t="str">
        <f>IF('Bilan élève français'!W$19=1,'Bilan élève français'!W$2,"")</f>
        <v/>
      </c>
      <c r="AN24" s="58" t="str">
        <f>IF('Bilan élève français'!W$19=2,'Bilan élève français'!W$2,"")</f>
        <v/>
      </c>
      <c r="AO24" s="58" t="str">
        <f>IF('Bilan élève français'!W$19=3,'Bilan élève français'!W$2,"")</f>
        <v/>
      </c>
      <c r="AP24" s="58" t="str">
        <f>IF('Bilan élève français'!W$19=4,'Bilan élève français'!W$2,"")</f>
        <v/>
      </c>
      <c r="AQ24" s="208"/>
      <c r="AR24" s="58" t="str">
        <f>IF('Bilan élève français'!W$21=1,'Bilan élève français'!W$2,"")</f>
        <v/>
      </c>
      <c r="AS24" s="58" t="str">
        <f>IF('Bilan élève français'!W$21=2,'Bilan élève français'!W$2,"")</f>
        <v/>
      </c>
      <c r="AT24" s="58" t="str">
        <f>IF('Bilan élève français'!W$21=3,'Bilan élève français'!W$2,"")</f>
        <v/>
      </c>
      <c r="AU24" s="58" t="str">
        <f>IF('Bilan élève français'!W$21=4,'Bilan élève français'!W$2,"")</f>
        <v/>
      </c>
    </row>
    <row r="25" spans="1:47" ht="14.25" customHeight="1" x14ac:dyDescent="0.2">
      <c r="A25" s="47">
        <v>22</v>
      </c>
      <c r="B25" s="210"/>
      <c r="C25" s="212"/>
      <c r="D25" s="58" t="str">
        <f>IF('Bilan élève français'!X$5=1,'Bilan élève français'!X$2,"")</f>
        <v/>
      </c>
      <c r="E25" s="59" t="str">
        <f>IF('Bilan élève français'!X$5=2,'Bilan élève français'!X$2,"")</f>
        <v/>
      </c>
      <c r="F25" s="59" t="str">
        <f>IF('Bilan élève français'!X$5=3,'Bilan élève français'!X$2,"")</f>
        <v/>
      </c>
      <c r="G25" s="59" t="str">
        <f>IF('Bilan élève français'!X$5=4,'Bilan élève français'!X$2,"")</f>
        <v/>
      </c>
      <c r="H25" s="208"/>
      <c r="I25" s="59" t="str">
        <f>IF('Bilan élève français'!X$7=1,'Bilan élève français'!X$2,"")</f>
        <v/>
      </c>
      <c r="J25" s="59" t="str">
        <f>IF('Bilan élève français'!X$7=2,'Bilan élève français'!X$2,"")</f>
        <v/>
      </c>
      <c r="K25" s="59" t="str">
        <f>IF('Bilan élève français'!X$7=3,'Bilan élève français'!X$2,"")</f>
        <v/>
      </c>
      <c r="L25" s="59" t="str">
        <f>IF('Bilan élève français'!X$7=4,'Bilan élève français'!X$2,"")</f>
        <v/>
      </c>
      <c r="M25" s="220"/>
      <c r="N25" s="59" t="str">
        <f>IF('Bilan élève français'!X$9=1,'Bilan élève français'!X$2,"")</f>
        <v/>
      </c>
      <c r="O25" s="59" t="str">
        <f>IF('Bilan élève français'!X$9=2,'Bilan élève français'!X$2,"")</f>
        <v/>
      </c>
      <c r="P25" s="59" t="str">
        <f>IF('Bilan élève français'!X$9=3,'Bilan élève français'!X$2,"")</f>
        <v/>
      </c>
      <c r="Q25" s="59" t="str">
        <f>IF('Bilan élève français'!X$9=4,'Bilan élève français'!X$2,"")</f>
        <v/>
      </c>
      <c r="R25" s="208"/>
      <c r="S25" s="59" t="str">
        <f>IF('Bilan élève français'!X$11=1,'Bilan élève français'!X$2,"")</f>
        <v/>
      </c>
      <c r="T25" s="59" t="str">
        <f>IF('Bilan élève français'!X$11=2,'Bilan élève français'!X$2,"")</f>
        <v/>
      </c>
      <c r="U25" s="59" t="str">
        <f>IF('Bilan élève français'!X$11=3,'Bilan élève français'!X$2,"")</f>
        <v/>
      </c>
      <c r="V25" s="59" t="str">
        <f>IF('Bilan élève français'!X$11=4,'Bilan élève français'!X$2,"")</f>
        <v/>
      </c>
      <c r="W25" s="208"/>
      <c r="X25" s="59" t="str">
        <f>IF('Bilan élève français'!X$13=1,'Bilan élève français'!X$2,"")</f>
        <v/>
      </c>
      <c r="Y25" s="59" t="str">
        <f>IF('Bilan élève français'!X$13=2,'Bilan élève français'!X$2,"")</f>
        <v/>
      </c>
      <c r="Z25" s="59" t="str">
        <f>IF('Bilan élève français'!X$13=3,'Bilan élève français'!X$2,"")</f>
        <v/>
      </c>
      <c r="AA25" s="59" t="str">
        <f>IF('Bilan élève français'!X$13=4,'Bilan élève français'!X$2,"")</f>
        <v/>
      </c>
      <c r="AB25" s="208"/>
      <c r="AC25" s="58" t="str">
        <f>IF('Bilan élève français'!X$15=1,'Bilan élève français'!X$2,"")</f>
        <v/>
      </c>
      <c r="AD25" s="58" t="str">
        <f>IF('Bilan élève français'!X$15=2,'Bilan élève français'!X$2,"")</f>
        <v/>
      </c>
      <c r="AE25" s="58" t="str">
        <f>IF('Bilan élève français'!X$15=3,'Bilan élève français'!X$2,"")</f>
        <v/>
      </c>
      <c r="AF25" s="58" t="str">
        <f>IF('Bilan élève français'!X$15=4,'Bilan élève français'!X$2,"")</f>
        <v/>
      </c>
      <c r="AG25" s="208"/>
      <c r="AH25" s="58" t="str">
        <f>IF('Bilan élève français'!X$17=1,'Bilan élève français'!X$2,"")</f>
        <v/>
      </c>
      <c r="AI25" s="58" t="str">
        <f>IF('Bilan élève français'!X$17=2,'Bilan élève français'!X$2,"")</f>
        <v/>
      </c>
      <c r="AJ25" s="58" t="str">
        <f>IF('Bilan élève français'!X$17=3,'Bilan élève français'!X$2,"")</f>
        <v/>
      </c>
      <c r="AK25" s="58" t="str">
        <f>IF('Bilan élève français'!X$17=4,'Bilan élève français'!X$2,"")</f>
        <v/>
      </c>
      <c r="AL25" s="208"/>
      <c r="AM25" s="58" t="str">
        <f>IF('Bilan élève français'!X$19=1,'Bilan élève français'!X$2,"")</f>
        <v/>
      </c>
      <c r="AN25" s="58" t="str">
        <f>IF('Bilan élève français'!X$19=2,'Bilan élève français'!X$2,"")</f>
        <v/>
      </c>
      <c r="AO25" s="58" t="str">
        <f>IF('Bilan élève français'!X$19=3,'Bilan élève français'!X$2,"")</f>
        <v/>
      </c>
      <c r="AP25" s="58" t="str">
        <f>IF('Bilan élève français'!X$19=4,'Bilan élève français'!X$2,"")</f>
        <v/>
      </c>
      <c r="AQ25" s="208"/>
      <c r="AR25" s="58" t="str">
        <f>IF('Bilan élève français'!X$21=1,'Bilan élève français'!X$2,"")</f>
        <v/>
      </c>
      <c r="AS25" s="58" t="str">
        <f>IF('Bilan élève français'!X$21=2,'Bilan élève français'!X$2,"")</f>
        <v/>
      </c>
      <c r="AT25" s="58" t="str">
        <f>IF('Bilan élève français'!X$21=3,'Bilan élève français'!X$2,"")</f>
        <v/>
      </c>
      <c r="AU25" s="58" t="str">
        <f>IF('Bilan élève français'!X$21=4,'Bilan élève français'!X$2,"")</f>
        <v/>
      </c>
    </row>
    <row r="26" spans="1:47" ht="14.25" customHeight="1" x14ac:dyDescent="0.2">
      <c r="A26" s="47">
        <v>23</v>
      </c>
      <c r="B26" s="210"/>
      <c r="C26" s="212"/>
      <c r="D26" s="58" t="str">
        <f>IF('Bilan élève français'!Y$5=1,'Bilan élève français'!Y$2,"")</f>
        <v/>
      </c>
      <c r="E26" s="59" t="str">
        <f>IF('Bilan élève français'!Y$5=2,'Bilan élève français'!Y$2,"")</f>
        <v/>
      </c>
      <c r="F26" s="59" t="str">
        <f>IF('Bilan élève français'!Y$5=3,'Bilan élève français'!Y$2,"")</f>
        <v/>
      </c>
      <c r="G26" s="59" t="str">
        <f>IF('Bilan élève français'!Y$5=4,'Bilan élève français'!Y$2,"")</f>
        <v/>
      </c>
      <c r="H26" s="208"/>
      <c r="I26" s="59" t="str">
        <f>IF('Bilan élève français'!Y$7=1,'Bilan élève français'!Y$2,"")</f>
        <v/>
      </c>
      <c r="J26" s="59" t="str">
        <f>IF('Bilan élève français'!Y$7=2,'Bilan élève français'!Y$2,"")</f>
        <v/>
      </c>
      <c r="K26" s="59" t="str">
        <f>IF('Bilan élève français'!Y$7=3,'Bilan élève français'!Y$2,"")</f>
        <v/>
      </c>
      <c r="L26" s="59" t="str">
        <f>IF('Bilan élève français'!Y$7=4,'Bilan élève français'!Y$2,"")</f>
        <v/>
      </c>
      <c r="M26" s="220"/>
      <c r="N26" s="59" t="str">
        <f>IF('Bilan élève français'!Y$9=1,'Bilan élève français'!Y$2,"")</f>
        <v/>
      </c>
      <c r="O26" s="59" t="str">
        <f>IF('Bilan élève français'!Y$9=2,'Bilan élève français'!Y$2,"")</f>
        <v/>
      </c>
      <c r="P26" s="59" t="str">
        <f>IF('Bilan élève français'!Y$9=3,'Bilan élève français'!Y$2,"")</f>
        <v/>
      </c>
      <c r="Q26" s="59" t="str">
        <f>IF('Bilan élève français'!Y$9=4,'Bilan élève français'!Y$2,"")</f>
        <v/>
      </c>
      <c r="R26" s="208"/>
      <c r="S26" s="59" t="str">
        <f>IF('Bilan élève français'!Y$11=1,'Bilan élève français'!Y$2,"")</f>
        <v/>
      </c>
      <c r="T26" s="59" t="str">
        <f>IF('Bilan élève français'!Y$11=2,'Bilan élève français'!Y$2,"")</f>
        <v/>
      </c>
      <c r="U26" s="59" t="str">
        <f>IF('Bilan élève français'!Y$11=3,'Bilan élève français'!Y$2,"")</f>
        <v/>
      </c>
      <c r="V26" s="59" t="str">
        <f>IF('Bilan élève français'!Y$11=4,'Bilan élève français'!Y$2,"")</f>
        <v/>
      </c>
      <c r="W26" s="208"/>
      <c r="X26" s="59" t="str">
        <f>IF('Bilan élève français'!Y$13=1,'Bilan élève français'!Y$2,"")</f>
        <v/>
      </c>
      <c r="Y26" s="59" t="str">
        <f>IF('Bilan élève français'!Y$13=2,'Bilan élève français'!Y$2,"")</f>
        <v/>
      </c>
      <c r="Z26" s="59" t="str">
        <f>IF('Bilan élève français'!Y$13=3,'Bilan élève français'!Y$2,"")</f>
        <v/>
      </c>
      <c r="AA26" s="59" t="str">
        <f>IF('Bilan élève français'!Y$13=4,'Bilan élève français'!Y$2,"")</f>
        <v/>
      </c>
      <c r="AB26" s="208"/>
      <c r="AC26" s="58" t="str">
        <f>IF('Bilan élève français'!Y$15=1,'Bilan élève français'!Y$2,"")</f>
        <v/>
      </c>
      <c r="AD26" s="58" t="str">
        <f>IF('Bilan élève français'!Y$15=2,'Bilan élève français'!Y$2,"")</f>
        <v/>
      </c>
      <c r="AE26" s="58" t="str">
        <f>IF('Bilan élève français'!Y$15=3,'Bilan élève français'!Y$2,"")</f>
        <v/>
      </c>
      <c r="AF26" s="58" t="str">
        <f>IF('Bilan élève français'!Y$15=4,'Bilan élève français'!Y$2,"")</f>
        <v/>
      </c>
      <c r="AG26" s="208"/>
      <c r="AH26" s="58" t="str">
        <f>IF('Bilan élève français'!Y$17=1,'Bilan élève français'!Y$2,"")</f>
        <v/>
      </c>
      <c r="AI26" s="58" t="str">
        <f>IF('Bilan élève français'!Y$17=2,'Bilan élève français'!Y$2,"")</f>
        <v/>
      </c>
      <c r="AJ26" s="58" t="str">
        <f>IF('Bilan élève français'!Y$17=3,'Bilan élève français'!Y$2,"")</f>
        <v/>
      </c>
      <c r="AK26" s="58" t="str">
        <f>IF('Bilan élève français'!Y$17=4,'Bilan élève français'!Y$2,"")</f>
        <v/>
      </c>
      <c r="AL26" s="208"/>
      <c r="AM26" s="58" t="str">
        <f>IF('Bilan élève français'!Y$19=1,'Bilan élève français'!Y$2,"")</f>
        <v/>
      </c>
      <c r="AN26" s="58" t="str">
        <f>IF('Bilan élève français'!Y$19=2,'Bilan élève français'!Y$2,"")</f>
        <v/>
      </c>
      <c r="AO26" s="58" t="str">
        <f>IF('Bilan élève français'!Y$19=3,'Bilan élève français'!Y$2,"")</f>
        <v/>
      </c>
      <c r="AP26" s="58" t="str">
        <f>IF('Bilan élève français'!Y$19=4,'Bilan élève français'!Y$2,"")</f>
        <v/>
      </c>
      <c r="AQ26" s="208"/>
      <c r="AR26" s="58" t="str">
        <f>IF('Bilan élève français'!Y$21=1,'Bilan élève français'!Y$2,"")</f>
        <v/>
      </c>
      <c r="AS26" s="58" t="str">
        <f>IF('Bilan élève français'!Y$21=2,'Bilan élève français'!Y$2,"")</f>
        <v/>
      </c>
      <c r="AT26" s="58" t="str">
        <f>IF('Bilan élève français'!Y$21=3,'Bilan élève français'!Y$2,"")</f>
        <v/>
      </c>
      <c r="AU26" s="58" t="str">
        <f>IF('Bilan élève français'!Y$21=4,'Bilan élève français'!Y$2,"")</f>
        <v/>
      </c>
    </row>
    <row r="27" spans="1:47" ht="14.25" customHeight="1" x14ac:dyDescent="0.2">
      <c r="A27" s="47">
        <v>24</v>
      </c>
      <c r="B27" s="210"/>
      <c r="C27" s="212"/>
      <c r="D27" s="58" t="str">
        <f>IF('Bilan élève français'!Z$5=1,'Bilan élève français'!Z$2,"")</f>
        <v/>
      </c>
      <c r="E27" s="59" t="str">
        <f>IF('Bilan élève français'!Z$5=2,'Bilan élève français'!Z$2,"")</f>
        <v/>
      </c>
      <c r="F27" s="59" t="str">
        <f>IF('Bilan élève français'!Z$5=3,'Bilan élève français'!Z$2,"")</f>
        <v/>
      </c>
      <c r="G27" s="59" t="str">
        <f>IF('Bilan élève français'!Z$5=4,'Bilan élève français'!Z$2,"")</f>
        <v/>
      </c>
      <c r="H27" s="208"/>
      <c r="I27" s="59" t="str">
        <f>IF('Bilan élève français'!Z$7=1,'Bilan élève français'!Z$2,"")</f>
        <v/>
      </c>
      <c r="J27" s="59" t="str">
        <f>IF('Bilan élève français'!Z$7=2,'Bilan élève français'!Z$2,"")</f>
        <v/>
      </c>
      <c r="K27" s="59" t="str">
        <f>IF('Bilan élève français'!Z$7=3,'Bilan élève français'!Z$2,"")</f>
        <v/>
      </c>
      <c r="L27" s="59" t="str">
        <f>IF('Bilan élève français'!Z$7=4,'Bilan élève français'!Z$2,"")</f>
        <v/>
      </c>
      <c r="M27" s="220"/>
      <c r="N27" s="59" t="str">
        <f>IF('Bilan élève français'!Z$9=1,'Bilan élève français'!Z$2,"")</f>
        <v/>
      </c>
      <c r="O27" s="59" t="str">
        <f>IF('Bilan élève français'!Z$9=2,'Bilan élève français'!Z$2,"")</f>
        <v/>
      </c>
      <c r="P27" s="59" t="str">
        <f>IF('Bilan élève français'!Z$9=3,'Bilan élève français'!Z$2,"")</f>
        <v/>
      </c>
      <c r="Q27" s="59" t="str">
        <f>IF('Bilan élève français'!Z$9=4,'Bilan élève français'!Z$2,"")</f>
        <v/>
      </c>
      <c r="R27" s="208"/>
      <c r="S27" s="59" t="str">
        <f>IF('Bilan élève français'!Z$11=1,'Bilan élève français'!Z$2,"")</f>
        <v/>
      </c>
      <c r="T27" s="59" t="str">
        <f>IF('Bilan élève français'!Z$11=2,'Bilan élève français'!Z$2,"")</f>
        <v/>
      </c>
      <c r="U27" s="59" t="str">
        <f>IF('Bilan élève français'!Z$11=3,'Bilan élève français'!Z$2,"")</f>
        <v/>
      </c>
      <c r="V27" s="59" t="str">
        <f>IF('Bilan élève français'!Z$11=4,'Bilan élève français'!Z$2,"")</f>
        <v/>
      </c>
      <c r="W27" s="208"/>
      <c r="X27" s="59" t="str">
        <f>IF('Bilan élève français'!Z$13=1,'Bilan élève français'!Z$2,"")</f>
        <v/>
      </c>
      <c r="Y27" s="59" t="str">
        <f>IF('Bilan élève français'!Z$13=2,'Bilan élève français'!Z$2,"")</f>
        <v/>
      </c>
      <c r="Z27" s="59" t="str">
        <f>IF('Bilan élève français'!Z$13=3,'Bilan élève français'!Z$2,"")</f>
        <v/>
      </c>
      <c r="AA27" s="59" t="str">
        <f>IF('Bilan élève français'!Z$13=4,'Bilan élève français'!Z$2,"")</f>
        <v/>
      </c>
      <c r="AB27" s="208"/>
      <c r="AC27" s="58" t="str">
        <f>IF('Bilan élève français'!Z$15=1,'Bilan élève français'!Z$2,"")</f>
        <v/>
      </c>
      <c r="AD27" s="58" t="str">
        <f>IF('Bilan élève français'!Z$15=2,'Bilan élève français'!Z$2,"")</f>
        <v/>
      </c>
      <c r="AE27" s="58" t="str">
        <f>IF('Bilan élève français'!Z$15=3,'Bilan élève français'!Z$2,"")</f>
        <v/>
      </c>
      <c r="AF27" s="58" t="str">
        <f>IF('Bilan élève français'!Z$15=4,'Bilan élève français'!Z$2,"")</f>
        <v/>
      </c>
      <c r="AG27" s="208"/>
      <c r="AH27" s="58" t="str">
        <f>IF('Bilan élève français'!Z$17=1,'Bilan élève français'!Z$2,"")</f>
        <v/>
      </c>
      <c r="AI27" s="58" t="str">
        <f>IF('Bilan élève français'!Z$17=2,'Bilan élève français'!Z$2,"")</f>
        <v/>
      </c>
      <c r="AJ27" s="58" t="str">
        <f>IF('Bilan élève français'!Z$17=3,'Bilan élève français'!Z$2,"")</f>
        <v/>
      </c>
      <c r="AK27" s="58" t="str">
        <f>IF('Bilan élève français'!Z$17=4,'Bilan élève français'!Z$2,"")</f>
        <v/>
      </c>
      <c r="AL27" s="208"/>
      <c r="AM27" s="58" t="str">
        <f>IF('Bilan élève français'!Z$19=1,'Bilan élève français'!Z$2,"")</f>
        <v/>
      </c>
      <c r="AN27" s="58" t="str">
        <f>IF('Bilan élève français'!Z$19=2,'Bilan élève français'!Z$2,"")</f>
        <v/>
      </c>
      <c r="AO27" s="58" t="str">
        <f>IF('Bilan élève français'!Z$19=3,'Bilan élève français'!Z$2,"")</f>
        <v/>
      </c>
      <c r="AP27" s="58" t="str">
        <f>IF('Bilan élève français'!Z$19=4,'Bilan élève français'!Z$2,"")</f>
        <v/>
      </c>
      <c r="AQ27" s="208"/>
      <c r="AR27" s="58" t="str">
        <f>IF('Bilan élève français'!Z$21=1,'Bilan élève français'!Z$2,"")</f>
        <v/>
      </c>
      <c r="AS27" s="58" t="str">
        <f>IF('Bilan élève français'!Z$21=2,'Bilan élève français'!Z$2,"")</f>
        <v/>
      </c>
      <c r="AT27" s="58" t="str">
        <f>IF('Bilan élève français'!Z$21=3,'Bilan élève français'!Z$2,"")</f>
        <v/>
      </c>
      <c r="AU27" s="58" t="str">
        <f>IF('Bilan élève français'!Z$21=4,'Bilan élève français'!Z$2,"")</f>
        <v/>
      </c>
    </row>
    <row r="28" spans="1:47" ht="14.25" customHeight="1" x14ac:dyDescent="0.2">
      <c r="A28" s="47">
        <v>25</v>
      </c>
      <c r="B28" s="210"/>
      <c r="C28" s="212"/>
      <c r="D28" s="58" t="str">
        <f>IF('Bilan élève français'!AA$5=1,'Bilan élève français'!AA$2,"")</f>
        <v/>
      </c>
      <c r="E28" s="59" t="str">
        <f>IF('Bilan élève français'!AA$5=2,'Bilan élève français'!AA$2,"")</f>
        <v/>
      </c>
      <c r="F28" s="59" t="str">
        <f>IF('Bilan élève français'!AA$5=3,'Bilan élève français'!AA$2,"")</f>
        <v/>
      </c>
      <c r="G28" s="59" t="str">
        <f>IF('Bilan élève français'!AA$5=4,'Bilan élève français'!AA$2,"")</f>
        <v/>
      </c>
      <c r="H28" s="208"/>
      <c r="I28" s="59" t="str">
        <f>IF('Bilan élève français'!AA$7=1,'Bilan élève français'!AA$2,"")</f>
        <v/>
      </c>
      <c r="J28" s="59" t="str">
        <f>IF('Bilan élève français'!AA$7=2,'Bilan élève français'!AA$2,"")</f>
        <v/>
      </c>
      <c r="K28" s="59" t="str">
        <f>IF('Bilan élève français'!AA$7=3,'Bilan élève français'!AA$2,"")</f>
        <v/>
      </c>
      <c r="L28" s="59" t="str">
        <f>IF('Bilan élève français'!AA$7=4,'Bilan élève français'!AA$2,"")</f>
        <v/>
      </c>
      <c r="M28" s="220"/>
      <c r="N28" s="59" t="str">
        <f>IF('Bilan élève français'!AA$9=1,'Bilan élève français'!AA$2,"")</f>
        <v/>
      </c>
      <c r="O28" s="59" t="str">
        <f>IF('Bilan élève français'!AA$9=2,'Bilan élève français'!AA$2,"")</f>
        <v/>
      </c>
      <c r="P28" s="59" t="str">
        <f>IF('Bilan élève français'!AA$9=3,'Bilan élève français'!AA$2,"")</f>
        <v/>
      </c>
      <c r="Q28" s="59" t="str">
        <f>IF('Bilan élève français'!AA$9=4,'Bilan élève français'!AA$2,"")</f>
        <v/>
      </c>
      <c r="R28" s="208"/>
      <c r="S28" s="59" t="str">
        <f>IF('Bilan élève français'!AA$11=1,'Bilan élève français'!AA$2,"")</f>
        <v/>
      </c>
      <c r="T28" s="59" t="str">
        <f>IF('Bilan élève français'!AA$11=2,'Bilan élève français'!AA$2,"")</f>
        <v/>
      </c>
      <c r="U28" s="59" t="str">
        <f>IF('Bilan élève français'!AA$11=3,'Bilan élève français'!AA$2,"")</f>
        <v/>
      </c>
      <c r="V28" s="59" t="str">
        <f>IF('Bilan élève français'!AA$11=4,'Bilan élève français'!AA$2,"")</f>
        <v/>
      </c>
      <c r="W28" s="208"/>
      <c r="X28" s="59" t="str">
        <f>IF('Bilan élève français'!AA$13=1,'Bilan élève français'!AA$2,"")</f>
        <v/>
      </c>
      <c r="Y28" s="59" t="str">
        <f>IF('Bilan élève français'!AA$13=2,'Bilan élève français'!AA$2,"")</f>
        <v/>
      </c>
      <c r="Z28" s="59" t="str">
        <f>IF('Bilan élève français'!AA$13=3,'Bilan élève français'!AA$2,"")</f>
        <v/>
      </c>
      <c r="AA28" s="59" t="str">
        <f>IF('Bilan élève français'!AA$13=4,'Bilan élève français'!AA$2,"")</f>
        <v/>
      </c>
      <c r="AB28" s="208"/>
      <c r="AC28" s="58" t="str">
        <f>IF('Bilan élève français'!AA$15=1,'Bilan élève français'!AA$2,"")</f>
        <v/>
      </c>
      <c r="AD28" s="58" t="str">
        <f>IF('Bilan élève français'!AA$15=2,'Bilan élève français'!AA$2,"")</f>
        <v/>
      </c>
      <c r="AE28" s="58" t="str">
        <f>IF('Bilan élève français'!AA$15=3,'Bilan élève français'!AA$2,"")</f>
        <v/>
      </c>
      <c r="AF28" s="58" t="str">
        <f>IF('Bilan élève français'!AA$15=4,'Bilan élève français'!AA$2,"")</f>
        <v/>
      </c>
      <c r="AG28" s="208"/>
      <c r="AH28" s="58" t="str">
        <f>IF('Bilan élève français'!AA$17=1,'Bilan élève français'!AA$2,"")</f>
        <v/>
      </c>
      <c r="AI28" s="58" t="str">
        <f>IF('Bilan élève français'!AA$17=2,'Bilan élève français'!AA$2,"")</f>
        <v/>
      </c>
      <c r="AJ28" s="58" t="str">
        <f>IF('Bilan élève français'!AA$17=3,'Bilan élève français'!AA$2,"")</f>
        <v/>
      </c>
      <c r="AK28" s="58" t="str">
        <f>IF('Bilan élève français'!AA$17=4,'Bilan élève français'!AA$2,"")</f>
        <v/>
      </c>
      <c r="AL28" s="208"/>
      <c r="AM28" s="58" t="str">
        <f>IF('Bilan élève français'!AA$19=1,'Bilan élève français'!AA$2,"")</f>
        <v/>
      </c>
      <c r="AN28" s="58" t="str">
        <f>IF('Bilan élève français'!AA$19=2,'Bilan élève français'!AA$2,"")</f>
        <v/>
      </c>
      <c r="AO28" s="58" t="str">
        <f>IF('Bilan élève français'!AA$19=3,'Bilan élève français'!AA$2,"")</f>
        <v/>
      </c>
      <c r="AP28" s="58" t="str">
        <f>IF('Bilan élève français'!AA$19=4,'Bilan élève français'!AA$2,"")</f>
        <v/>
      </c>
      <c r="AQ28" s="208"/>
      <c r="AR28" s="58" t="str">
        <f>IF('Bilan élève français'!AA$21=1,'Bilan élève français'!AA$2,"")</f>
        <v/>
      </c>
      <c r="AS28" s="58" t="str">
        <f>IF('Bilan élève français'!AA$21=2,'Bilan élève français'!AA$2,"")</f>
        <v/>
      </c>
      <c r="AT28" s="58" t="str">
        <f>IF('Bilan élève français'!AA$21=3,'Bilan élève français'!AA$2,"")</f>
        <v/>
      </c>
      <c r="AU28" s="58" t="str">
        <f>IF('Bilan élève français'!AA$21=4,'Bilan élève français'!AA$2,"")</f>
        <v/>
      </c>
    </row>
    <row r="29" spans="1:47" ht="14.25" customHeight="1" x14ac:dyDescent="0.2">
      <c r="A29" s="47">
        <v>26</v>
      </c>
      <c r="B29" s="210"/>
      <c r="C29" s="212"/>
      <c r="D29" s="58" t="str">
        <f>IF('Bilan élève français'!AB$5=1,'Bilan élève français'!AB$2,"")</f>
        <v/>
      </c>
      <c r="E29" s="59" t="str">
        <f>IF('Bilan élève français'!AB$5=2,'Bilan élève français'!AB$2,"")</f>
        <v/>
      </c>
      <c r="F29" s="59" t="str">
        <f>IF('Bilan élève français'!AB$5=3,'Bilan élève français'!AB$2,"")</f>
        <v/>
      </c>
      <c r="G29" s="59" t="str">
        <f>IF('Bilan élève français'!AB$5=4,'Bilan élève français'!AB$2,"")</f>
        <v/>
      </c>
      <c r="H29" s="208"/>
      <c r="I29" s="59" t="str">
        <f>IF('Bilan élève français'!AB$7=1,'Bilan élève français'!AB$2,"")</f>
        <v/>
      </c>
      <c r="J29" s="59" t="str">
        <f>IF('Bilan élève français'!AB$7=2,'Bilan élève français'!AB$2,"")</f>
        <v/>
      </c>
      <c r="K29" s="59" t="str">
        <f>IF('Bilan élève français'!AB$7=3,'Bilan élève français'!AB$2,"")</f>
        <v/>
      </c>
      <c r="L29" s="59" t="str">
        <f>IF('Bilan élève français'!AB$7=4,'Bilan élève français'!AB$2,"")</f>
        <v/>
      </c>
      <c r="M29" s="220"/>
      <c r="N29" s="59" t="str">
        <f>IF('Bilan élève français'!AB$9=1,'Bilan élève français'!AB$2,"")</f>
        <v/>
      </c>
      <c r="O29" s="59" t="str">
        <f>IF('Bilan élève français'!AB$9=2,'Bilan élève français'!AB$2,"")</f>
        <v/>
      </c>
      <c r="P29" s="59" t="str">
        <f>IF('Bilan élève français'!AB$9=3,'Bilan élève français'!AB$2,"")</f>
        <v/>
      </c>
      <c r="Q29" s="59" t="str">
        <f>IF('Bilan élève français'!AB$9=4,'Bilan élève français'!AB$2,"")</f>
        <v/>
      </c>
      <c r="R29" s="208"/>
      <c r="S29" s="59" t="str">
        <f>IF('Bilan élève français'!AB$11=1,'Bilan élève français'!AB$2,"")</f>
        <v/>
      </c>
      <c r="T29" s="59" t="str">
        <f>IF('Bilan élève français'!AB$11=2,'Bilan élève français'!AB$2,"")</f>
        <v/>
      </c>
      <c r="U29" s="59" t="str">
        <f>IF('Bilan élève français'!AB$11=3,'Bilan élève français'!AB$2,"")</f>
        <v/>
      </c>
      <c r="V29" s="59" t="str">
        <f>IF('Bilan élève français'!AB$11=4,'Bilan élève français'!AB$2,"")</f>
        <v/>
      </c>
      <c r="W29" s="208"/>
      <c r="X29" s="59" t="str">
        <f>IF('Bilan élève français'!AB$13=1,'Bilan élève français'!AB$2,"")</f>
        <v/>
      </c>
      <c r="Y29" s="59" t="str">
        <f>IF('Bilan élève français'!AB$13=2,'Bilan élève français'!AB$2,"")</f>
        <v/>
      </c>
      <c r="Z29" s="59" t="str">
        <f>IF('Bilan élève français'!AB$13=3,'Bilan élève français'!AB$2,"")</f>
        <v/>
      </c>
      <c r="AA29" s="59" t="str">
        <f>IF('Bilan élève français'!AB$13=4,'Bilan élève français'!AB$2,"")</f>
        <v/>
      </c>
      <c r="AB29" s="208"/>
      <c r="AC29" s="58" t="str">
        <f>IF('Bilan élève français'!AB$15=1,'Bilan élève français'!AB$2,"")</f>
        <v/>
      </c>
      <c r="AD29" s="58" t="str">
        <f>IF('Bilan élève français'!AB$15=2,'Bilan élève français'!AB$2,"")</f>
        <v/>
      </c>
      <c r="AE29" s="58" t="str">
        <f>IF('Bilan élève français'!AB$15=3,'Bilan élève français'!AB$2,"")</f>
        <v/>
      </c>
      <c r="AF29" s="58" t="str">
        <f>IF('Bilan élève français'!AB$15=4,'Bilan élève français'!AB$2,"")</f>
        <v/>
      </c>
      <c r="AG29" s="208"/>
      <c r="AH29" s="58" t="str">
        <f>IF('Bilan élève français'!AB$17=1,'Bilan élève français'!AB$2,"")</f>
        <v/>
      </c>
      <c r="AI29" s="58" t="str">
        <f>IF('Bilan élève français'!AB$17=2,'Bilan élève français'!AB$2,"")</f>
        <v/>
      </c>
      <c r="AJ29" s="58" t="str">
        <f>IF('Bilan élève français'!AB$17=3,'Bilan élève français'!AB$2,"")</f>
        <v/>
      </c>
      <c r="AK29" s="58" t="str">
        <f>IF('Bilan élève français'!AB$17=4,'Bilan élève français'!AB$2,"")</f>
        <v/>
      </c>
      <c r="AL29" s="208"/>
      <c r="AM29" s="58" t="str">
        <f>IF('Bilan élève français'!AB$19=1,'Bilan élève français'!AB$2,"")</f>
        <v/>
      </c>
      <c r="AN29" s="58" t="str">
        <f>IF('Bilan élève français'!AB$19=2,'Bilan élève français'!AB$2,"")</f>
        <v/>
      </c>
      <c r="AO29" s="58" t="str">
        <f>IF('Bilan élève français'!AB$19=3,'Bilan élève français'!AB$2,"")</f>
        <v/>
      </c>
      <c r="AP29" s="58" t="str">
        <f>IF('Bilan élève français'!AB$19=4,'Bilan élève français'!AB$2,"")</f>
        <v/>
      </c>
      <c r="AQ29" s="208"/>
      <c r="AR29" s="58" t="str">
        <f>IF('Bilan élève français'!AB$21=1,'Bilan élève français'!AB$2,"")</f>
        <v/>
      </c>
      <c r="AS29" s="58" t="str">
        <f>IF('Bilan élève français'!AB$21=2,'Bilan élève français'!AB$2,"")</f>
        <v/>
      </c>
      <c r="AT29" s="58" t="str">
        <f>IF('Bilan élève français'!AB$21=3,'Bilan élève français'!AB$2,"")</f>
        <v/>
      </c>
      <c r="AU29" s="58" t="str">
        <f>IF('Bilan élève français'!AB$21=4,'Bilan élève français'!AB$2,"")</f>
        <v/>
      </c>
    </row>
    <row r="30" spans="1:47" ht="14.25" customHeight="1" x14ac:dyDescent="0.2">
      <c r="A30" s="47">
        <v>27</v>
      </c>
      <c r="B30" s="210"/>
      <c r="C30" s="212"/>
      <c r="D30" s="58" t="str">
        <f>IF('Bilan élève français'!AC$5=1,'Bilan élève français'!AC$2,"")</f>
        <v/>
      </c>
      <c r="E30" s="59" t="str">
        <f>IF('Bilan élève français'!AC$5=2,'Bilan élève français'!AC$2,"")</f>
        <v/>
      </c>
      <c r="F30" s="59" t="str">
        <f>IF('Bilan élève français'!AC$5=3,'Bilan élève français'!AC$2,"")</f>
        <v/>
      </c>
      <c r="G30" s="59" t="str">
        <f>IF('Bilan élève français'!AC$5=4,'Bilan élève français'!AC$2,"")</f>
        <v/>
      </c>
      <c r="H30" s="208"/>
      <c r="I30" s="59" t="str">
        <f>IF('Bilan élève français'!AC$7=1,'Bilan élève français'!AC$2,"")</f>
        <v/>
      </c>
      <c r="J30" s="59" t="str">
        <f>IF('Bilan élève français'!AC$7=2,'Bilan élève français'!AC$2,"")</f>
        <v/>
      </c>
      <c r="K30" s="59" t="str">
        <f>IF('Bilan élève français'!AC$7=3,'Bilan élève français'!AC$2,"")</f>
        <v/>
      </c>
      <c r="L30" s="59" t="str">
        <f>IF('Bilan élève français'!AC$7=4,'Bilan élève français'!AC$2,"")</f>
        <v/>
      </c>
      <c r="M30" s="220"/>
      <c r="N30" s="59" t="str">
        <f>IF('Bilan élève français'!AC$9=1,'Bilan élève français'!AC$2,"")</f>
        <v/>
      </c>
      <c r="O30" s="59" t="str">
        <f>IF('Bilan élève français'!AC$9=2,'Bilan élève français'!AC$2,"")</f>
        <v/>
      </c>
      <c r="P30" s="59" t="str">
        <f>IF('Bilan élève français'!AC$9=3,'Bilan élève français'!AC$2,"")</f>
        <v/>
      </c>
      <c r="Q30" s="59" t="str">
        <f>IF('Bilan élève français'!AC$9=4,'Bilan élève français'!AC$2,"")</f>
        <v/>
      </c>
      <c r="R30" s="208"/>
      <c r="S30" s="59" t="str">
        <f>IF('Bilan élève français'!AC$11=1,'Bilan élève français'!AC$2,"")</f>
        <v/>
      </c>
      <c r="T30" s="59" t="str">
        <f>IF('Bilan élève français'!AC$11=2,'Bilan élève français'!AC$2,"")</f>
        <v/>
      </c>
      <c r="U30" s="59" t="str">
        <f>IF('Bilan élève français'!AC$11=3,'Bilan élève français'!AC$2,"")</f>
        <v/>
      </c>
      <c r="V30" s="59" t="str">
        <f>IF('Bilan élève français'!AC$11=4,'Bilan élève français'!AC$2,"")</f>
        <v/>
      </c>
      <c r="W30" s="208"/>
      <c r="X30" s="59" t="str">
        <f>IF('Bilan élève français'!AC$13=1,'Bilan élève français'!AC$2,"")</f>
        <v/>
      </c>
      <c r="Y30" s="59" t="str">
        <f>IF('Bilan élève français'!AC$13=2,'Bilan élève français'!AC$2,"")</f>
        <v/>
      </c>
      <c r="Z30" s="59" t="str">
        <f>IF('Bilan élève français'!AC$13=3,'Bilan élève français'!AC$2,"")</f>
        <v/>
      </c>
      <c r="AA30" s="59" t="str">
        <f>IF('Bilan élève français'!AC$13=4,'Bilan élève français'!AC$2,"")</f>
        <v/>
      </c>
      <c r="AB30" s="208"/>
      <c r="AC30" s="58" t="str">
        <f>IF('Bilan élève français'!AC$15=1,'Bilan élève français'!AC$2,"")</f>
        <v/>
      </c>
      <c r="AD30" s="58" t="str">
        <f>IF('Bilan élève français'!AC$15=2,'Bilan élève français'!AC$2,"")</f>
        <v/>
      </c>
      <c r="AE30" s="58" t="str">
        <f>IF('Bilan élève français'!AC$15=3,'Bilan élève français'!AC$2,"")</f>
        <v/>
      </c>
      <c r="AF30" s="58" t="str">
        <f>IF('Bilan élève français'!AC$15=4,'Bilan élève français'!AC$2,"")</f>
        <v/>
      </c>
      <c r="AG30" s="208"/>
      <c r="AH30" s="58" t="str">
        <f>IF('Bilan élève français'!AC$17=1,'Bilan élève français'!AC$2,"")</f>
        <v/>
      </c>
      <c r="AI30" s="58" t="str">
        <f>IF('Bilan élève français'!AC$17=2,'Bilan élève français'!AC$2,"")</f>
        <v/>
      </c>
      <c r="AJ30" s="58" t="str">
        <f>IF('Bilan élève français'!AC$17=3,'Bilan élève français'!AC$2,"")</f>
        <v/>
      </c>
      <c r="AK30" s="58" t="str">
        <f>IF('Bilan élève français'!AC$17=4,'Bilan élève français'!AC$2,"")</f>
        <v/>
      </c>
      <c r="AL30" s="208"/>
      <c r="AM30" s="58" t="str">
        <f>IF('Bilan élève français'!AC$19=1,'Bilan élève français'!AC$2,"")</f>
        <v/>
      </c>
      <c r="AN30" s="58" t="str">
        <f>IF('Bilan élève français'!AC$19=2,'Bilan élève français'!AC$2,"")</f>
        <v/>
      </c>
      <c r="AO30" s="58" t="str">
        <f>IF('Bilan élève français'!AC$19=3,'Bilan élève français'!AC$2,"")</f>
        <v/>
      </c>
      <c r="AP30" s="58" t="str">
        <f>IF('Bilan élève français'!AC$19=4,'Bilan élève français'!AC$2,"")</f>
        <v/>
      </c>
      <c r="AQ30" s="208"/>
      <c r="AR30" s="58" t="str">
        <f>IF('Bilan élève français'!AC$21=1,'Bilan élève français'!AC$2,"")</f>
        <v/>
      </c>
      <c r="AS30" s="58" t="str">
        <f>IF('Bilan élève français'!AC$21=2,'Bilan élève français'!AC$2,"")</f>
        <v/>
      </c>
      <c r="AT30" s="58" t="str">
        <f>IF('Bilan élève français'!AC$21=3,'Bilan élève français'!AC$2,"")</f>
        <v/>
      </c>
      <c r="AU30" s="58" t="str">
        <f>IF('Bilan élève français'!AC$21=4,'Bilan élève français'!AC$2,"")</f>
        <v/>
      </c>
    </row>
    <row r="31" spans="1:47" ht="14.25" customHeight="1" x14ac:dyDescent="0.2">
      <c r="A31" s="47">
        <v>28</v>
      </c>
      <c r="B31" s="210"/>
      <c r="C31" s="212"/>
      <c r="D31" s="58" t="str">
        <f>IF('Bilan élève français'!AD$5=1,'Bilan élève français'!AD$2,"")</f>
        <v/>
      </c>
      <c r="E31" s="59" t="str">
        <f>IF('Bilan élève français'!AD$5=2,'Bilan élève français'!AD$2,"")</f>
        <v/>
      </c>
      <c r="F31" s="59" t="str">
        <f>IF('Bilan élève français'!AD$5=3,'Bilan élève français'!AD$2,"")</f>
        <v/>
      </c>
      <c r="G31" s="59" t="str">
        <f>IF('Bilan élève français'!AD$5=4,'Bilan élève français'!AD$2,"")</f>
        <v/>
      </c>
      <c r="H31" s="208"/>
      <c r="I31" s="59" t="str">
        <f>IF('Bilan élève français'!AD$7=1,'Bilan élève français'!AD$2,"")</f>
        <v/>
      </c>
      <c r="J31" s="59" t="str">
        <f>IF('Bilan élève français'!AD$7=2,'Bilan élève français'!AD$2,"")</f>
        <v/>
      </c>
      <c r="K31" s="59" t="str">
        <f>IF('Bilan élève français'!AD$7=3,'Bilan élève français'!AD$2,"")</f>
        <v/>
      </c>
      <c r="L31" s="59" t="str">
        <f>IF('Bilan élève français'!AD$7=4,'Bilan élève français'!AD$2,"")</f>
        <v/>
      </c>
      <c r="M31" s="220"/>
      <c r="N31" s="59" t="str">
        <f>IF('Bilan élève français'!AD$9=1,'Bilan élève français'!AD$2,"")</f>
        <v/>
      </c>
      <c r="O31" s="59" t="str">
        <f>IF('Bilan élève français'!AD$9=2,'Bilan élève français'!AD$2,"")</f>
        <v/>
      </c>
      <c r="P31" s="59" t="str">
        <f>IF('Bilan élève français'!AD$9=3,'Bilan élève français'!AD$2,"")</f>
        <v/>
      </c>
      <c r="Q31" s="59" t="str">
        <f>IF('Bilan élève français'!AD$9=4,'Bilan élève français'!AD$2,"")</f>
        <v/>
      </c>
      <c r="R31" s="208"/>
      <c r="S31" s="59" t="str">
        <f>IF('Bilan élève français'!AD$11=1,'Bilan élève français'!AD$2,"")</f>
        <v/>
      </c>
      <c r="T31" s="59" t="str">
        <f>IF('Bilan élève français'!AD$11=2,'Bilan élève français'!AD$2,"")</f>
        <v/>
      </c>
      <c r="U31" s="59" t="str">
        <f>IF('Bilan élève français'!AD$11=3,'Bilan élève français'!AD$2,"")</f>
        <v/>
      </c>
      <c r="V31" s="59" t="str">
        <f>IF('Bilan élève français'!AD$11=4,'Bilan élève français'!AD$2,"")</f>
        <v/>
      </c>
      <c r="W31" s="208"/>
      <c r="X31" s="59" t="str">
        <f>IF('Bilan élève français'!AD$13=1,'Bilan élève français'!AD$2,"")</f>
        <v/>
      </c>
      <c r="Y31" s="59" t="str">
        <f>IF('Bilan élève français'!AD$13=2,'Bilan élève français'!AD$2,"")</f>
        <v/>
      </c>
      <c r="Z31" s="59" t="str">
        <f>IF('Bilan élève français'!AD$13=3,'Bilan élève français'!AD$2,"")</f>
        <v/>
      </c>
      <c r="AA31" s="59" t="str">
        <f>IF('Bilan élève français'!AD$13=4,'Bilan élève français'!AD$2,"")</f>
        <v/>
      </c>
      <c r="AB31" s="208"/>
      <c r="AC31" s="58" t="str">
        <f>IF('Bilan élève français'!AD$15=1,'Bilan élève français'!AD$2,"")</f>
        <v/>
      </c>
      <c r="AD31" s="58" t="str">
        <f>IF('Bilan élève français'!AD$15=2,'Bilan élève français'!AD$2,"")</f>
        <v/>
      </c>
      <c r="AE31" s="58" t="str">
        <f>IF('Bilan élève français'!AD$15=3,'Bilan élève français'!AD$2,"")</f>
        <v/>
      </c>
      <c r="AF31" s="58" t="str">
        <f>IF('Bilan élève français'!AD$15=4,'Bilan élève français'!AD$2,"")</f>
        <v/>
      </c>
      <c r="AG31" s="208"/>
      <c r="AH31" s="58" t="str">
        <f>IF('Bilan élève français'!AD$17=1,'Bilan élève français'!AD$2,"")</f>
        <v/>
      </c>
      <c r="AI31" s="58" t="str">
        <f>IF('Bilan élève français'!AD$17=2,'Bilan élève français'!AD$2,"")</f>
        <v/>
      </c>
      <c r="AJ31" s="58" t="str">
        <f>IF('Bilan élève français'!AD$17=3,'Bilan élève français'!AD$2,"")</f>
        <v/>
      </c>
      <c r="AK31" s="58" t="str">
        <f>IF('Bilan élève français'!AD$17=4,'Bilan élève français'!AD$2,"")</f>
        <v/>
      </c>
      <c r="AL31" s="208"/>
      <c r="AM31" s="58" t="str">
        <f>IF('Bilan élève français'!AD$19=1,'Bilan élève français'!AD$2,"")</f>
        <v/>
      </c>
      <c r="AN31" s="58" t="str">
        <f>IF('Bilan élève français'!AD$19=2,'Bilan élève français'!AD$2,"")</f>
        <v/>
      </c>
      <c r="AO31" s="58" t="str">
        <f>IF('Bilan élève français'!AD$19=3,'Bilan élève français'!AD$2,"")</f>
        <v/>
      </c>
      <c r="AP31" s="58" t="str">
        <f>IF('Bilan élève français'!AD$19=4,'Bilan élève français'!AD$2,"")</f>
        <v/>
      </c>
      <c r="AQ31" s="208"/>
      <c r="AR31" s="58" t="str">
        <f>IF('Bilan élève français'!AD$21=1,'Bilan élève français'!AD$2,"")</f>
        <v/>
      </c>
      <c r="AS31" s="58" t="str">
        <f>IF('Bilan élève français'!AD$21=2,'Bilan élève français'!AD$2,"")</f>
        <v/>
      </c>
      <c r="AT31" s="58" t="str">
        <f>IF('Bilan élève français'!AD$21=3,'Bilan élève français'!AD$2,"")</f>
        <v/>
      </c>
      <c r="AU31" s="58" t="str">
        <f>IF('Bilan élève français'!AD$21=4,'Bilan élève français'!AD$2,"")</f>
        <v/>
      </c>
    </row>
    <row r="32" spans="1:47" ht="14.25" customHeight="1" x14ac:dyDescent="0.2">
      <c r="A32" s="47">
        <v>29</v>
      </c>
      <c r="B32" s="210"/>
      <c r="C32" s="212"/>
      <c r="D32" s="58" t="str">
        <f>IF('Bilan élève français'!AE$5=1,'Bilan élève français'!AE$2,"")</f>
        <v/>
      </c>
      <c r="E32" s="59" t="str">
        <f>IF('Bilan élève français'!AE$5=2,'Bilan élève français'!AE$2,"")</f>
        <v/>
      </c>
      <c r="F32" s="59" t="str">
        <f>IF('Bilan élève français'!AE$5=3,'Bilan élève français'!AE$2,"")</f>
        <v/>
      </c>
      <c r="G32" s="59" t="str">
        <f>IF('Bilan élève français'!AE$5=4,'Bilan élève français'!AE$2,"")</f>
        <v/>
      </c>
      <c r="H32" s="208"/>
      <c r="I32" s="59" t="str">
        <f>IF('Bilan élève français'!AE$7=1,'Bilan élève français'!AE$2,"")</f>
        <v/>
      </c>
      <c r="J32" s="59" t="str">
        <f>IF('Bilan élève français'!AE$7=2,'Bilan élève français'!AE$2,"")</f>
        <v/>
      </c>
      <c r="K32" s="59" t="str">
        <f>IF('Bilan élève français'!AE$7=3,'Bilan élève français'!AE$2,"")</f>
        <v/>
      </c>
      <c r="L32" s="59" t="str">
        <f>IF('Bilan élève français'!AE$7=4,'Bilan élève français'!AE$2,"")</f>
        <v/>
      </c>
      <c r="M32" s="220"/>
      <c r="N32" s="59" t="str">
        <f>IF('Bilan élève français'!AE$9=1,'Bilan élève français'!AE$2,"")</f>
        <v/>
      </c>
      <c r="O32" s="59" t="str">
        <f>IF('Bilan élève français'!AE$9=2,'Bilan élève français'!AE$2,"")</f>
        <v/>
      </c>
      <c r="P32" s="59" t="str">
        <f>IF('Bilan élève français'!AE$9=3,'Bilan élève français'!AE$2,"")</f>
        <v/>
      </c>
      <c r="Q32" s="59" t="str">
        <f>IF('Bilan élève français'!AE$9=4,'Bilan élève français'!AE$2,"")</f>
        <v/>
      </c>
      <c r="R32" s="208"/>
      <c r="S32" s="59" t="str">
        <f>IF('Bilan élève français'!AE$11=1,'Bilan élève français'!AE$2,"")</f>
        <v/>
      </c>
      <c r="T32" s="59" t="str">
        <f>IF('Bilan élève français'!AE$11=2,'Bilan élève français'!AE$2,"")</f>
        <v/>
      </c>
      <c r="U32" s="59" t="str">
        <f>IF('Bilan élève français'!AE$11=3,'Bilan élève français'!AE$2,"")</f>
        <v/>
      </c>
      <c r="V32" s="59" t="str">
        <f>IF('Bilan élève français'!AE$11=4,'Bilan élève français'!AE$2,"")</f>
        <v/>
      </c>
      <c r="W32" s="208"/>
      <c r="X32" s="59" t="str">
        <f>IF('Bilan élève français'!AE$13=1,'Bilan élève français'!AE$2,"")</f>
        <v/>
      </c>
      <c r="Y32" s="59" t="str">
        <f>IF('Bilan élève français'!AE$13=2,'Bilan élève français'!AE$2,"")</f>
        <v/>
      </c>
      <c r="Z32" s="59" t="str">
        <f>IF('Bilan élève français'!AE$13=3,'Bilan élève français'!AE$2,"")</f>
        <v/>
      </c>
      <c r="AA32" s="59" t="str">
        <f>IF('Bilan élève français'!AE$13=4,'Bilan élève français'!AE$2,"")</f>
        <v/>
      </c>
      <c r="AB32" s="208"/>
      <c r="AC32" s="58" t="str">
        <f>IF('Bilan élève français'!AE$15=1,'Bilan élève français'!AE$2,"")</f>
        <v/>
      </c>
      <c r="AD32" s="58" t="str">
        <f>IF('Bilan élève français'!AE$15=2,'Bilan élève français'!AE$2,"")</f>
        <v/>
      </c>
      <c r="AE32" s="58" t="str">
        <f>IF('Bilan élève français'!AE$15=3,'Bilan élève français'!AE$2,"")</f>
        <v/>
      </c>
      <c r="AF32" s="58" t="str">
        <f>IF('Bilan élève français'!AE$15=4,'Bilan élève français'!AE$2,"")</f>
        <v/>
      </c>
      <c r="AG32" s="208"/>
      <c r="AH32" s="58" t="str">
        <f>IF('Bilan élève français'!AE$17=1,'Bilan élève français'!AE$2,"")</f>
        <v/>
      </c>
      <c r="AI32" s="58" t="str">
        <f>IF('Bilan élève français'!AE$17=2,'Bilan élève français'!AE$2,"")</f>
        <v/>
      </c>
      <c r="AJ32" s="58" t="str">
        <f>IF('Bilan élève français'!AE$17=3,'Bilan élève français'!AE$2,"")</f>
        <v/>
      </c>
      <c r="AK32" s="58" t="str">
        <f>IF('Bilan élève français'!AE$17=4,'Bilan élève français'!AE$2,"")</f>
        <v/>
      </c>
      <c r="AL32" s="208"/>
      <c r="AM32" s="58" t="str">
        <f>IF('Bilan élève français'!AE$19=1,'Bilan élève français'!AE$2,"")</f>
        <v/>
      </c>
      <c r="AN32" s="58" t="str">
        <f>IF('Bilan élève français'!AE$19=2,'Bilan élève français'!AE$2,"")</f>
        <v/>
      </c>
      <c r="AO32" s="58" t="str">
        <f>IF('Bilan élève français'!AE$19=3,'Bilan élève français'!AE$2,"")</f>
        <v/>
      </c>
      <c r="AP32" s="58" t="str">
        <f>IF('Bilan élève français'!AE$19=4,'Bilan élève français'!AE$2,"")</f>
        <v/>
      </c>
      <c r="AQ32" s="208"/>
      <c r="AR32" s="58" t="str">
        <f>IF('Bilan élève français'!AE$21=1,'Bilan élève français'!AE$2,"")</f>
        <v/>
      </c>
      <c r="AS32" s="58" t="str">
        <f>IF('Bilan élève français'!AE$21=2,'Bilan élève français'!AE$2,"")</f>
        <v/>
      </c>
      <c r="AT32" s="58" t="str">
        <f>IF('Bilan élève français'!AE$21=3,'Bilan élève français'!AE$2,"")</f>
        <v/>
      </c>
      <c r="AU32" s="58" t="str">
        <f>IF('Bilan élève français'!AE$21=4,'Bilan élève français'!AE$2,"")</f>
        <v/>
      </c>
    </row>
    <row r="33" spans="1:47" ht="14.25" customHeight="1" x14ac:dyDescent="0.2">
      <c r="A33" s="47">
        <v>30</v>
      </c>
      <c r="B33" s="210"/>
      <c r="C33" s="212"/>
      <c r="D33" s="58" t="str">
        <f>IF('Bilan élève français'!AF$5=1,'Bilan élève français'!AF$2,"")</f>
        <v/>
      </c>
      <c r="E33" s="59" t="str">
        <f>IF('Bilan élève français'!AF$5=2,'Bilan élève français'!AF$2,"")</f>
        <v/>
      </c>
      <c r="F33" s="59" t="str">
        <f>IF('Bilan élève français'!AF$5=3,'Bilan élève français'!AF$2,"")</f>
        <v/>
      </c>
      <c r="G33" s="59" t="str">
        <f>IF('Bilan élève français'!AF$5=4,'Bilan élève français'!AF$2,"")</f>
        <v/>
      </c>
      <c r="H33" s="208"/>
      <c r="I33" s="59" t="str">
        <f>IF('Bilan élève français'!AF$7=1,'Bilan élève français'!AF$2,"")</f>
        <v/>
      </c>
      <c r="J33" s="59" t="str">
        <f>IF('Bilan élève français'!AF$7=2,'Bilan élève français'!AF$2,"")</f>
        <v/>
      </c>
      <c r="K33" s="59" t="str">
        <f>IF('Bilan élève français'!AF$7=3,'Bilan élève français'!AF$2,"")</f>
        <v/>
      </c>
      <c r="L33" s="59" t="str">
        <f>IF('Bilan élève français'!AF$7=4,'Bilan élève français'!AF$2,"")</f>
        <v/>
      </c>
      <c r="M33" s="220"/>
      <c r="N33" s="59" t="str">
        <f>IF('Bilan élève français'!AF$9=1,'Bilan élève français'!AF$2,"")</f>
        <v/>
      </c>
      <c r="O33" s="59" t="str">
        <f>IF('Bilan élève français'!AF$9=2,'Bilan élève français'!AF$2,"")</f>
        <v/>
      </c>
      <c r="P33" s="59" t="str">
        <f>IF('Bilan élève français'!AF$9=3,'Bilan élève français'!AF$2,"")</f>
        <v/>
      </c>
      <c r="Q33" s="59" t="str">
        <f>IF('Bilan élève français'!AF$9=4,'Bilan élève français'!AF$2,"")</f>
        <v/>
      </c>
      <c r="R33" s="208"/>
      <c r="S33" s="59" t="str">
        <f>IF('Bilan élève français'!AF$11=1,'Bilan élève français'!AF$2,"")</f>
        <v/>
      </c>
      <c r="T33" s="59" t="str">
        <f>IF('Bilan élève français'!AF$11=2,'Bilan élève français'!AF$2,"")</f>
        <v/>
      </c>
      <c r="U33" s="59" t="str">
        <f>IF('Bilan élève français'!AF$11=3,'Bilan élève français'!AF$2,"")</f>
        <v/>
      </c>
      <c r="V33" s="59" t="str">
        <f>IF('Bilan élève français'!AF$11=4,'Bilan élève français'!AF$2,"")</f>
        <v/>
      </c>
      <c r="W33" s="208"/>
      <c r="X33" s="59" t="str">
        <f>IF('Bilan élève français'!AF$13=1,'Bilan élève français'!AF$2,"")</f>
        <v/>
      </c>
      <c r="Y33" s="59" t="str">
        <f>IF('Bilan élève français'!AF$13=2,'Bilan élève français'!AF$2,"")</f>
        <v/>
      </c>
      <c r="Z33" s="59" t="str">
        <f>IF('Bilan élève français'!AF$13=3,'Bilan élève français'!AF$2,"")</f>
        <v/>
      </c>
      <c r="AA33" s="59" t="str">
        <f>IF('Bilan élève français'!AF$13=4,'Bilan élève français'!AF$2,"")</f>
        <v/>
      </c>
      <c r="AB33" s="208"/>
      <c r="AC33" s="58" t="str">
        <f>IF('Bilan élève français'!AF$15=1,'Bilan élève français'!AF$2,"")</f>
        <v/>
      </c>
      <c r="AD33" s="58" t="str">
        <f>IF('Bilan élève français'!AF$15=2,'Bilan élève français'!AF$2,"")</f>
        <v/>
      </c>
      <c r="AE33" s="58" t="str">
        <f>IF('Bilan élève français'!AF$15=3,'Bilan élève français'!AF$2,"")</f>
        <v/>
      </c>
      <c r="AF33" s="58" t="str">
        <f>IF('Bilan élève français'!AF$15=4,'Bilan élève français'!AF$2,"")</f>
        <v/>
      </c>
      <c r="AG33" s="208"/>
      <c r="AH33" s="58" t="str">
        <f>IF('Bilan élève français'!AF$17=1,'Bilan élève français'!AF$2,"")</f>
        <v/>
      </c>
      <c r="AI33" s="58" t="str">
        <f>IF('Bilan élève français'!AF$17=2,'Bilan élève français'!AF$2,"")</f>
        <v/>
      </c>
      <c r="AJ33" s="58" t="str">
        <f>IF('Bilan élève français'!AF$17=3,'Bilan élève français'!AF$2,"")</f>
        <v/>
      </c>
      <c r="AK33" s="58" t="str">
        <f>IF('Bilan élève français'!AF$17=4,'Bilan élève français'!AF$2,"")</f>
        <v/>
      </c>
      <c r="AL33" s="208"/>
      <c r="AM33" s="58" t="str">
        <f>IF('Bilan élève français'!AF$19=1,'Bilan élève français'!AF$2,"")</f>
        <v/>
      </c>
      <c r="AN33" s="58" t="str">
        <f>IF('Bilan élève français'!AF$19=2,'Bilan élève français'!AF$2,"")</f>
        <v/>
      </c>
      <c r="AO33" s="58" t="str">
        <f>IF('Bilan élève français'!AF$19=3,'Bilan élève français'!AF$2,"")</f>
        <v/>
      </c>
      <c r="AP33" s="58" t="str">
        <f>IF('Bilan élève français'!AF$19=4,'Bilan élève français'!AF$2,"")</f>
        <v/>
      </c>
      <c r="AQ33" s="208"/>
      <c r="AR33" s="58" t="str">
        <f>IF('Bilan élève français'!AF$21=1,'Bilan élève français'!AF$2,"")</f>
        <v/>
      </c>
      <c r="AS33" s="58" t="str">
        <f>IF('Bilan élève français'!AF$21=2,'Bilan élève français'!AF$2,"")</f>
        <v/>
      </c>
      <c r="AT33" s="58" t="str">
        <f>IF('Bilan élève français'!AF$21=3,'Bilan élève français'!AF$2,"")</f>
        <v/>
      </c>
      <c r="AU33" s="58" t="str">
        <f>IF('Bilan élève français'!AF$21=4,'Bilan élève français'!AF$2,"")</f>
        <v/>
      </c>
    </row>
    <row r="34" spans="1:47" ht="15" x14ac:dyDescent="0.2">
      <c r="E34" s="47"/>
    </row>
  </sheetData>
  <sheetProtection password="C82B" sheet="1" objects="1" scenarios="1"/>
  <mergeCells count="19">
    <mergeCell ref="AR1:AU2"/>
    <mergeCell ref="AC1:AF2"/>
    <mergeCell ref="AG1:AG33"/>
    <mergeCell ref="AH1:AK2"/>
    <mergeCell ref="AL1:AL33"/>
    <mergeCell ref="AM1:AP2"/>
    <mergeCell ref="AQ1:AQ33"/>
    <mergeCell ref="AB1:AB33"/>
    <mergeCell ref="B1:B33"/>
    <mergeCell ref="C1:C33"/>
    <mergeCell ref="D1:G2"/>
    <mergeCell ref="H1:H33"/>
    <mergeCell ref="I1:L2"/>
    <mergeCell ref="M1:M33"/>
    <mergeCell ref="N1:Q2"/>
    <mergeCell ref="R1:R33"/>
    <mergeCell ref="S1:V2"/>
    <mergeCell ref="W1:W33"/>
    <mergeCell ref="X1:AA2"/>
  </mergeCells>
  <pageMargins left="0.23622047244094491" right="0.23622047244094491" top="0.74803149606299213" bottom="0.74803149606299213" header="0.31496062992125984" footer="0.31496062992125984"/>
  <pageSetup paperSize="8"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Z35"/>
  <sheetViews>
    <sheetView workbookViewId="0">
      <pane xSplit="3" ySplit="3" topLeftCell="O4" activePane="bottomRight" state="frozen"/>
      <selection sqref="A1:XFD1048576"/>
      <selection pane="topRight" sqref="A1:XFD1048576"/>
      <selection pane="bottomLeft" sqref="A1:XFD1048576"/>
      <selection pane="bottomRight" activeCell="O5" sqref="O5"/>
    </sheetView>
  </sheetViews>
  <sheetFormatPr baseColWidth="10" defaultColWidth="11.42578125" defaultRowHeight="14.25" x14ac:dyDescent="0.2"/>
  <cols>
    <col min="1" max="1" width="32.7109375" style="33" customWidth="1"/>
    <col min="2" max="2" width="11.42578125" style="12"/>
    <col min="3" max="3" width="63.85546875" style="12" customWidth="1"/>
    <col min="4" max="33" width="8.85546875" style="12" customWidth="1"/>
    <col min="34" max="78" width="11.42578125" style="43"/>
    <col min="79" max="16384" width="11.42578125" style="12"/>
  </cols>
  <sheetData>
    <row r="1" spans="1:78" ht="15" customHeight="1" x14ac:dyDescent="0.25">
      <c r="A1" s="272" t="s">
        <v>32</v>
      </c>
      <c r="B1" s="273"/>
      <c r="C1" s="274" t="s">
        <v>121</v>
      </c>
      <c r="D1" s="34">
        <v>1</v>
      </c>
      <c r="E1" s="7">
        <v>2</v>
      </c>
      <c r="F1" s="7">
        <v>3</v>
      </c>
      <c r="G1" s="7">
        <v>4</v>
      </c>
      <c r="H1" s="7">
        <v>5</v>
      </c>
      <c r="I1" s="7">
        <v>6</v>
      </c>
      <c r="J1" s="7">
        <v>7</v>
      </c>
      <c r="K1" s="7">
        <v>8</v>
      </c>
      <c r="L1" s="7">
        <v>9</v>
      </c>
      <c r="M1" s="7">
        <v>10</v>
      </c>
      <c r="N1" s="7">
        <v>11</v>
      </c>
      <c r="O1" s="7">
        <v>12</v>
      </c>
      <c r="P1" s="7">
        <v>13</v>
      </c>
      <c r="Q1" s="7">
        <v>14</v>
      </c>
      <c r="R1" s="7">
        <v>15</v>
      </c>
      <c r="S1" s="7">
        <v>16</v>
      </c>
      <c r="T1" s="7">
        <v>17</v>
      </c>
      <c r="U1" s="7">
        <v>18</v>
      </c>
      <c r="V1" s="7">
        <v>19</v>
      </c>
      <c r="W1" s="7">
        <v>20</v>
      </c>
      <c r="X1" s="7">
        <v>21</v>
      </c>
      <c r="Y1" s="7">
        <v>22</v>
      </c>
      <c r="Z1" s="7">
        <v>23</v>
      </c>
      <c r="AA1" s="7">
        <v>24</v>
      </c>
      <c r="AB1" s="7">
        <v>25</v>
      </c>
      <c r="AC1" s="7">
        <v>26</v>
      </c>
      <c r="AD1" s="7">
        <v>27</v>
      </c>
      <c r="AE1" s="7">
        <v>28</v>
      </c>
      <c r="AF1" s="7">
        <v>29</v>
      </c>
      <c r="AG1" s="7">
        <v>30</v>
      </c>
    </row>
    <row r="2" spans="1:78" s="15" customFormat="1" ht="87" customHeight="1" x14ac:dyDescent="0.2">
      <c r="A2" s="276" t="s">
        <v>48</v>
      </c>
      <c r="B2" s="277"/>
      <c r="C2" s="275"/>
      <c r="D2" s="77" t="str">
        <f t="shared" ref="D2:AG2" si="0">LOOKUP(D1,numeroeleve,nomeleve)</f>
        <v>Elève 1</v>
      </c>
      <c r="E2" s="68" t="str">
        <f t="shared" si="0"/>
        <v>Elève 2</v>
      </c>
      <c r="F2" s="68" t="str">
        <f t="shared" si="0"/>
        <v>Elève 3</v>
      </c>
      <c r="G2" s="68" t="str">
        <f t="shared" si="0"/>
        <v>Elève 4</v>
      </c>
      <c r="H2" s="68" t="str">
        <f t="shared" si="0"/>
        <v>Elève 5</v>
      </c>
      <c r="I2" s="68" t="str">
        <f t="shared" si="0"/>
        <v>Elève 6</v>
      </c>
      <c r="J2" s="68" t="str">
        <f t="shared" si="0"/>
        <v>Elève 7</v>
      </c>
      <c r="K2" s="68" t="str">
        <f t="shared" si="0"/>
        <v>Elève 8</v>
      </c>
      <c r="L2" s="68" t="str">
        <f t="shared" si="0"/>
        <v>Elève 9</v>
      </c>
      <c r="M2" s="68" t="str">
        <f t="shared" si="0"/>
        <v>Elève 10</v>
      </c>
      <c r="N2" s="68" t="str">
        <f t="shared" si="0"/>
        <v>Elève 11</v>
      </c>
      <c r="O2" s="68" t="str">
        <f t="shared" si="0"/>
        <v>Elève 12</v>
      </c>
      <c r="P2" s="68" t="str">
        <f t="shared" si="0"/>
        <v>Elève 13</v>
      </c>
      <c r="Q2" s="68" t="str">
        <f t="shared" si="0"/>
        <v>Elève 14</v>
      </c>
      <c r="R2" s="68" t="str">
        <f t="shared" si="0"/>
        <v>Elève 15</v>
      </c>
      <c r="S2" s="68" t="str">
        <f t="shared" si="0"/>
        <v>Elève 16</v>
      </c>
      <c r="T2" s="68" t="str">
        <f t="shared" si="0"/>
        <v>Elève 17</v>
      </c>
      <c r="U2" s="68" t="str">
        <f t="shared" si="0"/>
        <v>Elève 18</v>
      </c>
      <c r="V2" s="68" t="str">
        <f t="shared" si="0"/>
        <v>Elève 19</v>
      </c>
      <c r="W2" s="68" t="str">
        <f t="shared" si="0"/>
        <v>Elève 20</v>
      </c>
      <c r="X2" s="68" t="str">
        <f t="shared" si="0"/>
        <v>Elève 21</v>
      </c>
      <c r="Y2" s="68" t="str">
        <f t="shared" si="0"/>
        <v>Elève 22</v>
      </c>
      <c r="Z2" s="68" t="str">
        <f t="shared" si="0"/>
        <v>Elève 23</v>
      </c>
      <c r="AA2" s="68" t="str">
        <f t="shared" si="0"/>
        <v>Elève 24</v>
      </c>
      <c r="AB2" s="68" t="str">
        <f t="shared" si="0"/>
        <v>Elève 25</v>
      </c>
      <c r="AC2" s="68" t="str">
        <f t="shared" si="0"/>
        <v>Elève 26</v>
      </c>
      <c r="AD2" s="68" t="str">
        <f t="shared" si="0"/>
        <v>Elève 27</v>
      </c>
      <c r="AE2" s="68" t="str">
        <f t="shared" si="0"/>
        <v>Elève 28</v>
      </c>
      <c r="AF2" s="68" t="str">
        <f t="shared" si="0"/>
        <v>Elève 29</v>
      </c>
      <c r="AG2" s="68" t="str">
        <f t="shared" si="0"/>
        <v>Elève 30</v>
      </c>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s="18" customFormat="1" ht="22.5" customHeight="1" x14ac:dyDescent="0.2">
      <c r="A3" s="278" t="s">
        <v>81</v>
      </c>
      <c r="B3" s="278"/>
      <c r="C3" s="279"/>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row>
    <row r="4" spans="1:78" s="72" customFormat="1" ht="15" customHeight="1" x14ac:dyDescent="0.2">
      <c r="A4" s="240" t="s">
        <v>86</v>
      </c>
      <c r="B4" s="240"/>
      <c r="C4" s="241"/>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s="14" customFormat="1" ht="24" customHeight="1" x14ac:dyDescent="0.2">
      <c r="A5" s="245" t="s">
        <v>88</v>
      </c>
      <c r="B5" s="266" t="s">
        <v>100</v>
      </c>
      <c r="C5" s="267"/>
      <c r="D5" s="35"/>
      <c r="E5" s="19"/>
      <c r="F5" s="19"/>
      <c r="G5" s="19"/>
      <c r="H5" s="19"/>
      <c r="I5" s="19"/>
      <c r="J5" s="19"/>
      <c r="K5" s="19"/>
      <c r="L5" s="35"/>
      <c r="M5" s="19"/>
      <c r="N5" s="19"/>
      <c r="O5" s="19"/>
      <c r="P5" s="35"/>
      <c r="Q5" s="19"/>
      <c r="R5" s="19"/>
      <c r="S5" s="19"/>
      <c r="T5" s="19"/>
      <c r="U5" s="19"/>
      <c r="V5" s="19"/>
      <c r="W5" s="19"/>
      <c r="X5" s="35"/>
      <c r="Y5" s="19"/>
      <c r="Z5" s="19"/>
      <c r="AA5" s="19"/>
      <c r="AB5" s="35"/>
      <c r="AC5" s="19"/>
      <c r="AD5" s="19"/>
      <c r="AE5" s="19"/>
      <c r="AF5" s="35"/>
      <c r="AG5" s="19"/>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row>
    <row r="6" spans="1:78" s="21" customFormat="1" ht="20.25" customHeight="1" thickBot="1" x14ac:dyDescent="0.25">
      <c r="A6" s="246"/>
      <c r="B6" s="280" t="s">
        <v>101</v>
      </c>
      <c r="C6" s="281"/>
      <c r="D6" s="36"/>
      <c r="E6" s="20"/>
      <c r="F6" s="20"/>
      <c r="G6" s="20"/>
      <c r="H6" s="20"/>
      <c r="I6" s="20"/>
      <c r="J6" s="20"/>
      <c r="K6" s="20"/>
      <c r="L6" s="36"/>
      <c r="M6" s="20"/>
      <c r="N6" s="20"/>
      <c r="O6" s="20"/>
      <c r="P6" s="36"/>
      <c r="Q6" s="20"/>
      <c r="R6" s="20"/>
      <c r="S6" s="20"/>
      <c r="T6" s="20"/>
      <c r="U6" s="20"/>
      <c r="V6" s="20"/>
      <c r="W6" s="20"/>
      <c r="X6" s="36"/>
      <c r="Y6" s="20"/>
      <c r="Z6" s="20"/>
      <c r="AA6" s="20"/>
      <c r="AB6" s="36"/>
      <c r="AC6" s="20"/>
      <c r="AD6" s="20"/>
      <c r="AE6" s="20"/>
      <c r="AF6" s="36"/>
      <c r="AG6" s="20"/>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row>
    <row r="7" spans="1:78" s="23" customFormat="1" ht="24" customHeight="1" thickTop="1" x14ac:dyDescent="0.2">
      <c r="A7" s="237" t="s">
        <v>87</v>
      </c>
      <c r="B7" s="264" t="s">
        <v>102</v>
      </c>
      <c r="C7" s="265"/>
      <c r="D7" s="37"/>
      <c r="E7" s="22"/>
      <c r="F7" s="22"/>
      <c r="G7" s="22"/>
      <c r="H7" s="22"/>
      <c r="I7" s="22"/>
      <c r="J7" s="22"/>
      <c r="K7" s="22"/>
      <c r="L7" s="37"/>
      <c r="M7" s="22"/>
      <c r="N7" s="22"/>
      <c r="O7" s="22"/>
      <c r="P7" s="37"/>
      <c r="Q7" s="22"/>
      <c r="R7" s="22"/>
      <c r="S7" s="22"/>
      <c r="T7" s="22"/>
      <c r="U7" s="22"/>
      <c r="V7" s="22"/>
      <c r="W7" s="22"/>
      <c r="X7" s="37"/>
      <c r="Y7" s="22"/>
      <c r="Z7" s="22"/>
      <c r="AA7" s="22"/>
      <c r="AB7" s="37"/>
      <c r="AC7" s="22"/>
      <c r="AD7" s="22"/>
      <c r="AE7" s="22"/>
      <c r="AF7" s="37"/>
      <c r="AG7" s="22"/>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row>
    <row r="8" spans="1:78" s="14" customFormat="1" ht="36.75" customHeight="1" thickBot="1" x14ac:dyDescent="0.25">
      <c r="A8" s="238"/>
      <c r="B8" s="266" t="s">
        <v>131</v>
      </c>
      <c r="C8" s="267"/>
      <c r="D8" s="35"/>
      <c r="E8" s="19"/>
      <c r="F8" s="19"/>
      <c r="G8" s="19"/>
      <c r="H8" s="19"/>
      <c r="I8" s="19"/>
      <c r="J8" s="19"/>
      <c r="K8" s="19"/>
      <c r="L8" s="35"/>
      <c r="M8" s="19"/>
      <c r="N8" s="19"/>
      <c r="O8" s="19"/>
      <c r="P8" s="35"/>
      <c r="Q8" s="19"/>
      <c r="R8" s="19"/>
      <c r="S8" s="19"/>
      <c r="T8" s="19"/>
      <c r="U8" s="19"/>
      <c r="V8" s="19"/>
      <c r="W8" s="19"/>
      <c r="X8" s="35"/>
      <c r="Y8" s="19"/>
      <c r="Z8" s="19"/>
      <c r="AA8" s="19"/>
      <c r="AB8" s="35"/>
      <c r="AC8" s="19"/>
      <c r="AD8" s="19"/>
      <c r="AE8" s="19"/>
      <c r="AF8" s="35"/>
      <c r="AG8" s="19"/>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row>
    <row r="9" spans="1:78" s="23" customFormat="1" ht="36.75" customHeight="1" thickTop="1" x14ac:dyDescent="0.2">
      <c r="A9" s="238"/>
      <c r="B9" s="266" t="s">
        <v>128</v>
      </c>
      <c r="C9" s="267"/>
      <c r="D9" s="35"/>
      <c r="E9" s="19"/>
      <c r="F9" s="19"/>
      <c r="G9" s="19"/>
      <c r="H9" s="19"/>
      <c r="I9" s="19"/>
      <c r="J9" s="19"/>
      <c r="K9" s="19"/>
      <c r="L9" s="35"/>
      <c r="M9" s="19"/>
      <c r="N9" s="19"/>
      <c r="O9" s="19"/>
      <c r="P9" s="35"/>
      <c r="Q9" s="19"/>
      <c r="R9" s="19"/>
      <c r="S9" s="19"/>
      <c r="T9" s="19"/>
      <c r="U9" s="19"/>
      <c r="V9" s="19"/>
      <c r="W9" s="19"/>
      <c r="X9" s="35"/>
      <c r="Y9" s="19"/>
      <c r="Z9" s="19"/>
      <c r="AA9" s="19"/>
      <c r="AB9" s="35"/>
      <c r="AC9" s="19"/>
      <c r="AD9" s="19"/>
      <c r="AE9" s="19"/>
      <c r="AF9" s="35"/>
      <c r="AG9" s="19"/>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row>
    <row r="10" spans="1:78" s="14" customFormat="1" ht="51" customHeight="1" thickBot="1" x14ac:dyDescent="0.25">
      <c r="A10" s="238"/>
      <c r="B10" s="266" t="s">
        <v>129</v>
      </c>
      <c r="C10" s="267"/>
      <c r="D10" s="35"/>
      <c r="E10" s="19"/>
      <c r="F10" s="19"/>
      <c r="G10" s="19"/>
      <c r="H10" s="19"/>
      <c r="I10" s="19"/>
      <c r="J10" s="19"/>
      <c r="K10" s="19"/>
      <c r="L10" s="35"/>
      <c r="M10" s="19"/>
      <c r="N10" s="19"/>
      <c r="O10" s="19"/>
      <c r="P10" s="35"/>
      <c r="Q10" s="19"/>
      <c r="R10" s="19"/>
      <c r="S10" s="19"/>
      <c r="T10" s="19"/>
      <c r="U10" s="19"/>
      <c r="V10" s="19"/>
      <c r="W10" s="19"/>
      <c r="X10" s="35"/>
      <c r="Y10" s="19"/>
      <c r="Z10" s="19"/>
      <c r="AA10" s="19"/>
      <c r="AB10" s="35"/>
      <c r="AC10" s="19"/>
      <c r="AD10" s="19"/>
      <c r="AE10" s="19"/>
      <c r="AF10" s="35"/>
      <c r="AG10" s="19"/>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row>
    <row r="11" spans="1:78" s="23" customFormat="1" ht="36.75" customHeight="1" thickTop="1" thickBot="1" x14ac:dyDescent="0.25">
      <c r="A11" s="238"/>
      <c r="B11" s="266" t="s">
        <v>130</v>
      </c>
      <c r="C11" s="267"/>
      <c r="D11" s="39"/>
      <c r="E11" s="26"/>
      <c r="F11" s="26"/>
      <c r="G11" s="26"/>
      <c r="H11" s="26"/>
      <c r="I11" s="26"/>
      <c r="J11" s="26"/>
      <c r="K11" s="26"/>
      <c r="L11" s="39"/>
      <c r="M11" s="26"/>
      <c r="N11" s="26"/>
      <c r="O11" s="26"/>
      <c r="P11" s="39"/>
      <c r="Q11" s="26"/>
      <c r="R11" s="26"/>
      <c r="S11" s="26"/>
      <c r="T11" s="26"/>
      <c r="U11" s="26"/>
      <c r="V11" s="26"/>
      <c r="W11" s="26"/>
      <c r="X11" s="39"/>
      <c r="Y11" s="26"/>
      <c r="Z11" s="26"/>
      <c r="AA11" s="26"/>
      <c r="AB11" s="39"/>
      <c r="AC11" s="26"/>
      <c r="AD11" s="26"/>
      <c r="AE11" s="26"/>
      <c r="AF11" s="39"/>
      <c r="AG11" s="26"/>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row>
    <row r="12" spans="1:78" s="81" customFormat="1" ht="24" customHeight="1" thickTop="1" thickBot="1" x14ac:dyDescent="0.25">
      <c r="A12" s="242" t="s">
        <v>82</v>
      </c>
      <c r="B12" s="243"/>
      <c r="C12" s="244"/>
      <c r="D12" s="78"/>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row>
    <row r="13" spans="1:78" ht="36.75" customHeight="1" thickTop="1" x14ac:dyDescent="0.2">
      <c r="A13" s="238" t="s">
        <v>89</v>
      </c>
      <c r="B13" s="247" t="s">
        <v>132</v>
      </c>
      <c r="C13" s="248"/>
      <c r="D13" s="38"/>
      <c r="E13" s="25"/>
      <c r="F13" s="25"/>
      <c r="G13" s="25"/>
      <c r="H13" s="25"/>
      <c r="I13" s="25"/>
      <c r="J13" s="25"/>
      <c r="K13" s="25"/>
      <c r="L13" s="38"/>
      <c r="M13" s="25"/>
      <c r="N13" s="25"/>
      <c r="O13" s="25"/>
      <c r="P13" s="38"/>
      <c r="Q13" s="25"/>
      <c r="R13" s="25"/>
      <c r="S13" s="25"/>
      <c r="T13" s="25"/>
      <c r="U13" s="25"/>
      <c r="V13" s="25"/>
      <c r="W13" s="25"/>
      <c r="X13" s="38"/>
      <c r="Y13" s="25"/>
      <c r="Z13" s="25"/>
      <c r="AA13" s="25"/>
      <c r="AB13" s="38"/>
      <c r="AC13" s="25"/>
      <c r="AD13" s="25"/>
      <c r="AE13" s="25"/>
      <c r="AF13" s="38"/>
      <c r="AG13" s="25"/>
    </row>
    <row r="14" spans="1:78" ht="38.25" customHeight="1" thickBot="1" x14ac:dyDescent="0.25">
      <c r="A14" s="246"/>
      <c r="B14" s="270" t="s">
        <v>133</v>
      </c>
      <c r="C14" s="271"/>
      <c r="D14" s="39"/>
      <c r="E14" s="26"/>
      <c r="F14" s="26"/>
      <c r="G14" s="26"/>
      <c r="H14" s="26"/>
      <c r="I14" s="26"/>
      <c r="J14" s="26"/>
      <c r="K14" s="26"/>
      <c r="L14" s="39"/>
      <c r="M14" s="26"/>
      <c r="N14" s="26"/>
      <c r="O14" s="26"/>
      <c r="P14" s="39"/>
      <c r="Q14" s="26"/>
      <c r="R14" s="26"/>
      <c r="S14" s="26"/>
      <c r="T14" s="26"/>
      <c r="U14" s="26"/>
      <c r="V14" s="26"/>
      <c r="W14" s="26"/>
      <c r="X14" s="39"/>
      <c r="Y14" s="26"/>
      <c r="Z14" s="26"/>
      <c r="AA14" s="26"/>
      <c r="AB14" s="39"/>
      <c r="AC14" s="26"/>
      <c r="AD14" s="26"/>
      <c r="AE14" s="26"/>
      <c r="AF14" s="39"/>
      <c r="AG14" s="26"/>
    </row>
    <row r="15" spans="1:78" s="24" customFormat="1" ht="24" customHeight="1" thickTop="1" thickBot="1" x14ac:dyDescent="0.25">
      <c r="A15" s="74" t="s">
        <v>90</v>
      </c>
      <c r="B15" s="258" t="s">
        <v>103</v>
      </c>
      <c r="C15" s="259"/>
      <c r="D15" s="40"/>
      <c r="E15" s="27"/>
      <c r="F15" s="27"/>
      <c r="G15" s="27"/>
      <c r="H15" s="27"/>
      <c r="I15" s="27"/>
      <c r="J15" s="27"/>
      <c r="K15" s="27"/>
      <c r="L15" s="40"/>
      <c r="M15" s="27"/>
      <c r="N15" s="27"/>
      <c r="O15" s="27"/>
      <c r="P15" s="40"/>
      <c r="Q15" s="27"/>
      <c r="R15" s="27"/>
      <c r="S15" s="27"/>
      <c r="T15" s="27"/>
      <c r="U15" s="27"/>
      <c r="V15" s="27"/>
      <c r="W15" s="27"/>
      <c r="X15" s="40"/>
      <c r="Y15" s="27"/>
      <c r="Z15" s="27"/>
      <c r="AA15" s="27"/>
      <c r="AB15" s="40"/>
      <c r="AC15" s="27"/>
      <c r="AD15" s="27"/>
      <c r="AE15" s="27"/>
      <c r="AF15" s="40"/>
      <c r="AG15" s="27"/>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row>
    <row r="16" spans="1:78" s="82" customFormat="1" ht="24" customHeight="1" thickTop="1" x14ac:dyDescent="0.2">
      <c r="A16" s="282" t="s">
        <v>116</v>
      </c>
      <c r="B16" s="243"/>
      <c r="C16" s="244"/>
      <c r="D16" s="28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4"/>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row>
    <row r="17" spans="1:78" s="29" customFormat="1" ht="24" customHeight="1" x14ac:dyDescent="0.25">
      <c r="A17" s="245" t="s">
        <v>91</v>
      </c>
      <c r="B17" s="268" t="s">
        <v>104</v>
      </c>
      <c r="C17" s="269"/>
      <c r="D17" s="41"/>
      <c r="E17" s="28"/>
      <c r="F17" s="28"/>
      <c r="G17" s="28"/>
      <c r="H17" s="28"/>
      <c r="I17" s="28"/>
      <c r="J17" s="28"/>
      <c r="K17" s="28"/>
      <c r="L17" s="41"/>
      <c r="M17" s="28"/>
      <c r="N17" s="28"/>
      <c r="O17" s="28"/>
      <c r="P17" s="41"/>
      <c r="Q17" s="28"/>
      <c r="R17" s="28"/>
      <c r="S17" s="28"/>
      <c r="T17" s="28"/>
      <c r="U17" s="28"/>
      <c r="V17" s="28"/>
      <c r="W17" s="28"/>
      <c r="X17" s="41"/>
      <c r="Y17" s="28"/>
      <c r="Z17" s="28"/>
      <c r="AA17" s="28"/>
      <c r="AB17" s="41"/>
      <c r="AC17" s="28"/>
      <c r="AD17" s="28"/>
      <c r="AE17" s="28"/>
      <c r="AF17" s="41"/>
      <c r="AG17" s="28"/>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row>
    <row r="18" spans="1:78" s="31" customFormat="1" ht="24" customHeight="1" x14ac:dyDescent="0.25">
      <c r="A18" s="238"/>
      <c r="B18" s="247" t="s">
        <v>105</v>
      </c>
      <c r="C18" s="248"/>
      <c r="D18" s="42"/>
      <c r="E18" s="30"/>
      <c r="F18" s="30"/>
      <c r="G18" s="30"/>
      <c r="H18" s="30"/>
      <c r="I18" s="30"/>
      <c r="J18" s="30"/>
      <c r="K18" s="30"/>
      <c r="L18" s="42"/>
      <c r="M18" s="30"/>
      <c r="N18" s="30"/>
      <c r="O18" s="30"/>
      <c r="P18" s="42"/>
      <c r="Q18" s="30"/>
      <c r="R18" s="30"/>
      <c r="S18" s="30"/>
      <c r="T18" s="30"/>
      <c r="U18" s="30"/>
      <c r="V18" s="30"/>
      <c r="W18" s="30"/>
      <c r="X18" s="42"/>
      <c r="Y18" s="30"/>
      <c r="Z18" s="30"/>
      <c r="AA18" s="30"/>
      <c r="AB18" s="42"/>
      <c r="AC18" s="30"/>
      <c r="AD18" s="30"/>
      <c r="AE18" s="30"/>
      <c r="AF18" s="42"/>
      <c r="AG18" s="30"/>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row>
    <row r="19" spans="1:78" s="31" customFormat="1" ht="24" customHeight="1" x14ac:dyDescent="0.25">
      <c r="A19" s="239"/>
      <c r="B19" s="247" t="s">
        <v>106</v>
      </c>
      <c r="C19" s="248"/>
      <c r="D19" s="42"/>
      <c r="E19" s="30"/>
      <c r="F19" s="30"/>
      <c r="G19" s="30"/>
      <c r="H19" s="30"/>
      <c r="I19" s="30"/>
      <c r="J19" s="30"/>
      <c r="K19" s="30"/>
      <c r="L19" s="42"/>
      <c r="M19" s="30"/>
      <c r="N19" s="30"/>
      <c r="O19" s="30"/>
      <c r="P19" s="42"/>
      <c r="Q19" s="30"/>
      <c r="R19" s="30"/>
      <c r="S19" s="30"/>
      <c r="T19" s="30"/>
      <c r="U19" s="30"/>
      <c r="V19" s="30"/>
      <c r="W19" s="30"/>
      <c r="X19" s="42"/>
      <c r="Y19" s="30"/>
      <c r="Z19" s="30"/>
      <c r="AA19" s="30"/>
      <c r="AB19" s="42"/>
      <c r="AC19" s="30"/>
      <c r="AD19" s="30"/>
      <c r="AE19" s="30"/>
      <c r="AF19" s="42"/>
      <c r="AG19" s="30"/>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row>
    <row r="20" spans="1:78" s="84" customFormat="1" ht="24" customHeight="1" thickBot="1" x14ac:dyDescent="0.25">
      <c r="A20" s="240" t="s">
        <v>83</v>
      </c>
      <c r="B20" s="240"/>
      <c r="C20" s="241"/>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row>
    <row r="21" spans="1:78" s="81" customFormat="1" ht="24" customHeight="1" thickTop="1" thickBot="1" x14ac:dyDescent="0.25">
      <c r="A21" s="242" t="s">
        <v>93</v>
      </c>
      <c r="B21" s="243"/>
      <c r="C21" s="244"/>
      <c r="D21" s="78"/>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row>
    <row r="22" spans="1:78" ht="24" customHeight="1" thickTop="1" x14ac:dyDescent="0.2">
      <c r="A22" s="245" t="s">
        <v>92</v>
      </c>
      <c r="B22" s="249" t="s">
        <v>107</v>
      </c>
      <c r="C22" s="250"/>
      <c r="D22" s="35"/>
      <c r="E22" s="19"/>
      <c r="F22" s="19"/>
      <c r="G22" s="19"/>
      <c r="H22" s="19"/>
      <c r="I22" s="19"/>
      <c r="J22" s="19"/>
      <c r="K22" s="19"/>
      <c r="L22" s="35"/>
      <c r="M22" s="19"/>
      <c r="N22" s="19"/>
      <c r="O22" s="19"/>
      <c r="P22" s="35"/>
      <c r="Q22" s="19"/>
      <c r="R22" s="19"/>
      <c r="S22" s="19"/>
      <c r="T22" s="19"/>
      <c r="U22" s="19"/>
      <c r="V22" s="19"/>
      <c r="W22" s="19"/>
      <c r="X22" s="35"/>
      <c r="Y22" s="19"/>
      <c r="Z22" s="19"/>
      <c r="AA22" s="19"/>
      <c r="AB22" s="35"/>
      <c r="AC22" s="19"/>
      <c r="AD22" s="19"/>
      <c r="AE22" s="19"/>
      <c r="AF22" s="35"/>
      <c r="AG22" s="19"/>
    </row>
    <row r="23" spans="1:78" s="21" customFormat="1" ht="24" customHeight="1" thickBot="1" x14ac:dyDescent="0.25">
      <c r="A23" s="246"/>
      <c r="B23" s="251" t="s">
        <v>108</v>
      </c>
      <c r="C23" s="252"/>
      <c r="D23" s="36"/>
      <c r="E23" s="20"/>
      <c r="F23" s="20"/>
      <c r="G23" s="20"/>
      <c r="H23" s="20"/>
      <c r="I23" s="20"/>
      <c r="J23" s="20"/>
      <c r="K23" s="20"/>
      <c r="L23" s="36"/>
      <c r="M23" s="20"/>
      <c r="N23" s="20"/>
      <c r="O23" s="20"/>
      <c r="P23" s="36"/>
      <c r="Q23" s="20"/>
      <c r="R23" s="20"/>
      <c r="S23" s="20"/>
      <c r="T23" s="20"/>
      <c r="U23" s="20"/>
      <c r="V23" s="20"/>
      <c r="W23" s="20"/>
      <c r="X23" s="36"/>
      <c r="Y23" s="20"/>
      <c r="Z23" s="20"/>
      <c r="AA23" s="20"/>
      <c r="AB23" s="36"/>
      <c r="AC23" s="20"/>
      <c r="AD23" s="20"/>
      <c r="AE23" s="20"/>
      <c r="AF23" s="36"/>
      <c r="AG23" s="20"/>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row>
    <row r="24" spans="1:78" s="24" customFormat="1" ht="24" customHeight="1" thickTop="1" thickBot="1" x14ac:dyDescent="0.25">
      <c r="A24" s="74" t="s">
        <v>119</v>
      </c>
      <c r="B24" s="253" t="s">
        <v>109</v>
      </c>
      <c r="C24" s="254"/>
      <c r="D24" s="40"/>
      <c r="E24" s="27"/>
      <c r="F24" s="27"/>
      <c r="G24" s="27"/>
      <c r="H24" s="27"/>
      <c r="I24" s="27"/>
      <c r="J24" s="27"/>
      <c r="K24" s="27"/>
      <c r="L24" s="40"/>
      <c r="M24" s="27"/>
      <c r="N24" s="27"/>
      <c r="O24" s="27"/>
      <c r="P24" s="40"/>
      <c r="Q24" s="27"/>
      <c r="R24" s="27"/>
      <c r="S24" s="27"/>
      <c r="T24" s="27"/>
      <c r="U24" s="27"/>
      <c r="V24" s="27"/>
      <c r="W24" s="27"/>
      <c r="X24" s="40"/>
      <c r="Y24" s="27"/>
      <c r="Z24" s="27"/>
      <c r="AA24" s="27"/>
      <c r="AB24" s="40"/>
      <c r="AC24" s="27"/>
      <c r="AD24" s="27"/>
      <c r="AE24" s="27"/>
      <c r="AF24" s="40"/>
      <c r="AG24" s="27"/>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row>
    <row r="25" spans="1:78" s="87" customFormat="1" ht="24" customHeight="1" thickTop="1" x14ac:dyDescent="0.2">
      <c r="A25" s="255" t="s">
        <v>84</v>
      </c>
      <c r="B25" s="256"/>
      <c r="C25" s="257"/>
      <c r="D25" s="85"/>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row>
    <row r="26" spans="1:78" s="32" customFormat="1" ht="36" customHeight="1" thickBot="1" x14ac:dyDescent="0.25">
      <c r="A26" s="75" t="s">
        <v>98</v>
      </c>
      <c r="B26" s="262" t="s">
        <v>110</v>
      </c>
      <c r="C26" s="263"/>
      <c r="D26" s="36"/>
      <c r="E26" s="20"/>
      <c r="F26" s="20"/>
      <c r="G26" s="20"/>
      <c r="H26" s="20"/>
      <c r="I26" s="20"/>
      <c r="J26" s="20"/>
      <c r="K26" s="20"/>
      <c r="L26" s="36"/>
      <c r="M26" s="20"/>
      <c r="N26" s="20"/>
      <c r="O26" s="20"/>
      <c r="P26" s="36"/>
      <c r="Q26" s="20"/>
      <c r="R26" s="20"/>
      <c r="S26" s="20"/>
      <c r="T26" s="20"/>
      <c r="U26" s="20"/>
      <c r="V26" s="20"/>
      <c r="W26" s="20"/>
      <c r="X26" s="36"/>
      <c r="Y26" s="20"/>
      <c r="Z26" s="20"/>
      <c r="AA26" s="20"/>
      <c r="AB26" s="36"/>
      <c r="AC26" s="20"/>
      <c r="AD26" s="20"/>
      <c r="AE26" s="20"/>
      <c r="AF26" s="36"/>
      <c r="AG26" s="20"/>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row>
    <row r="27" spans="1:78" s="14" customFormat="1" ht="36.75" customHeight="1" thickTop="1" x14ac:dyDescent="0.2">
      <c r="A27" s="237" t="s">
        <v>99</v>
      </c>
      <c r="B27" s="264" t="s">
        <v>111</v>
      </c>
      <c r="C27" s="265"/>
      <c r="D27" s="38"/>
      <c r="E27" s="25"/>
      <c r="F27" s="25"/>
      <c r="G27" s="25"/>
      <c r="H27" s="25"/>
      <c r="I27" s="25"/>
      <c r="J27" s="25"/>
      <c r="K27" s="25"/>
      <c r="L27" s="38"/>
      <c r="M27" s="25"/>
      <c r="N27" s="25"/>
      <c r="O27" s="25"/>
      <c r="P27" s="38"/>
      <c r="Q27" s="25"/>
      <c r="R27" s="25"/>
      <c r="S27" s="25"/>
      <c r="T27" s="25"/>
      <c r="U27" s="25"/>
      <c r="V27" s="25"/>
      <c r="W27" s="25"/>
      <c r="X27" s="38"/>
      <c r="Y27" s="25"/>
      <c r="Z27" s="25"/>
      <c r="AA27" s="25"/>
      <c r="AB27" s="38"/>
      <c r="AC27" s="25"/>
      <c r="AD27" s="25"/>
      <c r="AE27" s="25"/>
      <c r="AF27" s="38"/>
      <c r="AG27" s="25"/>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row>
    <row r="28" spans="1:78" ht="24" customHeight="1" x14ac:dyDescent="0.2">
      <c r="A28" s="238"/>
      <c r="B28" s="266" t="s">
        <v>134</v>
      </c>
      <c r="C28" s="267"/>
      <c r="D28" s="35"/>
      <c r="E28" s="19"/>
      <c r="F28" s="19"/>
      <c r="G28" s="19"/>
      <c r="H28" s="19"/>
      <c r="I28" s="19"/>
      <c r="J28" s="19"/>
      <c r="K28" s="19"/>
      <c r="L28" s="35"/>
      <c r="M28" s="19"/>
      <c r="N28" s="19"/>
      <c r="O28" s="19"/>
      <c r="P28" s="35"/>
      <c r="Q28" s="19"/>
      <c r="R28" s="19"/>
      <c r="S28" s="19"/>
      <c r="T28" s="19"/>
      <c r="U28" s="19"/>
      <c r="V28" s="19"/>
      <c r="W28" s="19"/>
      <c r="X28" s="35"/>
      <c r="Y28" s="19"/>
      <c r="Z28" s="19"/>
      <c r="AA28" s="19"/>
      <c r="AB28" s="35"/>
      <c r="AC28" s="19"/>
      <c r="AD28" s="19"/>
      <c r="AE28" s="19"/>
      <c r="AF28" s="35"/>
      <c r="AG28" s="19"/>
    </row>
    <row r="29" spans="1:78" ht="24" customHeight="1" x14ac:dyDescent="0.2">
      <c r="A29" s="239"/>
      <c r="B29" s="266" t="s">
        <v>135</v>
      </c>
      <c r="C29" s="267"/>
      <c r="D29" s="35"/>
      <c r="E29" s="19"/>
      <c r="F29" s="19"/>
      <c r="G29" s="19"/>
      <c r="H29" s="19"/>
      <c r="I29" s="19"/>
      <c r="J29" s="19"/>
      <c r="K29" s="19"/>
      <c r="L29" s="35"/>
      <c r="M29" s="19"/>
      <c r="N29" s="19"/>
      <c r="O29" s="19"/>
      <c r="P29" s="35"/>
      <c r="Q29" s="19"/>
      <c r="R29" s="19"/>
      <c r="S29" s="19"/>
      <c r="T29" s="19"/>
      <c r="U29" s="19"/>
      <c r="V29" s="19"/>
      <c r="W29" s="19"/>
      <c r="X29" s="35"/>
      <c r="Y29" s="19"/>
      <c r="Z29" s="19"/>
      <c r="AA29" s="19"/>
      <c r="AB29" s="35"/>
      <c r="AC29" s="19"/>
      <c r="AD29" s="19"/>
      <c r="AE29" s="19"/>
      <c r="AF29" s="35"/>
      <c r="AG29" s="19"/>
    </row>
    <row r="30" spans="1:78" s="88" customFormat="1" ht="24" customHeight="1" x14ac:dyDescent="0.2">
      <c r="A30" s="240" t="s">
        <v>85</v>
      </c>
      <c r="B30" s="240"/>
      <c r="C30" s="241"/>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row>
    <row r="31" spans="1:78" s="21" customFormat="1" ht="45.75" customHeight="1" thickBot="1" x14ac:dyDescent="0.25">
      <c r="A31" s="76" t="s">
        <v>94</v>
      </c>
      <c r="B31" s="260" t="s">
        <v>112</v>
      </c>
      <c r="C31" s="261"/>
      <c r="D31" s="36"/>
      <c r="E31" s="20"/>
      <c r="F31" s="20"/>
      <c r="G31" s="20"/>
      <c r="H31" s="20"/>
      <c r="I31" s="20"/>
      <c r="J31" s="20"/>
      <c r="K31" s="20"/>
      <c r="L31" s="36"/>
      <c r="M31" s="20"/>
      <c r="N31" s="20"/>
      <c r="O31" s="20"/>
      <c r="P31" s="36"/>
      <c r="Q31" s="20"/>
      <c r="R31" s="20"/>
      <c r="S31" s="20"/>
      <c r="T31" s="20"/>
      <c r="U31" s="20"/>
      <c r="V31" s="20"/>
      <c r="W31" s="20"/>
      <c r="X31" s="36"/>
      <c r="Y31" s="20"/>
      <c r="Z31" s="20"/>
      <c r="AA31" s="20"/>
      <c r="AB31" s="36"/>
      <c r="AC31" s="20"/>
      <c r="AD31" s="20"/>
      <c r="AE31" s="20"/>
      <c r="AF31" s="36"/>
      <c r="AG31" s="20"/>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row>
    <row r="32" spans="1:78" s="24" customFormat="1" ht="40.5" customHeight="1" thickTop="1" thickBot="1" x14ac:dyDescent="0.25">
      <c r="A32" s="74" t="s">
        <v>95</v>
      </c>
      <c r="B32" s="260" t="s">
        <v>113</v>
      </c>
      <c r="C32" s="261"/>
      <c r="D32" s="40"/>
      <c r="E32" s="27"/>
      <c r="F32" s="27"/>
      <c r="G32" s="27"/>
      <c r="H32" s="27"/>
      <c r="I32" s="27"/>
      <c r="J32" s="27"/>
      <c r="K32" s="27"/>
      <c r="L32" s="40"/>
      <c r="M32" s="27"/>
      <c r="N32" s="27"/>
      <c r="O32" s="27"/>
      <c r="P32" s="40"/>
      <c r="Q32" s="27"/>
      <c r="R32" s="27"/>
      <c r="S32" s="27"/>
      <c r="T32" s="27"/>
      <c r="U32" s="27"/>
      <c r="V32" s="27"/>
      <c r="W32" s="27"/>
      <c r="X32" s="40"/>
      <c r="Y32" s="27"/>
      <c r="Z32" s="27"/>
      <c r="AA32" s="27"/>
      <c r="AB32" s="40"/>
      <c r="AC32" s="27"/>
      <c r="AD32" s="27"/>
      <c r="AE32" s="27"/>
      <c r="AF32" s="40"/>
      <c r="AG32" s="27"/>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row>
    <row r="33" spans="1:78" s="24" customFormat="1" ht="38.25" customHeight="1" thickTop="1" thickBot="1" x14ac:dyDescent="0.25">
      <c r="A33" s="74" t="s">
        <v>96</v>
      </c>
      <c r="B33" s="260" t="s">
        <v>115</v>
      </c>
      <c r="C33" s="261"/>
      <c r="D33" s="40"/>
      <c r="E33" s="27"/>
      <c r="F33" s="27"/>
      <c r="G33" s="27"/>
      <c r="H33" s="27"/>
      <c r="I33" s="27"/>
      <c r="J33" s="27"/>
      <c r="K33" s="27"/>
      <c r="L33" s="40"/>
      <c r="M33" s="27"/>
      <c r="N33" s="27"/>
      <c r="O33" s="27"/>
      <c r="P33" s="40"/>
      <c r="Q33" s="27"/>
      <c r="R33" s="27"/>
      <c r="S33" s="27"/>
      <c r="T33" s="27"/>
      <c r="U33" s="27"/>
      <c r="V33" s="27"/>
      <c r="W33" s="27"/>
      <c r="X33" s="40"/>
      <c r="Y33" s="27"/>
      <c r="Z33" s="27"/>
      <c r="AA33" s="27"/>
      <c r="AB33" s="40"/>
      <c r="AC33" s="27"/>
      <c r="AD33" s="27"/>
      <c r="AE33" s="27"/>
      <c r="AF33" s="40"/>
      <c r="AG33" s="27"/>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row>
    <row r="34" spans="1:78" s="24" customFormat="1" ht="37.5" customHeight="1" thickTop="1" thickBot="1" x14ac:dyDescent="0.25">
      <c r="A34" s="74" t="s">
        <v>97</v>
      </c>
      <c r="B34" s="260" t="s">
        <v>114</v>
      </c>
      <c r="C34" s="261"/>
      <c r="D34" s="40"/>
      <c r="E34" s="27"/>
      <c r="F34" s="27"/>
      <c r="G34" s="27"/>
      <c r="H34" s="27"/>
      <c r="I34" s="27"/>
      <c r="J34" s="27"/>
      <c r="K34" s="27"/>
      <c r="L34" s="40"/>
      <c r="M34" s="27"/>
      <c r="N34" s="27"/>
      <c r="O34" s="27"/>
      <c r="P34" s="40"/>
      <c r="Q34" s="27"/>
      <c r="R34" s="27"/>
      <c r="S34" s="27"/>
      <c r="T34" s="27"/>
      <c r="U34" s="27"/>
      <c r="V34" s="27"/>
      <c r="W34" s="27"/>
      <c r="X34" s="40"/>
      <c r="Y34" s="27"/>
      <c r="Z34" s="27"/>
      <c r="AA34" s="27"/>
      <c r="AB34" s="40"/>
      <c r="AC34" s="27"/>
      <c r="AD34" s="27"/>
      <c r="AE34" s="27"/>
      <c r="AF34" s="40"/>
      <c r="AG34" s="27"/>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row>
    <row r="35" spans="1:78" ht="15" thickTop="1" x14ac:dyDescent="0.2"/>
  </sheetData>
  <sheetProtection password="C82B" sheet="1" objects="1" scenarios="1"/>
  <mergeCells count="51">
    <mergeCell ref="V16:X16"/>
    <mergeCell ref="Y16:AA16"/>
    <mergeCell ref="AB16:AD16"/>
    <mergeCell ref="AE16:AG16"/>
    <mergeCell ref="G16:I16"/>
    <mergeCell ref="J16:L16"/>
    <mergeCell ref="M16:O16"/>
    <mergeCell ref="P16:R16"/>
    <mergeCell ref="S16:U16"/>
    <mergeCell ref="B6:C6"/>
    <mergeCell ref="B7:C7"/>
    <mergeCell ref="B8:C8"/>
    <mergeCell ref="A16:C16"/>
    <mergeCell ref="D16:F16"/>
    <mergeCell ref="A1:B1"/>
    <mergeCell ref="C1:C2"/>
    <mergeCell ref="A2:B2"/>
    <mergeCell ref="B5:C5"/>
    <mergeCell ref="A3:C3"/>
    <mergeCell ref="B17:C17"/>
    <mergeCell ref="B18:C18"/>
    <mergeCell ref="A22:A23"/>
    <mergeCell ref="B9:C9"/>
    <mergeCell ref="B10:C10"/>
    <mergeCell ref="B11:C11"/>
    <mergeCell ref="B13:C13"/>
    <mergeCell ref="B14:C14"/>
    <mergeCell ref="B32:C32"/>
    <mergeCell ref="B33:C33"/>
    <mergeCell ref="B34:C34"/>
    <mergeCell ref="B26:C26"/>
    <mergeCell ref="B27:C27"/>
    <mergeCell ref="B29:C29"/>
    <mergeCell ref="B31:C31"/>
    <mergeCell ref="B28:C28"/>
    <mergeCell ref="A27:A29"/>
    <mergeCell ref="A4:C4"/>
    <mergeCell ref="A12:C12"/>
    <mergeCell ref="A21:C21"/>
    <mergeCell ref="A30:C30"/>
    <mergeCell ref="A5:A6"/>
    <mergeCell ref="A7:A11"/>
    <mergeCell ref="A13:A14"/>
    <mergeCell ref="A17:A19"/>
    <mergeCell ref="B19:C19"/>
    <mergeCell ref="B22:C22"/>
    <mergeCell ref="B23:C23"/>
    <mergeCell ref="B24:C24"/>
    <mergeCell ref="A20:C20"/>
    <mergeCell ref="A25:C25"/>
    <mergeCell ref="B15:C15"/>
  </mergeCells>
  <conditionalFormatting sqref="D5:K15 D17:K19">
    <cfRule type="cellIs" dxfId="115" priority="93" operator="equal">
      <formula>4</formula>
    </cfRule>
    <cfRule type="cellIs" dxfId="114" priority="94" operator="equal">
      <formula>3</formula>
    </cfRule>
    <cfRule type="cellIs" dxfId="113" priority="95" operator="equal">
      <formula>2</formula>
    </cfRule>
    <cfRule type="cellIs" dxfId="112" priority="96" operator="equal">
      <formula>1</formula>
    </cfRule>
  </conditionalFormatting>
  <conditionalFormatting sqref="D22:K29 D31:K34 D5:K15 D17:K19">
    <cfRule type="cellIs" dxfId="111" priority="89" operator="equal">
      <formula>4</formula>
    </cfRule>
    <cfRule type="cellIs" dxfId="110" priority="90" operator="equal">
      <formula>3</formula>
    </cfRule>
    <cfRule type="cellIs" dxfId="109" priority="91" operator="equal">
      <formula>2</formula>
    </cfRule>
    <cfRule type="cellIs" dxfId="108" priority="92" operator="equal">
      <formula>1</formula>
    </cfRule>
  </conditionalFormatting>
  <conditionalFormatting sqref="D21:K21">
    <cfRule type="cellIs" dxfId="107" priority="85" operator="equal">
      <formula>4</formula>
    </cfRule>
    <cfRule type="cellIs" dxfId="106" priority="86" operator="equal">
      <formula>3</formula>
    </cfRule>
    <cfRule type="cellIs" dxfId="105" priority="87" operator="equal">
      <formula>2</formula>
    </cfRule>
    <cfRule type="cellIs" dxfId="104" priority="88" operator="equal">
      <formula>1</formula>
    </cfRule>
  </conditionalFormatting>
  <conditionalFormatting sqref="D21:K21">
    <cfRule type="cellIs" dxfId="103" priority="81" operator="equal">
      <formula>4</formula>
    </cfRule>
    <cfRule type="cellIs" dxfId="102" priority="82" operator="equal">
      <formula>3</formula>
    </cfRule>
    <cfRule type="cellIs" dxfId="101" priority="83" operator="equal">
      <formula>2</formula>
    </cfRule>
    <cfRule type="cellIs" dxfId="100" priority="84" operator="equal">
      <formula>1</formula>
    </cfRule>
  </conditionalFormatting>
  <conditionalFormatting sqref="L5:O15 L17:O19">
    <cfRule type="cellIs" dxfId="99" priority="77" operator="equal">
      <formula>4</formula>
    </cfRule>
    <cfRule type="cellIs" dxfId="98" priority="78" operator="equal">
      <formula>3</formula>
    </cfRule>
    <cfRule type="cellIs" dxfId="97" priority="79" operator="equal">
      <formula>2</formula>
    </cfRule>
    <cfRule type="cellIs" dxfId="96" priority="80" operator="equal">
      <formula>1</formula>
    </cfRule>
  </conditionalFormatting>
  <conditionalFormatting sqref="L22:O29 L31:O34 L5:O15 L17:O19">
    <cfRule type="cellIs" dxfId="95" priority="73" operator="equal">
      <formula>4</formula>
    </cfRule>
    <cfRule type="cellIs" dxfId="94" priority="74" operator="equal">
      <formula>3</formula>
    </cfRule>
    <cfRule type="cellIs" dxfId="93" priority="75" operator="equal">
      <formula>2</formula>
    </cfRule>
    <cfRule type="cellIs" dxfId="92" priority="76" operator="equal">
      <formula>1</formula>
    </cfRule>
  </conditionalFormatting>
  <conditionalFormatting sqref="L21:O21">
    <cfRule type="cellIs" dxfId="91" priority="69" operator="equal">
      <formula>4</formula>
    </cfRule>
    <cfRule type="cellIs" dxfId="90" priority="70" operator="equal">
      <formula>3</formula>
    </cfRule>
    <cfRule type="cellIs" dxfId="89" priority="71" operator="equal">
      <formula>2</formula>
    </cfRule>
    <cfRule type="cellIs" dxfId="88" priority="72" operator="equal">
      <formula>1</formula>
    </cfRule>
  </conditionalFormatting>
  <conditionalFormatting sqref="L21:O21">
    <cfRule type="cellIs" dxfId="87" priority="65" operator="equal">
      <formula>4</formula>
    </cfRule>
    <cfRule type="cellIs" dxfId="86" priority="66" operator="equal">
      <formula>3</formula>
    </cfRule>
    <cfRule type="cellIs" dxfId="85" priority="67" operator="equal">
      <formula>2</formula>
    </cfRule>
    <cfRule type="cellIs" dxfId="84" priority="68" operator="equal">
      <formula>1</formula>
    </cfRule>
  </conditionalFormatting>
  <conditionalFormatting sqref="P5:W15 P17:W19">
    <cfRule type="cellIs" dxfId="83" priority="61" operator="equal">
      <formula>4</formula>
    </cfRule>
    <cfRule type="cellIs" dxfId="82" priority="62" operator="equal">
      <formula>3</formula>
    </cfRule>
    <cfRule type="cellIs" dxfId="81" priority="63" operator="equal">
      <formula>2</formula>
    </cfRule>
    <cfRule type="cellIs" dxfId="80" priority="64" operator="equal">
      <formula>1</formula>
    </cfRule>
  </conditionalFormatting>
  <conditionalFormatting sqref="P22:W29 P31:W34 P5:W15 P17:W19">
    <cfRule type="cellIs" dxfId="79" priority="57" operator="equal">
      <formula>4</formula>
    </cfRule>
    <cfRule type="cellIs" dxfId="78" priority="58" operator="equal">
      <formula>3</formula>
    </cfRule>
    <cfRule type="cellIs" dxfId="77" priority="59" operator="equal">
      <formula>2</formula>
    </cfRule>
    <cfRule type="cellIs" dxfId="76" priority="60" operator="equal">
      <formula>1</formula>
    </cfRule>
  </conditionalFormatting>
  <conditionalFormatting sqref="P21:W21">
    <cfRule type="cellIs" dxfId="75" priority="53" operator="equal">
      <formula>4</formula>
    </cfRule>
    <cfRule type="cellIs" dxfId="74" priority="54" operator="equal">
      <formula>3</formula>
    </cfRule>
    <cfRule type="cellIs" dxfId="73" priority="55" operator="equal">
      <formula>2</formula>
    </cfRule>
    <cfRule type="cellIs" dxfId="72" priority="56" operator="equal">
      <formula>1</formula>
    </cfRule>
  </conditionalFormatting>
  <conditionalFormatting sqref="P21:W21">
    <cfRule type="cellIs" dxfId="71" priority="49" operator="equal">
      <formula>4</formula>
    </cfRule>
    <cfRule type="cellIs" dxfId="70" priority="50" operator="equal">
      <formula>3</formula>
    </cfRule>
    <cfRule type="cellIs" dxfId="69" priority="51" operator="equal">
      <formula>2</formula>
    </cfRule>
    <cfRule type="cellIs" dxfId="68" priority="52" operator="equal">
      <formula>1</formula>
    </cfRule>
  </conditionalFormatting>
  <conditionalFormatting sqref="X5:AA15 X17:AA19">
    <cfRule type="cellIs" dxfId="67" priority="45" operator="equal">
      <formula>4</formula>
    </cfRule>
    <cfRule type="cellIs" dxfId="66" priority="46" operator="equal">
      <formula>3</formula>
    </cfRule>
    <cfRule type="cellIs" dxfId="65" priority="47" operator="equal">
      <formula>2</formula>
    </cfRule>
    <cfRule type="cellIs" dxfId="64" priority="48" operator="equal">
      <formula>1</formula>
    </cfRule>
  </conditionalFormatting>
  <conditionalFormatting sqref="X22:AA29 X31:AA34 X5:AA15 X17:AA19">
    <cfRule type="cellIs" dxfId="63" priority="41" operator="equal">
      <formula>4</formula>
    </cfRule>
    <cfRule type="cellIs" dxfId="62" priority="42" operator="equal">
      <formula>3</formula>
    </cfRule>
    <cfRule type="cellIs" dxfId="61" priority="43" operator="equal">
      <formula>2</formula>
    </cfRule>
    <cfRule type="cellIs" dxfId="60" priority="44" operator="equal">
      <formula>1</formula>
    </cfRule>
  </conditionalFormatting>
  <conditionalFormatting sqref="X21:AA21">
    <cfRule type="cellIs" dxfId="59" priority="37" operator="equal">
      <formula>4</formula>
    </cfRule>
    <cfRule type="cellIs" dxfId="58" priority="38" operator="equal">
      <formula>3</formula>
    </cfRule>
    <cfRule type="cellIs" dxfId="57" priority="39" operator="equal">
      <formula>2</formula>
    </cfRule>
    <cfRule type="cellIs" dxfId="56" priority="40" operator="equal">
      <formula>1</formula>
    </cfRule>
  </conditionalFormatting>
  <conditionalFormatting sqref="X21:AA21">
    <cfRule type="cellIs" dxfId="55" priority="33" operator="equal">
      <formula>4</formula>
    </cfRule>
    <cfRule type="cellIs" dxfId="54" priority="34" operator="equal">
      <formula>3</formula>
    </cfRule>
    <cfRule type="cellIs" dxfId="53" priority="35" operator="equal">
      <formula>2</formula>
    </cfRule>
    <cfRule type="cellIs" dxfId="52" priority="36" operator="equal">
      <formula>1</formula>
    </cfRule>
  </conditionalFormatting>
  <conditionalFormatting sqref="AB5:AE15 AB17:AE19">
    <cfRule type="cellIs" dxfId="51" priority="29" operator="equal">
      <formula>4</formula>
    </cfRule>
    <cfRule type="cellIs" dxfId="50" priority="30" operator="equal">
      <formula>3</formula>
    </cfRule>
    <cfRule type="cellIs" dxfId="49" priority="31" operator="equal">
      <formula>2</formula>
    </cfRule>
    <cfRule type="cellIs" dxfId="48" priority="32" operator="equal">
      <formula>1</formula>
    </cfRule>
  </conditionalFormatting>
  <conditionalFormatting sqref="AB22:AE29 AB31:AE34 AB5:AE15 AB17:AE19">
    <cfRule type="cellIs" dxfId="47" priority="25" operator="equal">
      <formula>4</formula>
    </cfRule>
    <cfRule type="cellIs" dxfId="46" priority="26" operator="equal">
      <formula>3</formula>
    </cfRule>
    <cfRule type="cellIs" dxfId="45" priority="27" operator="equal">
      <formula>2</formula>
    </cfRule>
    <cfRule type="cellIs" dxfId="44" priority="28" operator="equal">
      <formula>1</formula>
    </cfRule>
  </conditionalFormatting>
  <conditionalFormatting sqref="AB21:AE21">
    <cfRule type="cellIs" dxfId="43" priority="21" operator="equal">
      <formula>4</formula>
    </cfRule>
    <cfRule type="cellIs" dxfId="42" priority="22" operator="equal">
      <formula>3</formula>
    </cfRule>
    <cfRule type="cellIs" dxfId="41" priority="23" operator="equal">
      <formula>2</formula>
    </cfRule>
    <cfRule type="cellIs" dxfId="40" priority="24" operator="equal">
      <formula>1</formula>
    </cfRule>
  </conditionalFormatting>
  <conditionalFormatting sqref="AB21:AE21">
    <cfRule type="cellIs" dxfId="39" priority="17" operator="equal">
      <formula>4</formula>
    </cfRule>
    <cfRule type="cellIs" dxfId="38" priority="18" operator="equal">
      <formula>3</formula>
    </cfRule>
    <cfRule type="cellIs" dxfId="37" priority="19" operator="equal">
      <formula>2</formula>
    </cfRule>
    <cfRule type="cellIs" dxfId="36" priority="20" operator="equal">
      <formula>1</formula>
    </cfRule>
  </conditionalFormatting>
  <conditionalFormatting sqref="AF5:AG15 AF17:AG19">
    <cfRule type="cellIs" dxfId="35" priority="13" operator="equal">
      <formula>4</formula>
    </cfRule>
    <cfRule type="cellIs" dxfId="34" priority="14" operator="equal">
      <formula>3</formula>
    </cfRule>
    <cfRule type="cellIs" dxfId="33" priority="15" operator="equal">
      <formula>2</formula>
    </cfRule>
    <cfRule type="cellIs" dxfId="32" priority="16" operator="equal">
      <formula>1</formula>
    </cfRule>
  </conditionalFormatting>
  <conditionalFormatting sqref="AF22:AG29 AF31:AG34 AF5:AG15 AF17:AG19">
    <cfRule type="cellIs" dxfId="31" priority="9" operator="equal">
      <formula>4</formula>
    </cfRule>
    <cfRule type="cellIs" dxfId="30" priority="10" operator="equal">
      <formula>3</formula>
    </cfRule>
    <cfRule type="cellIs" dxfId="29" priority="11" operator="equal">
      <formula>2</formula>
    </cfRule>
    <cfRule type="cellIs" dxfId="28" priority="12" operator="equal">
      <formula>1</formula>
    </cfRule>
  </conditionalFormatting>
  <conditionalFormatting sqref="AF21:AG21">
    <cfRule type="cellIs" dxfId="27" priority="5" operator="equal">
      <formula>4</formula>
    </cfRule>
    <cfRule type="cellIs" dxfId="26" priority="6" operator="equal">
      <formula>3</formula>
    </cfRule>
    <cfRule type="cellIs" dxfId="25" priority="7" operator="equal">
      <formula>2</formula>
    </cfRule>
    <cfRule type="cellIs" dxfId="24" priority="8" operator="equal">
      <formula>1</formula>
    </cfRule>
  </conditionalFormatting>
  <conditionalFormatting sqref="AF21:AG21">
    <cfRule type="cellIs" dxfId="23" priority="1" operator="equal">
      <formula>4</formula>
    </cfRule>
    <cfRule type="cellIs" dxfId="22" priority="2" operator="equal">
      <formula>3</formula>
    </cfRule>
    <cfRule type="cellIs" dxfId="21" priority="3" operator="equal">
      <formula>2</formula>
    </cfRule>
    <cfRule type="cellIs" dxfId="20" priority="4" operator="equal">
      <formula>1</formula>
    </cfRule>
  </conditionalFormatting>
  <dataValidations count="1">
    <dataValidation type="whole" allowBlank="1" showErrorMessage="1" errorTitle="zut, il y a une erreur" error="Les items s'évaluent par le codage 1 ; 2 ; 3 ou 4" sqref="D5:AG34">
      <formula1>1</formula1>
      <formula2>4</formula2>
    </dataValidation>
  </dataValidations>
  <pageMargins left="0.25" right="0.25" top="0.75" bottom="0.75" header="0.3" footer="0.3"/>
  <pageSetup paperSize="8" scale="74"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29"/>
  <sheetViews>
    <sheetView workbookViewId="0">
      <pane xSplit="1" topLeftCell="B1" activePane="topRight" state="frozen"/>
      <selection pane="topRight" activeCell="B26" sqref="B26"/>
    </sheetView>
  </sheetViews>
  <sheetFormatPr baseColWidth="10" defaultRowHeight="15" x14ac:dyDescent="0.25"/>
  <cols>
    <col min="2" max="2" width="17.85546875" bestFit="1" customWidth="1"/>
  </cols>
  <sheetData>
    <row r="1" spans="1:32" x14ac:dyDescent="0.25">
      <c r="A1" s="142" t="s">
        <v>155</v>
      </c>
    </row>
    <row r="2" spans="1:32" x14ac:dyDescent="0.25">
      <c r="A2">
        <v>1</v>
      </c>
      <c r="B2" s="306" t="s">
        <v>156</v>
      </c>
      <c r="C2" s="123" t="str">
        <f>IF('Résultats test rentrée Maths'!D5&lt;&gt;0,('Résultats test rentrée Maths'!D5-1)*1/3,"vide")</f>
        <v>vide</v>
      </c>
      <c r="D2" s="123" t="str">
        <f>IF('Résultats test rentrée Maths'!E5&lt;&gt;0,('Résultats test rentrée Maths'!E5-1)*1/3,"vide")</f>
        <v>vide</v>
      </c>
      <c r="E2" s="123" t="str">
        <f>IF('Résultats test rentrée Maths'!F5&lt;&gt;0,('Résultats test rentrée Maths'!F5-1)*1/3,"vide")</f>
        <v>vide</v>
      </c>
      <c r="F2" s="123" t="str">
        <f>IF('Résultats test rentrée Maths'!G5&lt;&gt;0,('Résultats test rentrée Maths'!G5-1)*1/3,"vide")</f>
        <v>vide</v>
      </c>
      <c r="G2" s="123" t="str">
        <f>IF('Résultats test rentrée Maths'!H5&lt;&gt;0,('Résultats test rentrée Maths'!H5-1)*1/3,"vide")</f>
        <v>vide</v>
      </c>
      <c r="H2" s="123" t="str">
        <f>IF('Résultats test rentrée Maths'!I5&lt;&gt;0,('Résultats test rentrée Maths'!I5-1)*1/3,"vide")</f>
        <v>vide</v>
      </c>
      <c r="I2" s="123" t="str">
        <f>IF('Résultats test rentrée Maths'!J5&lt;&gt;0,('Résultats test rentrée Maths'!J5-1)*1/3,"vide")</f>
        <v>vide</v>
      </c>
      <c r="J2" s="123" t="str">
        <f>IF('Résultats test rentrée Maths'!K5&lt;&gt;0,('Résultats test rentrée Maths'!K5-1)*1/3,"vide")</f>
        <v>vide</v>
      </c>
      <c r="K2" s="123" t="str">
        <f>IF('Résultats test rentrée Maths'!L5&lt;&gt;0,('Résultats test rentrée Maths'!L5-1)*1/3,"vide")</f>
        <v>vide</v>
      </c>
      <c r="L2" s="123" t="str">
        <f>IF('Résultats test rentrée Maths'!M5&lt;&gt;0,('Résultats test rentrée Maths'!M5-1)*1/3,"vide")</f>
        <v>vide</v>
      </c>
      <c r="M2" s="123" t="str">
        <f>IF('Résultats test rentrée Maths'!N5&lt;&gt;0,('Résultats test rentrée Maths'!N5-1)*1/3,"vide")</f>
        <v>vide</v>
      </c>
      <c r="N2" s="123" t="str">
        <f>IF('Résultats test rentrée Maths'!O5&lt;&gt;0,('Résultats test rentrée Maths'!O5-1)*1/3,"vide")</f>
        <v>vide</v>
      </c>
      <c r="O2" s="123" t="str">
        <f>IF('Résultats test rentrée Maths'!P5&lt;&gt;0,('Résultats test rentrée Maths'!P5-1)*1/3,"vide")</f>
        <v>vide</v>
      </c>
      <c r="P2" s="123" t="str">
        <f>IF('Résultats test rentrée Maths'!Q5&lt;&gt;0,('Résultats test rentrée Maths'!Q5-1)*1/3,"vide")</f>
        <v>vide</v>
      </c>
      <c r="Q2" s="123" t="str">
        <f>IF('Résultats test rentrée Maths'!R5&lt;&gt;0,('Résultats test rentrée Maths'!R5-1)*1/3,"vide")</f>
        <v>vide</v>
      </c>
      <c r="R2" s="123" t="str">
        <f>IF('Résultats test rentrée Maths'!S5&lt;&gt;0,('Résultats test rentrée Maths'!S5-1)*1/3,"vide")</f>
        <v>vide</v>
      </c>
      <c r="S2" s="123" t="str">
        <f>IF('Résultats test rentrée Maths'!T5&lt;&gt;0,('Résultats test rentrée Maths'!T5-1)*1/3,"vide")</f>
        <v>vide</v>
      </c>
      <c r="T2" s="123" t="str">
        <f>IF('Résultats test rentrée Maths'!U5&lt;&gt;0,('Résultats test rentrée Maths'!U5-1)*1/3,"vide")</f>
        <v>vide</v>
      </c>
      <c r="U2" s="123" t="str">
        <f>IF('Résultats test rentrée Maths'!V5&lt;&gt;0,('Résultats test rentrée Maths'!V5-1)*1/3,"vide")</f>
        <v>vide</v>
      </c>
      <c r="V2" s="123" t="str">
        <f>IF('Résultats test rentrée Maths'!W5&lt;&gt;0,('Résultats test rentrée Maths'!W5-1)*1/3,"vide")</f>
        <v>vide</v>
      </c>
      <c r="W2" s="123" t="str">
        <f>IF('Résultats test rentrée Maths'!X5&lt;&gt;0,('Résultats test rentrée Maths'!X5-1)*1/3,"vide")</f>
        <v>vide</v>
      </c>
      <c r="X2" s="123" t="str">
        <f>IF('Résultats test rentrée Maths'!Y5&lt;&gt;0,('Résultats test rentrée Maths'!Y5-1)*1/3,"vide")</f>
        <v>vide</v>
      </c>
      <c r="Y2" s="123" t="str">
        <f>IF('Résultats test rentrée Maths'!Z5&lt;&gt;0,('Résultats test rentrée Maths'!Z5-1)*1/3,"vide")</f>
        <v>vide</v>
      </c>
      <c r="Z2" s="123" t="str">
        <f>IF('Résultats test rentrée Maths'!AA5&lt;&gt;0,('Résultats test rentrée Maths'!AA5-1)*1/3,"vide")</f>
        <v>vide</v>
      </c>
      <c r="AA2" s="123" t="str">
        <f>IF('Résultats test rentrée Maths'!AB5&lt;&gt;0,('Résultats test rentrée Maths'!AB5-1)*1/3,"vide")</f>
        <v>vide</v>
      </c>
      <c r="AB2" s="123" t="str">
        <f>IF('Résultats test rentrée Maths'!AC5&lt;&gt;0,('Résultats test rentrée Maths'!AC5-1)*1/3,"vide")</f>
        <v>vide</v>
      </c>
      <c r="AC2" s="123" t="str">
        <f>IF('Résultats test rentrée Maths'!AD5&lt;&gt;0,('Résultats test rentrée Maths'!AD5-1)*1/3,"vide")</f>
        <v>vide</v>
      </c>
      <c r="AD2" s="123" t="str">
        <f>IF('Résultats test rentrée Maths'!AE5&lt;&gt;0,('Résultats test rentrée Maths'!AE5-1)*1/3,"vide")</f>
        <v>vide</v>
      </c>
      <c r="AE2" s="123" t="str">
        <f>IF('Résultats test rentrée Maths'!AF5&lt;&gt;0,('Résultats test rentrée Maths'!AF5-1)*1/3,"vide")</f>
        <v>vide</v>
      </c>
      <c r="AF2" s="123" t="str">
        <f>IF('Résultats test rentrée Maths'!AG5&lt;&gt;0,('Résultats test rentrée Maths'!AG5-1)*1/3,"vide")</f>
        <v>vide</v>
      </c>
    </row>
    <row r="3" spans="1:32" x14ac:dyDescent="0.25">
      <c r="A3">
        <v>2</v>
      </c>
      <c r="B3" s="284"/>
      <c r="C3" s="123" t="str">
        <f>IF('Résultats test rentrée Maths'!D6&lt;&gt;0,('Résultats test rentrée Maths'!D6-1)*1/3,"vide")</f>
        <v>vide</v>
      </c>
      <c r="D3" s="123" t="str">
        <f>IF('Résultats test rentrée Maths'!E6&lt;&gt;0,('Résultats test rentrée Maths'!E6-1)*1/3,"vide")</f>
        <v>vide</v>
      </c>
      <c r="E3" s="123" t="str">
        <f>IF('Résultats test rentrée Maths'!F6&lt;&gt;0,('Résultats test rentrée Maths'!F6-1)*1/3,"vide")</f>
        <v>vide</v>
      </c>
      <c r="F3" s="123" t="str">
        <f>IF('Résultats test rentrée Maths'!G6&lt;&gt;0,('Résultats test rentrée Maths'!G6-1)*1/3,"vide")</f>
        <v>vide</v>
      </c>
      <c r="G3" s="123" t="str">
        <f>IF('Résultats test rentrée Maths'!H6&lt;&gt;0,('Résultats test rentrée Maths'!H6-1)*1/3,"vide")</f>
        <v>vide</v>
      </c>
      <c r="H3" s="123" t="str">
        <f>IF('Résultats test rentrée Maths'!I6&lt;&gt;0,('Résultats test rentrée Maths'!I6-1)*1/3,"vide")</f>
        <v>vide</v>
      </c>
      <c r="I3" s="123" t="str">
        <f>IF('Résultats test rentrée Maths'!J6&lt;&gt;0,('Résultats test rentrée Maths'!J6-1)*1/3,"vide")</f>
        <v>vide</v>
      </c>
      <c r="J3" s="123" t="str">
        <f>IF('Résultats test rentrée Maths'!K6&lt;&gt;0,('Résultats test rentrée Maths'!K6-1)*1/3,"vide")</f>
        <v>vide</v>
      </c>
      <c r="K3" s="123" t="str">
        <f>IF('Résultats test rentrée Maths'!L6&lt;&gt;0,('Résultats test rentrée Maths'!L6-1)*1/3,"vide")</f>
        <v>vide</v>
      </c>
      <c r="L3" s="123" t="str">
        <f>IF('Résultats test rentrée Maths'!M6&lt;&gt;0,('Résultats test rentrée Maths'!M6-1)*1/3,"vide")</f>
        <v>vide</v>
      </c>
      <c r="M3" s="123" t="str">
        <f>IF('Résultats test rentrée Maths'!N6&lt;&gt;0,('Résultats test rentrée Maths'!N6-1)*1/3,"vide")</f>
        <v>vide</v>
      </c>
      <c r="N3" s="123" t="str">
        <f>IF('Résultats test rentrée Maths'!O6&lt;&gt;0,('Résultats test rentrée Maths'!O6-1)*1/3,"vide")</f>
        <v>vide</v>
      </c>
      <c r="O3" s="123" t="str">
        <f>IF('Résultats test rentrée Maths'!P6&lt;&gt;0,('Résultats test rentrée Maths'!P6-1)*1/3,"vide")</f>
        <v>vide</v>
      </c>
      <c r="P3" s="123" t="str">
        <f>IF('Résultats test rentrée Maths'!Q6&lt;&gt;0,('Résultats test rentrée Maths'!Q6-1)*1/3,"vide")</f>
        <v>vide</v>
      </c>
      <c r="Q3" s="123" t="str">
        <f>IF('Résultats test rentrée Maths'!R6&lt;&gt;0,('Résultats test rentrée Maths'!R6-1)*1/3,"vide")</f>
        <v>vide</v>
      </c>
      <c r="R3" s="123" t="str">
        <f>IF('Résultats test rentrée Maths'!S6&lt;&gt;0,('Résultats test rentrée Maths'!S6-1)*1/3,"vide")</f>
        <v>vide</v>
      </c>
      <c r="S3" s="123" t="str">
        <f>IF('Résultats test rentrée Maths'!T6&lt;&gt;0,('Résultats test rentrée Maths'!T6-1)*1/3,"vide")</f>
        <v>vide</v>
      </c>
      <c r="T3" s="123" t="str">
        <f>IF('Résultats test rentrée Maths'!U6&lt;&gt;0,('Résultats test rentrée Maths'!U6-1)*1/3,"vide")</f>
        <v>vide</v>
      </c>
      <c r="U3" s="123" t="str">
        <f>IF('Résultats test rentrée Maths'!V6&lt;&gt;0,('Résultats test rentrée Maths'!V6-1)*1/3,"vide")</f>
        <v>vide</v>
      </c>
      <c r="V3" s="123" t="str">
        <f>IF('Résultats test rentrée Maths'!W6&lt;&gt;0,('Résultats test rentrée Maths'!W6-1)*1/3,"vide")</f>
        <v>vide</v>
      </c>
      <c r="W3" s="123" t="str">
        <f>IF('Résultats test rentrée Maths'!X6&lt;&gt;0,('Résultats test rentrée Maths'!X6-1)*1/3,"vide")</f>
        <v>vide</v>
      </c>
      <c r="X3" s="123" t="str">
        <f>IF('Résultats test rentrée Maths'!Y6&lt;&gt;0,('Résultats test rentrée Maths'!Y6-1)*1/3,"vide")</f>
        <v>vide</v>
      </c>
      <c r="Y3" s="123" t="str">
        <f>IF('Résultats test rentrée Maths'!Z6&lt;&gt;0,('Résultats test rentrée Maths'!Z6-1)*1/3,"vide")</f>
        <v>vide</v>
      </c>
      <c r="Z3" s="123" t="str">
        <f>IF('Résultats test rentrée Maths'!AA6&lt;&gt;0,('Résultats test rentrée Maths'!AA6-1)*1/3,"vide")</f>
        <v>vide</v>
      </c>
      <c r="AA3" s="123" t="str">
        <f>IF('Résultats test rentrée Maths'!AB6&lt;&gt;0,('Résultats test rentrée Maths'!AB6-1)*1/3,"vide")</f>
        <v>vide</v>
      </c>
      <c r="AB3" s="123" t="str">
        <f>IF('Résultats test rentrée Maths'!AC6&lt;&gt;0,('Résultats test rentrée Maths'!AC6-1)*1/3,"vide")</f>
        <v>vide</v>
      </c>
      <c r="AC3" s="123" t="str">
        <f>IF('Résultats test rentrée Maths'!AD6&lt;&gt;0,('Résultats test rentrée Maths'!AD6-1)*1/3,"vide")</f>
        <v>vide</v>
      </c>
      <c r="AD3" s="123" t="str">
        <f>IF('Résultats test rentrée Maths'!AE6&lt;&gt;0,('Résultats test rentrée Maths'!AE6-1)*1/3,"vide")</f>
        <v>vide</v>
      </c>
      <c r="AE3" s="123" t="str">
        <f>IF('Résultats test rentrée Maths'!AF6&lt;&gt;0,('Résultats test rentrée Maths'!AF6-1)*1/3,"vide")</f>
        <v>vide</v>
      </c>
      <c r="AF3" s="123" t="str">
        <f>IF('Résultats test rentrée Maths'!AG6&lt;&gt;0,('Résultats test rentrée Maths'!AG6-1)*1/3,"vide")</f>
        <v>vide</v>
      </c>
    </row>
    <row r="4" spans="1:32" x14ac:dyDescent="0.25">
      <c r="A4">
        <v>3</v>
      </c>
      <c r="B4" s="284"/>
      <c r="C4" s="123" t="str">
        <f>IF('Résultats test rentrée Maths'!D7&lt;&gt;0,('Résultats test rentrée Maths'!D7-1)*1/3,"vide")</f>
        <v>vide</v>
      </c>
      <c r="D4" s="123" t="str">
        <f>IF('Résultats test rentrée Maths'!E7&lt;&gt;0,('Résultats test rentrée Maths'!E7-1)*1/3,"vide")</f>
        <v>vide</v>
      </c>
      <c r="E4" s="123" t="str">
        <f>IF('Résultats test rentrée Maths'!F7&lt;&gt;0,('Résultats test rentrée Maths'!F7-1)*1/3,"vide")</f>
        <v>vide</v>
      </c>
      <c r="F4" s="123" t="str">
        <f>IF('Résultats test rentrée Maths'!G7&lt;&gt;0,('Résultats test rentrée Maths'!G7-1)*1/3,"vide")</f>
        <v>vide</v>
      </c>
      <c r="G4" s="123" t="str">
        <f>IF('Résultats test rentrée Maths'!H7&lt;&gt;0,('Résultats test rentrée Maths'!H7-1)*1/3,"vide")</f>
        <v>vide</v>
      </c>
      <c r="H4" s="123" t="str">
        <f>IF('Résultats test rentrée Maths'!I7&lt;&gt;0,('Résultats test rentrée Maths'!I7-1)*1/3,"vide")</f>
        <v>vide</v>
      </c>
      <c r="I4" s="123" t="str">
        <f>IF('Résultats test rentrée Maths'!J7&lt;&gt;0,('Résultats test rentrée Maths'!J7-1)*1/3,"vide")</f>
        <v>vide</v>
      </c>
      <c r="J4" s="123" t="str">
        <f>IF('Résultats test rentrée Maths'!K7&lt;&gt;0,('Résultats test rentrée Maths'!K7-1)*1/3,"vide")</f>
        <v>vide</v>
      </c>
      <c r="K4" s="123" t="str">
        <f>IF('Résultats test rentrée Maths'!L7&lt;&gt;0,('Résultats test rentrée Maths'!L7-1)*1/3,"vide")</f>
        <v>vide</v>
      </c>
      <c r="L4" s="123" t="str">
        <f>IF('Résultats test rentrée Maths'!M7&lt;&gt;0,('Résultats test rentrée Maths'!M7-1)*1/3,"vide")</f>
        <v>vide</v>
      </c>
      <c r="M4" s="123" t="str">
        <f>IF('Résultats test rentrée Maths'!N7&lt;&gt;0,('Résultats test rentrée Maths'!N7-1)*1/3,"vide")</f>
        <v>vide</v>
      </c>
      <c r="N4" s="123" t="str">
        <f>IF('Résultats test rentrée Maths'!O7&lt;&gt;0,('Résultats test rentrée Maths'!O7-1)*1/3,"vide")</f>
        <v>vide</v>
      </c>
      <c r="O4" s="123" t="str">
        <f>IF('Résultats test rentrée Maths'!P7&lt;&gt;0,('Résultats test rentrée Maths'!P7-1)*1/3,"vide")</f>
        <v>vide</v>
      </c>
      <c r="P4" s="123" t="str">
        <f>IF('Résultats test rentrée Maths'!Q7&lt;&gt;0,('Résultats test rentrée Maths'!Q7-1)*1/3,"vide")</f>
        <v>vide</v>
      </c>
      <c r="Q4" s="123" t="str">
        <f>IF('Résultats test rentrée Maths'!R7&lt;&gt;0,('Résultats test rentrée Maths'!R7-1)*1/3,"vide")</f>
        <v>vide</v>
      </c>
      <c r="R4" s="123" t="str">
        <f>IF('Résultats test rentrée Maths'!S7&lt;&gt;0,('Résultats test rentrée Maths'!S7-1)*1/3,"vide")</f>
        <v>vide</v>
      </c>
      <c r="S4" s="123" t="str">
        <f>IF('Résultats test rentrée Maths'!T7&lt;&gt;0,('Résultats test rentrée Maths'!T7-1)*1/3,"vide")</f>
        <v>vide</v>
      </c>
      <c r="T4" s="123" t="str">
        <f>IF('Résultats test rentrée Maths'!U7&lt;&gt;0,('Résultats test rentrée Maths'!U7-1)*1/3,"vide")</f>
        <v>vide</v>
      </c>
      <c r="U4" s="123" t="str">
        <f>IF('Résultats test rentrée Maths'!V7&lt;&gt;0,('Résultats test rentrée Maths'!V7-1)*1/3,"vide")</f>
        <v>vide</v>
      </c>
      <c r="V4" s="123" t="str">
        <f>IF('Résultats test rentrée Maths'!W7&lt;&gt;0,('Résultats test rentrée Maths'!W7-1)*1/3,"vide")</f>
        <v>vide</v>
      </c>
      <c r="W4" s="123" t="str">
        <f>IF('Résultats test rentrée Maths'!X7&lt;&gt;0,('Résultats test rentrée Maths'!X7-1)*1/3,"vide")</f>
        <v>vide</v>
      </c>
      <c r="X4" s="123" t="str">
        <f>IF('Résultats test rentrée Maths'!Y7&lt;&gt;0,('Résultats test rentrée Maths'!Y7-1)*1/3,"vide")</f>
        <v>vide</v>
      </c>
      <c r="Y4" s="123" t="str">
        <f>IF('Résultats test rentrée Maths'!Z7&lt;&gt;0,('Résultats test rentrée Maths'!Z7-1)*1/3,"vide")</f>
        <v>vide</v>
      </c>
      <c r="Z4" s="123" t="str">
        <f>IF('Résultats test rentrée Maths'!AA7&lt;&gt;0,('Résultats test rentrée Maths'!AA7-1)*1/3,"vide")</f>
        <v>vide</v>
      </c>
      <c r="AA4" s="123" t="str">
        <f>IF('Résultats test rentrée Maths'!AB7&lt;&gt;0,('Résultats test rentrée Maths'!AB7-1)*1/3,"vide")</f>
        <v>vide</v>
      </c>
      <c r="AB4" s="123" t="str">
        <f>IF('Résultats test rentrée Maths'!AC7&lt;&gt;0,('Résultats test rentrée Maths'!AC7-1)*1/3,"vide")</f>
        <v>vide</v>
      </c>
      <c r="AC4" s="123" t="str">
        <f>IF('Résultats test rentrée Maths'!AD7&lt;&gt;0,('Résultats test rentrée Maths'!AD7-1)*1/3,"vide")</f>
        <v>vide</v>
      </c>
      <c r="AD4" s="123" t="str">
        <f>IF('Résultats test rentrée Maths'!AE7&lt;&gt;0,('Résultats test rentrée Maths'!AE7-1)*1/3,"vide")</f>
        <v>vide</v>
      </c>
      <c r="AE4" s="123" t="str">
        <f>IF('Résultats test rentrée Maths'!AF7&lt;&gt;0,('Résultats test rentrée Maths'!AF7-1)*1/3,"vide")</f>
        <v>vide</v>
      </c>
      <c r="AF4" s="123" t="str">
        <f>IF('Résultats test rentrée Maths'!AG7&lt;&gt;0,('Résultats test rentrée Maths'!AG7-1)*1/3,"vide")</f>
        <v>vide</v>
      </c>
    </row>
    <row r="5" spans="1:32" x14ac:dyDescent="0.25">
      <c r="A5">
        <v>4</v>
      </c>
      <c r="B5" s="284"/>
      <c r="C5" s="123" t="str">
        <f>IF('Résultats test rentrée Maths'!D8&lt;&gt;0,('Résultats test rentrée Maths'!D8-1)*1/3,"vide")</f>
        <v>vide</v>
      </c>
      <c r="D5" s="123" t="str">
        <f>IF('Résultats test rentrée Maths'!E8&lt;&gt;0,('Résultats test rentrée Maths'!E8-1)*1/3,"vide")</f>
        <v>vide</v>
      </c>
      <c r="E5" s="123" t="str">
        <f>IF('Résultats test rentrée Maths'!F8&lt;&gt;0,('Résultats test rentrée Maths'!F8-1)*1/3,"vide")</f>
        <v>vide</v>
      </c>
      <c r="F5" s="123" t="str">
        <f>IF('Résultats test rentrée Maths'!G8&lt;&gt;0,('Résultats test rentrée Maths'!G8-1)*1/3,"vide")</f>
        <v>vide</v>
      </c>
      <c r="G5" s="123" t="str">
        <f>IF('Résultats test rentrée Maths'!H8&lt;&gt;0,('Résultats test rentrée Maths'!H8-1)*1/3,"vide")</f>
        <v>vide</v>
      </c>
      <c r="H5" s="123" t="str">
        <f>IF('Résultats test rentrée Maths'!I8&lt;&gt;0,('Résultats test rentrée Maths'!I8-1)*1/3,"vide")</f>
        <v>vide</v>
      </c>
      <c r="I5" s="123" t="str">
        <f>IF('Résultats test rentrée Maths'!J8&lt;&gt;0,('Résultats test rentrée Maths'!J8-1)*1/3,"vide")</f>
        <v>vide</v>
      </c>
      <c r="J5" s="123" t="str">
        <f>IF('Résultats test rentrée Maths'!K8&lt;&gt;0,('Résultats test rentrée Maths'!K8-1)*1/3,"vide")</f>
        <v>vide</v>
      </c>
      <c r="K5" s="123" t="str">
        <f>IF('Résultats test rentrée Maths'!L8&lt;&gt;0,('Résultats test rentrée Maths'!L8-1)*1/3,"vide")</f>
        <v>vide</v>
      </c>
      <c r="L5" s="123" t="str">
        <f>IF('Résultats test rentrée Maths'!M8&lt;&gt;0,('Résultats test rentrée Maths'!M8-1)*1/3,"vide")</f>
        <v>vide</v>
      </c>
      <c r="M5" s="123" t="str">
        <f>IF('Résultats test rentrée Maths'!N8&lt;&gt;0,('Résultats test rentrée Maths'!N8-1)*1/3,"vide")</f>
        <v>vide</v>
      </c>
      <c r="N5" s="123" t="str">
        <f>IF('Résultats test rentrée Maths'!O8&lt;&gt;0,('Résultats test rentrée Maths'!O8-1)*1/3,"vide")</f>
        <v>vide</v>
      </c>
      <c r="O5" s="123" t="str">
        <f>IF('Résultats test rentrée Maths'!P8&lt;&gt;0,('Résultats test rentrée Maths'!P8-1)*1/3,"vide")</f>
        <v>vide</v>
      </c>
      <c r="P5" s="123" t="str">
        <f>IF('Résultats test rentrée Maths'!Q8&lt;&gt;0,('Résultats test rentrée Maths'!Q8-1)*1/3,"vide")</f>
        <v>vide</v>
      </c>
      <c r="Q5" s="123" t="str">
        <f>IF('Résultats test rentrée Maths'!R8&lt;&gt;0,('Résultats test rentrée Maths'!R8-1)*1/3,"vide")</f>
        <v>vide</v>
      </c>
      <c r="R5" s="123" t="str">
        <f>IF('Résultats test rentrée Maths'!S8&lt;&gt;0,('Résultats test rentrée Maths'!S8-1)*1/3,"vide")</f>
        <v>vide</v>
      </c>
      <c r="S5" s="123" t="str">
        <f>IF('Résultats test rentrée Maths'!T8&lt;&gt;0,('Résultats test rentrée Maths'!T8-1)*1/3,"vide")</f>
        <v>vide</v>
      </c>
      <c r="T5" s="123" t="str">
        <f>IF('Résultats test rentrée Maths'!U8&lt;&gt;0,('Résultats test rentrée Maths'!U8-1)*1/3,"vide")</f>
        <v>vide</v>
      </c>
      <c r="U5" s="123" t="str">
        <f>IF('Résultats test rentrée Maths'!V8&lt;&gt;0,('Résultats test rentrée Maths'!V8-1)*1/3,"vide")</f>
        <v>vide</v>
      </c>
      <c r="V5" s="123" t="str">
        <f>IF('Résultats test rentrée Maths'!W8&lt;&gt;0,('Résultats test rentrée Maths'!W8-1)*1/3,"vide")</f>
        <v>vide</v>
      </c>
      <c r="W5" s="123" t="str">
        <f>IF('Résultats test rentrée Maths'!X8&lt;&gt;0,('Résultats test rentrée Maths'!X8-1)*1/3,"vide")</f>
        <v>vide</v>
      </c>
      <c r="X5" s="123" t="str">
        <f>IF('Résultats test rentrée Maths'!Y8&lt;&gt;0,('Résultats test rentrée Maths'!Y8-1)*1/3,"vide")</f>
        <v>vide</v>
      </c>
      <c r="Y5" s="123" t="str">
        <f>IF('Résultats test rentrée Maths'!Z8&lt;&gt;0,('Résultats test rentrée Maths'!Z8-1)*1/3,"vide")</f>
        <v>vide</v>
      </c>
      <c r="Z5" s="123" t="str">
        <f>IF('Résultats test rentrée Maths'!AA8&lt;&gt;0,('Résultats test rentrée Maths'!AA8-1)*1/3,"vide")</f>
        <v>vide</v>
      </c>
      <c r="AA5" s="123" t="str">
        <f>IF('Résultats test rentrée Maths'!AB8&lt;&gt;0,('Résultats test rentrée Maths'!AB8-1)*1/3,"vide")</f>
        <v>vide</v>
      </c>
      <c r="AB5" s="123" t="str">
        <f>IF('Résultats test rentrée Maths'!AC8&lt;&gt;0,('Résultats test rentrée Maths'!AC8-1)*1/3,"vide")</f>
        <v>vide</v>
      </c>
      <c r="AC5" s="123" t="str">
        <f>IF('Résultats test rentrée Maths'!AD8&lt;&gt;0,('Résultats test rentrée Maths'!AD8-1)*1/3,"vide")</f>
        <v>vide</v>
      </c>
      <c r="AD5" s="123" t="str">
        <f>IF('Résultats test rentrée Maths'!AE8&lt;&gt;0,('Résultats test rentrée Maths'!AE8-1)*1/3,"vide")</f>
        <v>vide</v>
      </c>
      <c r="AE5" s="123" t="str">
        <f>IF('Résultats test rentrée Maths'!AF8&lt;&gt;0,('Résultats test rentrée Maths'!AF8-1)*1/3,"vide")</f>
        <v>vide</v>
      </c>
      <c r="AF5" s="123" t="str">
        <f>IF('Résultats test rentrée Maths'!AG8&lt;&gt;0,('Résultats test rentrée Maths'!AG8-1)*1/3,"vide")</f>
        <v>vide</v>
      </c>
    </row>
    <row r="6" spans="1:32" x14ac:dyDescent="0.25">
      <c r="A6">
        <v>5</v>
      </c>
      <c r="B6" s="284"/>
      <c r="C6" s="123" t="str">
        <f>IF('Résultats test rentrée Maths'!D9&lt;&gt;0,('Résultats test rentrée Maths'!D9-1)*1/3,"vide")</f>
        <v>vide</v>
      </c>
      <c r="D6" s="123" t="str">
        <f>IF('Résultats test rentrée Maths'!E9&lt;&gt;0,('Résultats test rentrée Maths'!E9-1)*1/3,"vide")</f>
        <v>vide</v>
      </c>
      <c r="E6" s="123" t="str">
        <f>IF('Résultats test rentrée Maths'!F9&lt;&gt;0,('Résultats test rentrée Maths'!F9-1)*1/3,"vide")</f>
        <v>vide</v>
      </c>
      <c r="F6" s="123" t="str">
        <f>IF('Résultats test rentrée Maths'!G9&lt;&gt;0,('Résultats test rentrée Maths'!G9-1)*1/3,"vide")</f>
        <v>vide</v>
      </c>
      <c r="G6" s="123" t="str">
        <f>IF('Résultats test rentrée Maths'!H9&lt;&gt;0,('Résultats test rentrée Maths'!H9-1)*1/3,"vide")</f>
        <v>vide</v>
      </c>
      <c r="H6" s="123" t="str">
        <f>IF('Résultats test rentrée Maths'!I9&lt;&gt;0,('Résultats test rentrée Maths'!I9-1)*1/3,"vide")</f>
        <v>vide</v>
      </c>
      <c r="I6" s="123" t="str">
        <f>IF('Résultats test rentrée Maths'!J9&lt;&gt;0,('Résultats test rentrée Maths'!J9-1)*1/3,"vide")</f>
        <v>vide</v>
      </c>
      <c r="J6" s="123" t="str">
        <f>IF('Résultats test rentrée Maths'!K9&lt;&gt;0,('Résultats test rentrée Maths'!K9-1)*1/3,"vide")</f>
        <v>vide</v>
      </c>
      <c r="K6" s="123" t="str">
        <f>IF('Résultats test rentrée Maths'!L9&lt;&gt;0,('Résultats test rentrée Maths'!L9-1)*1/3,"vide")</f>
        <v>vide</v>
      </c>
      <c r="L6" s="123" t="str">
        <f>IF('Résultats test rentrée Maths'!M9&lt;&gt;0,('Résultats test rentrée Maths'!M9-1)*1/3,"vide")</f>
        <v>vide</v>
      </c>
      <c r="M6" s="123" t="str">
        <f>IF('Résultats test rentrée Maths'!N9&lt;&gt;0,('Résultats test rentrée Maths'!N9-1)*1/3,"vide")</f>
        <v>vide</v>
      </c>
      <c r="N6" s="123" t="str">
        <f>IF('Résultats test rentrée Maths'!O9&lt;&gt;0,('Résultats test rentrée Maths'!O9-1)*1/3,"vide")</f>
        <v>vide</v>
      </c>
      <c r="O6" s="123" t="str">
        <f>IF('Résultats test rentrée Maths'!P9&lt;&gt;0,('Résultats test rentrée Maths'!P9-1)*1/3,"vide")</f>
        <v>vide</v>
      </c>
      <c r="P6" s="123" t="str">
        <f>IF('Résultats test rentrée Maths'!Q9&lt;&gt;0,('Résultats test rentrée Maths'!Q9-1)*1/3,"vide")</f>
        <v>vide</v>
      </c>
      <c r="Q6" s="123" t="str">
        <f>IF('Résultats test rentrée Maths'!R9&lt;&gt;0,('Résultats test rentrée Maths'!R9-1)*1/3,"vide")</f>
        <v>vide</v>
      </c>
      <c r="R6" s="123" t="str">
        <f>IF('Résultats test rentrée Maths'!S9&lt;&gt;0,('Résultats test rentrée Maths'!S9-1)*1/3,"vide")</f>
        <v>vide</v>
      </c>
      <c r="S6" s="123" t="str">
        <f>IF('Résultats test rentrée Maths'!T9&lt;&gt;0,('Résultats test rentrée Maths'!T9-1)*1/3,"vide")</f>
        <v>vide</v>
      </c>
      <c r="T6" s="123" t="str">
        <f>IF('Résultats test rentrée Maths'!U9&lt;&gt;0,('Résultats test rentrée Maths'!U9-1)*1/3,"vide")</f>
        <v>vide</v>
      </c>
      <c r="U6" s="123" t="str">
        <f>IF('Résultats test rentrée Maths'!V9&lt;&gt;0,('Résultats test rentrée Maths'!V9-1)*1/3,"vide")</f>
        <v>vide</v>
      </c>
      <c r="V6" s="123" t="str">
        <f>IF('Résultats test rentrée Maths'!W9&lt;&gt;0,('Résultats test rentrée Maths'!W9-1)*1/3,"vide")</f>
        <v>vide</v>
      </c>
      <c r="W6" s="123" t="str">
        <f>IF('Résultats test rentrée Maths'!X9&lt;&gt;0,('Résultats test rentrée Maths'!X9-1)*1/3,"vide")</f>
        <v>vide</v>
      </c>
      <c r="X6" s="123" t="str">
        <f>IF('Résultats test rentrée Maths'!Y9&lt;&gt;0,('Résultats test rentrée Maths'!Y9-1)*1/3,"vide")</f>
        <v>vide</v>
      </c>
      <c r="Y6" s="123" t="str">
        <f>IF('Résultats test rentrée Maths'!Z9&lt;&gt;0,('Résultats test rentrée Maths'!Z9-1)*1/3,"vide")</f>
        <v>vide</v>
      </c>
      <c r="Z6" s="123" t="str">
        <f>IF('Résultats test rentrée Maths'!AA9&lt;&gt;0,('Résultats test rentrée Maths'!AA9-1)*1/3,"vide")</f>
        <v>vide</v>
      </c>
      <c r="AA6" s="123" t="str">
        <f>IF('Résultats test rentrée Maths'!AB9&lt;&gt;0,('Résultats test rentrée Maths'!AB9-1)*1/3,"vide")</f>
        <v>vide</v>
      </c>
      <c r="AB6" s="123" t="str">
        <f>IF('Résultats test rentrée Maths'!AC9&lt;&gt;0,('Résultats test rentrée Maths'!AC9-1)*1/3,"vide")</f>
        <v>vide</v>
      </c>
      <c r="AC6" s="123" t="str">
        <f>IF('Résultats test rentrée Maths'!AD9&lt;&gt;0,('Résultats test rentrée Maths'!AD9-1)*1/3,"vide")</f>
        <v>vide</v>
      </c>
      <c r="AD6" s="123" t="str">
        <f>IF('Résultats test rentrée Maths'!AE9&lt;&gt;0,('Résultats test rentrée Maths'!AE9-1)*1/3,"vide")</f>
        <v>vide</v>
      </c>
      <c r="AE6" s="123" t="str">
        <f>IF('Résultats test rentrée Maths'!AF9&lt;&gt;0,('Résultats test rentrée Maths'!AF9-1)*1/3,"vide")</f>
        <v>vide</v>
      </c>
      <c r="AF6" s="123" t="str">
        <f>IF('Résultats test rentrée Maths'!AG9&lt;&gt;0,('Résultats test rentrée Maths'!AG9-1)*1/3,"vide")</f>
        <v>vide</v>
      </c>
    </row>
    <row r="7" spans="1:32" x14ac:dyDescent="0.25">
      <c r="A7">
        <v>6</v>
      </c>
      <c r="B7" s="284"/>
      <c r="C7" s="123" t="str">
        <f>IF('Résultats test rentrée Maths'!D10&lt;&gt;0,('Résultats test rentrée Maths'!D10-1)*1/3,"vide")</f>
        <v>vide</v>
      </c>
      <c r="D7" s="123" t="str">
        <f>IF('Résultats test rentrée Maths'!E10&lt;&gt;0,('Résultats test rentrée Maths'!E10-1)*1/3,"vide")</f>
        <v>vide</v>
      </c>
      <c r="E7" s="123" t="str">
        <f>IF('Résultats test rentrée Maths'!F10&lt;&gt;0,('Résultats test rentrée Maths'!F10-1)*1/3,"vide")</f>
        <v>vide</v>
      </c>
      <c r="F7" s="123" t="str">
        <f>IF('Résultats test rentrée Maths'!G10&lt;&gt;0,('Résultats test rentrée Maths'!G10-1)*1/3,"vide")</f>
        <v>vide</v>
      </c>
      <c r="G7" s="123" t="str">
        <f>IF('Résultats test rentrée Maths'!H10&lt;&gt;0,('Résultats test rentrée Maths'!H10-1)*1/3,"vide")</f>
        <v>vide</v>
      </c>
      <c r="H7" s="123" t="str">
        <f>IF('Résultats test rentrée Maths'!I10&lt;&gt;0,('Résultats test rentrée Maths'!I10-1)*1/3,"vide")</f>
        <v>vide</v>
      </c>
      <c r="I7" s="123" t="str">
        <f>IF('Résultats test rentrée Maths'!J10&lt;&gt;0,('Résultats test rentrée Maths'!J10-1)*1/3,"vide")</f>
        <v>vide</v>
      </c>
      <c r="J7" s="123" t="str">
        <f>IF('Résultats test rentrée Maths'!K10&lt;&gt;0,('Résultats test rentrée Maths'!K10-1)*1/3,"vide")</f>
        <v>vide</v>
      </c>
      <c r="K7" s="123" t="str">
        <f>IF('Résultats test rentrée Maths'!L10&lt;&gt;0,('Résultats test rentrée Maths'!L10-1)*1/3,"vide")</f>
        <v>vide</v>
      </c>
      <c r="L7" s="123" t="str">
        <f>IF('Résultats test rentrée Maths'!M10&lt;&gt;0,('Résultats test rentrée Maths'!M10-1)*1/3,"vide")</f>
        <v>vide</v>
      </c>
      <c r="M7" s="123" t="str">
        <f>IF('Résultats test rentrée Maths'!N10&lt;&gt;0,('Résultats test rentrée Maths'!N10-1)*1/3,"vide")</f>
        <v>vide</v>
      </c>
      <c r="N7" s="123" t="str">
        <f>IF('Résultats test rentrée Maths'!O10&lt;&gt;0,('Résultats test rentrée Maths'!O10-1)*1/3,"vide")</f>
        <v>vide</v>
      </c>
      <c r="O7" s="123" t="str">
        <f>IF('Résultats test rentrée Maths'!P10&lt;&gt;0,('Résultats test rentrée Maths'!P10-1)*1/3,"vide")</f>
        <v>vide</v>
      </c>
      <c r="P7" s="123" t="str">
        <f>IF('Résultats test rentrée Maths'!Q10&lt;&gt;0,('Résultats test rentrée Maths'!Q10-1)*1/3,"vide")</f>
        <v>vide</v>
      </c>
      <c r="Q7" s="123" t="str">
        <f>IF('Résultats test rentrée Maths'!R10&lt;&gt;0,('Résultats test rentrée Maths'!R10-1)*1/3,"vide")</f>
        <v>vide</v>
      </c>
      <c r="R7" s="123" t="str">
        <f>IF('Résultats test rentrée Maths'!S10&lt;&gt;0,('Résultats test rentrée Maths'!S10-1)*1/3,"vide")</f>
        <v>vide</v>
      </c>
      <c r="S7" s="123" t="str">
        <f>IF('Résultats test rentrée Maths'!T10&lt;&gt;0,('Résultats test rentrée Maths'!T10-1)*1/3,"vide")</f>
        <v>vide</v>
      </c>
      <c r="T7" s="123" t="str">
        <f>IF('Résultats test rentrée Maths'!U10&lt;&gt;0,('Résultats test rentrée Maths'!U10-1)*1/3,"vide")</f>
        <v>vide</v>
      </c>
      <c r="U7" s="123" t="str">
        <f>IF('Résultats test rentrée Maths'!V10&lt;&gt;0,('Résultats test rentrée Maths'!V10-1)*1/3,"vide")</f>
        <v>vide</v>
      </c>
      <c r="V7" s="123" t="str">
        <f>IF('Résultats test rentrée Maths'!W10&lt;&gt;0,('Résultats test rentrée Maths'!W10-1)*1/3,"vide")</f>
        <v>vide</v>
      </c>
      <c r="W7" s="123" t="str">
        <f>IF('Résultats test rentrée Maths'!X10&lt;&gt;0,('Résultats test rentrée Maths'!X10-1)*1/3,"vide")</f>
        <v>vide</v>
      </c>
      <c r="X7" s="123" t="str">
        <f>IF('Résultats test rentrée Maths'!Y10&lt;&gt;0,('Résultats test rentrée Maths'!Y10-1)*1/3,"vide")</f>
        <v>vide</v>
      </c>
      <c r="Y7" s="123" t="str">
        <f>IF('Résultats test rentrée Maths'!Z10&lt;&gt;0,('Résultats test rentrée Maths'!Z10-1)*1/3,"vide")</f>
        <v>vide</v>
      </c>
      <c r="Z7" s="123" t="str">
        <f>IF('Résultats test rentrée Maths'!AA10&lt;&gt;0,('Résultats test rentrée Maths'!AA10-1)*1/3,"vide")</f>
        <v>vide</v>
      </c>
      <c r="AA7" s="123" t="str">
        <f>IF('Résultats test rentrée Maths'!AB10&lt;&gt;0,('Résultats test rentrée Maths'!AB10-1)*1/3,"vide")</f>
        <v>vide</v>
      </c>
      <c r="AB7" s="123" t="str">
        <f>IF('Résultats test rentrée Maths'!AC10&lt;&gt;0,('Résultats test rentrée Maths'!AC10-1)*1/3,"vide")</f>
        <v>vide</v>
      </c>
      <c r="AC7" s="123" t="str">
        <f>IF('Résultats test rentrée Maths'!AD10&lt;&gt;0,('Résultats test rentrée Maths'!AD10-1)*1/3,"vide")</f>
        <v>vide</v>
      </c>
      <c r="AD7" s="123" t="str">
        <f>IF('Résultats test rentrée Maths'!AE10&lt;&gt;0,('Résultats test rentrée Maths'!AE10-1)*1/3,"vide")</f>
        <v>vide</v>
      </c>
      <c r="AE7" s="123" t="str">
        <f>IF('Résultats test rentrée Maths'!AF10&lt;&gt;0,('Résultats test rentrée Maths'!AF10-1)*1/3,"vide")</f>
        <v>vide</v>
      </c>
      <c r="AF7" s="123" t="str">
        <f>IF('Résultats test rentrée Maths'!AG10&lt;&gt;0,('Résultats test rentrée Maths'!AG10-1)*1/3,"vide")</f>
        <v>vide</v>
      </c>
    </row>
    <row r="8" spans="1:32" x14ac:dyDescent="0.25">
      <c r="A8">
        <v>7</v>
      </c>
      <c r="B8" s="284"/>
      <c r="C8" s="123" t="str">
        <f>IF('Résultats test rentrée Maths'!D11&lt;&gt;0,('Résultats test rentrée Maths'!D11-1)*1/3,"vide")</f>
        <v>vide</v>
      </c>
      <c r="D8" s="123" t="str">
        <f>IF('Résultats test rentrée Maths'!E11&lt;&gt;0,('Résultats test rentrée Maths'!E11-1)*1/3,"vide")</f>
        <v>vide</v>
      </c>
      <c r="E8" s="123" t="str">
        <f>IF('Résultats test rentrée Maths'!F11&lt;&gt;0,('Résultats test rentrée Maths'!F11-1)*1/3,"vide")</f>
        <v>vide</v>
      </c>
      <c r="F8" s="123" t="str">
        <f>IF('Résultats test rentrée Maths'!G11&lt;&gt;0,('Résultats test rentrée Maths'!G11-1)*1/3,"vide")</f>
        <v>vide</v>
      </c>
      <c r="G8" s="123" t="str">
        <f>IF('Résultats test rentrée Maths'!H11&lt;&gt;0,('Résultats test rentrée Maths'!H11-1)*1/3,"vide")</f>
        <v>vide</v>
      </c>
      <c r="H8" s="123" t="str">
        <f>IF('Résultats test rentrée Maths'!I11&lt;&gt;0,('Résultats test rentrée Maths'!I11-1)*1/3,"vide")</f>
        <v>vide</v>
      </c>
      <c r="I8" s="123" t="str">
        <f>IF('Résultats test rentrée Maths'!J11&lt;&gt;0,('Résultats test rentrée Maths'!J11-1)*1/3,"vide")</f>
        <v>vide</v>
      </c>
      <c r="J8" s="123" t="str">
        <f>IF('Résultats test rentrée Maths'!K11&lt;&gt;0,('Résultats test rentrée Maths'!K11-1)*1/3,"vide")</f>
        <v>vide</v>
      </c>
      <c r="K8" s="123" t="str">
        <f>IF('Résultats test rentrée Maths'!L11&lt;&gt;0,('Résultats test rentrée Maths'!L11-1)*1/3,"vide")</f>
        <v>vide</v>
      </c>
      <c r="L8" s="123" t="str">
        <f>IF('Résultats test rentrée Maths'!M11&lt;&gt;0,('Résultats test rentrée Maths'!M11-1)*1/3,"vide")</f>
        <v>vide</v>
      </c>
      <c r="M8" s="123" t="str">
        <f>IF('Résultats test rentrée Maths'!N11&lt;&gt;0,('Résultats test rentrée Maths'!N11-1)*1/3,"vide")</f>
        <v>vide</v>
      </c>
      <c r="N8" s="123" t="str">
        <f>IF('Résultats test rentrée Maths'!O11&lt;&gt;0,('Résultats test rentrée Maths'!O11-1)*1/3,"vide")</f>
        <v>vide</v>
      </c>
      <c r="O8" s="123" t="str">
        <f>IF('Résultats test rentrée Maths'!P11&lt;&gt;0,('Résultats test rentrée Maths'!P11-1)*1/3,"vide")</f>
        <v>vide</v>
      </c>
      <c r="P8" s="123" t="str">
        <f>IF('Résultats test rentrée Maths'!Q11&lt;&gt;0,('Résultats test rentrée Maths'!Q11-1)*1/3,"vide")</f>
        <v>vide</v>
      </c>
      <c r="Q8" s="123" t="str">
        <f>IF('Résultats test rentrée Maths'!R11&lt;&gt;0,('Résultats test rentrée Maths'!R11-1)*1/3,"vide")</f>
        <v>vide</v>
      </c>
      <c r="R8" s="123" t="str">
        <f>IF('Résultats test rentrée Maths'!S11&lt;&gt;0,('Résultats test rentrée Maths'!S11-1)*1/3,"vide")</f>
        <v>vide</v>
      </c>
      <c r="S8" s="123" t="str">
        <f>IF('Résultats test rentrée Maths'!T11&lt;&gt;0,('Résultats test rentrée Maths'!T11-1)*1/3,"vide")</f>
        <v>vide</v>
      </c>
      <c r="T8" s="123" t="str">
        <f>IF('Résultats test rentrée Maths'!U11&lt;&gt;0,('Résultats test rentrée Maths'!U11-1)*1/3,"vide")</f>
        <v>vide</v>
      </c>
      <c r="U8" s="123" t="str">
        <f>IF('Résultats test rentrée Maths'!V11&lt;&gt;0,('Résultats test rentrée Maths'!V11-1)*1/3,"vide")</f>
        <v>vide</v>
      </c>
      <c r="V8" s="123" t="str">
        <f>IF('Résultats test rentrée Maths'!W11&lt;&gt;0,('Résultats test rentrée Maths'!W11-1)*1/3,"vide")</f>
        <v>vide</v>
      </c>
      <c r="W8" s="123" t="str">
        <f>IF('Résultats test rentrée Maths'!X11&lt;&gt;0,('Résultats test rentrée Maths'!X11-1)*1/3,"vide")</f>
        <v>vide</v>
      </c>
      <c r="X8" s="123" t="str">
        <f>IF('Résultats test rentrée Maths'!Y11&lt;&gt;0,('Résultats test rentrée Maths'!Y11-1)*1/3,"vide")</f>
        <v>vide</v>
      </c>
      <c r="Y8" s="123" t="str">
        <f>IF('Résultats test rentrée Maths'!Z11&lt;&gt;0,('Résultats test rentrée Maths'!Z11-1)*1/3,"vide")</f>
        <v>vide</v>
      </c>
      <c r="Z8" s="123" t="str">
        <f>IF('Résultats test rentrée Maths'!AA11&lt;&gt;0,('Résultats test rentrée Maths'!AA11-1)*1/3,"vide")</f>
        <v>vide</v>
      </c>
      <c r="AA8" s="123" t="str">
        <f>IF('Résultats test rentrée Maths'!AB11&lt;&gt;0,('Résultats test rentrée Maths'!AB11-1)*1/3,"vide")</f>
        <v>vide</v>
      </c>
      <c r="AB8" s="123" t="str">
        <f>IF('Résultats test rentrée Maths'!AC11&lt;&gt;0,('Résultats test rentrée Maths'!AC11-1)*1/3,"vide")</f>
        <v>vide</v>
      </c>
      <c r="AC8" s="123" t="str">
        <f>IF('Résultats test rentrée Maths'!AD11&lt;&gt;0,('Résultats test rentrée Maths'!AD11-1)*1/3,"vide")</f>
        <v>vide</v>
      </c>
      <c r="AD8" s="123" t="str">
        <f>IF('Résultats test rentrée Maths'!AE11&lt;&gt;0,('Résultats test rentrée Maths'!AE11-1)*1/3,"vide")</f>
        <v>vide</v>
      </c>
      <c r="AE8" s="123" t="str">
        <f>IF('Résultats test rentrée Maths'!AF11&lt;&gt;0,('Résultats test rentrée Maths'!AF11-1)*1/3,"vide")</f>
        <v>vide</v>
      </c>
      <c r="AF8" s="123" t="str">
        <f>IF('Résultats test rentrée Maths'!AG11&lt;&gt;0,('Résultats test rentrée Maths'!AG11-1)*1/3,"vide")</f>
        <v>vide</v>
      </c>
    </row>
    <row r="9" spans="1:32" x14ac:dyDescent="0.25">
      <c r="A9">
        <v>8</v>
      </c>
      <c r="B9" s="284"/>
      <c r="C9" s="123" t="str">
        <f>IF('Résultats test rentrée Maths'!D13&lt;&gt;0,('Résultats test rentrée Maths'!D13-1)*1/3,"vide")</f>
        <v>vide</v>
      </c>
      <c r="D9" s="123" t="str">
        <f>IF('Résultats test rentrée Maths'!E13&lt;&gt;0,('Résultats test rentrée Maths'!E13-1)*1/3,"vide")</f>
        <v>vide</v>
      </c>
      <c r="E9" s="123" t="str">
        <f>IF('Résultats test rentrée Maths'!F13&lt;&gt;0,('Résultats test rentrée Maths'!F13-1)*1/3,"vide")</f>
        <v>vide</v>
      </c>
      <c r="F9" s="123" t="str">
        <f>IF('Résultats test rentrée Maths'!G13&lt;&gt;0,('Résultats test rentrée Maths'!G13-1)*1/3,"vide")</f>
        <v>vide</v>
      </c>
      <c r="G9" s="123" t="str">
        <f>IF('Résultats test rentrée Maths'!H13&lt;&gt;0,('Résultats test rentrée Maths'!H13-1)*1/3,"vide")</f>
        <v>vide</v>
      </c>
      <c r="H9" s="123" t="str">
        <f>IF('Résultats test rentrée Maths'!I13&lt;&gt;0,('Résultats test rentrée Maths'!I13-1)*1/3,"vide")</f>
        <v>vide</v>
      </c>
      <c r="I9" s="123" t="str">
        <f>IF('Résultats test rentrée Maths'!J13&lt;&gt;0,('Résultats test rentrée Maths'!J13-1)*1/3,"vide")</f>
        <v>vide</v>
      </c>
      <c r="J9" s="123" t="str">
        <f>IF('Résultats test rentrée Maths'!K13&lt;&gt;0,('Résultats test rentrée Maths'!K13-1)*1/3,"vide")</f>
        <v>vide</v>
      </c>
      <c r="K9" s="123" t="str">
        <f>IF('Résultats test rentrée Maths'!L13&lt;&gt;0,('Résultats test rentrée Maths'!L13-1)*1/3,"vide")</f>
        <v>vide</v>
      </c>
      <c r="L9" s="123" t="str">
        <f>IF('Résultats test rentrée Maths'!M13&lt;&gt;0,('Résultats test rentrée Maths'!M13-1)*1/3,"vide")</f>
        <v>vide</v>
      </c>
      <c r="M9" s="123" t="str">
        <f>IF('Résultats test rentrée Maths'!N13&lt;&gt;0,('Résultats test rentrée Maths'!N13-1)*1/3,"vide")</f>
        <v>vide</v>
      </c>
      <c r="N9" s="123" t="str">
        <f>IF('Résultats test rentrée Maths'!O13&lt;&gt;0,('Résultats test rentrée Maths'!O13-1)*1/3,"vide")</f>
        <v>vide</v>
      </c>
      <c r="O9" s="123" t="str">
        <f>IF('Résultats test rentrée Maths'!P13&lt;&gt;0,('Résultats test rentrée Maths'!P13-1)*1/3,"vide")</f>
        <v>vide</v>
      </c>
      <c r="P9" s="123" t="str">
        <f>IF('Résultats test rentrée Maths'!Q13&lt;&gt;0,('Résultats test rentrée Maths'!Q13-1)*1/3,"vide")</f>
        <v>vide</v>
      </c>
      <c r="Q9" s="123" t="str">
        <f>IF('Résultats test rentrée Maths'!R13&lt;&gt;0,('Résultats test rentrée Maths'!R13-1)*1/3,"vide")</f>
        <v>vide</v>
      </c>
      <c r="R9" s="123" t="str">
        <f>IF('Résultats test rentrée Maths'!S13&lt;&gt;0,('Résultats test rentrée Maths'!S13-1)*1/3,"vide")</f>
        <v>vide</v>
      </c>
      <c r="S9" s="123" t="str">
        <f>IF('Résultats test rentrée Maths'!T13&lt;&gt;0,('Résultats test rentrée Maths'!T13-1)*1/3,"vide")</f>
        <v>vide</v>
      </c>
      <c r="T9" s="123" t="str">
        <f>IF('Résultats test rentrée Maths'!U13&lt;&gt;0,('Résultats test rentrée Maths'!U13-1)*1/3,"vide")</f>
        <v>vide</v>
      </c>
      <c r="U9" s="123" t="str">
        <f>IF('Résultats test rentrée Maths'!V13&lt;&gt;0,('Résultats test rentrée Maths'!V13-1)*1/3,"vide")</f>
        <v>vide</v>
      </c>
      <c r="V9" s="123" t="str">
        <f>IF('Résultats test rentrée Maths'!W13&lt;&gt;0,('Résultats test rentrée Maths'!W13-1)*1/3,"vide")</f>
        <v>vide</v>
      </c>
      <c r="W9" s="123" t="str">
        <f>IF('Résultats test rentrée Maths'!X13&lt;&gt;0,('Résultats test rentrée Maths'!X13-1)*1/3,"vide")</f>
        <v>vide</v>
      </c>
      <c r="X9" s="123" t="str">
        <f>IF('Résultats test rentrée Maths'!Y13&lt;&gt;0,('Résultats test rentrée Maths'!Y13-1)*1/3,"vide")</f>
        <v>vide</v>
      </c>
      <c r="Y9" s="123" t="str">
        <f>IF('Résultats test rentrée Maths'!Z13&lt;&gt;0,('Résultats test rentrée Maths'!Z13-1)*1/3,"vide")</f>
        <v>vide</v>
      </c>
      <c r="Z9" s="123" t="str">
        <f>IF('Résultats test rentrée Maths'!AA13&lt;&gt;0,('Résultats test rentrée Maths'!AA13-1)*1/3,"vide")</f>
        <v>vide</v>
      </c>
      <c r="AA9" s="123" t="str">
        <f>IF('Résultats test rentrée Maths'!AB13&lt;&gt;0,('Résultats test rentrée Maths'!AB13-1)*1/3,"vide")</f>
        <v>vide</v>
      </c>
      <c r="AB9" s="123" t="str">
        <f>IF('Résultats test rentrée Maths'!AC13&lt;&gt;0,('Résultats test rentrée Maths'!AC13-1)*1/3,"vide")</f>
        <v>vide</v>
      </c>
      <c r="AC9" s="123" t="str">
        <f>IF('Résultats test rentrée Maths'!AD13&lt;&gt;0,('Résultats test rentrée Maths'!AD13-1)*1/3,"vide")</f>
        <v>vide</v>
      </c>
      <c r="AD9" s="123" t="str">
        <f>IF('Résultats test rentrée Maths'!AE13&lt;&gt;0,('Résultats test rentrée Maths'!AE13-1)*1/3,"vide")</f>
        <v>vide</v>
      </c>
      <c r="AE9" s="123" t="str">
        <f>IF('Résultats test rentrée Maths'!AF13&lt;&gt;0,('Résultats test rentrée Maths'!AF13-1)*1/3,"vide")</f>
        <v>vide</v>
      </c>
      <c r="AF9" s="123" t="str">
        <f>IF('Résultats test rentrée Maths'!AG13&lt;&gt;0,('Résultats test rentrée Maths'!AG13-1)*1/3,"vide")</f>
        <v>vide</v>
      </c>
    </row>
    <row r="10" spans="1:32" x14ac:dyDescent="0.25">
      <c r="A10">
        <v>9</v>
      </c>
      <c r="B10" s="284"/>
      <c r="C10" s="123" t="str">
        <f>IF('Résultats test rentrée Maths'!D14&lt;&gt;0,('Résultats test rentrée Maths'!D14-1)*1/3,"vide")</f>
        <v>vide</v>
      </c>
      <c r="D10" s="123" t="str">
        <f>IF('Résultats test rentrée Maths'!E14&lt;&gt;0,('Résultats test rentrée Maths'!E14-1)*1/3,"vide")</f>
        <v>vide</v>
      </c>
      <c r="E10" s="123" t="str">
        <f>IF('Résultats test rentrée Maths'!F14&lt;&gt;0,('Résultats test rentrée Maths'!F14-1)*1/3,"vide")</f>
        <v>vide</v>
      </c>
      <c r="F10" s="123" t="str">
        <f>IF('Résultats test rentrée Maths'!G14&lt;&gt;0,('Résultats test rentrée Maths'!G14-1)*1/3,"vide")</f>
        <v>vide</v>
      </c>
      <c r="G10" s="123" t="str">
        <f>IF('Résultats test rentrée Maths'!H14&lt;&gt;0,('Résultats test rentrée Maths'!H14-1)*1/3,"vide")</f>
        <v>vide</v>
      </c>
      <c r="H10" s="123" t="str">
        <f>IF('Résultats test rentrée Maths'!I14&lt;&gt;0,('Résultats test rentrée Maths'!I14-1)*1/3,"vide")</f>
        <v>vide</v>
      </c>
      <c r="I10" s="123" t="str">
        <f>IF('Résultats test rentrée Maths'!J14&lt;&gt;0,('Résultats test rentrée Maths'!J14-1)*1/3,"vide")</f>
        <v>vide</v>
      </c>
      <c r="J10" s="123" t="str">
        <f>IF('Résultats test rentrée Maths'!K14&lt;&gt;0,('Résultats test rentrée Maths'!K14-1)*1/3,"vide")</f>
        <v>vide</v>
      </c>
      <c r="K10" s="123" t="str">
        <f>IF('Résultats test rentrée Maths'!L14&lt;&gt;0,('Résultats test rentrée Maths'!L14-1)*1/3,"vide")</f>
        <v>vide</v>
      </c>
      <c r="L10" s="123" t="str">
        <f>IF('Résultats test rentrée Maths'!M14&lt;&gt;0,('Résultats test rentrée Maths'!M14-1)*1/3,"vide")</f>
        <v>vide</v>
      </c>
      <c r="M10" s="123" t="str">
        <f>IF('Résultats test rentrée Maths'!N14&lt;&gt;0,('Résultats test rentrée Maths'!N14-1)*1/3,"vide")</f>
        <v>vide</v>
      </c>
      <c r="N10" s="123" t="str">
        <f>IF('Résultats test rentrée Maths'!O14&lt;&gt;0,('Résultats test rentrée Maths'!O14-1)*1/3,"vide")</f>
        <v>vide</v>
      </c>
      <c r="O10" s="123" t="str">
        <f>IF('Résultats test rentrée Maths'!P14&lt;&gt;0,('Résultats test rentrée Maths'!P14-1)*1/3,"vide")</f>
        <v>vide</v>
      </c>
      <c r="P10" s="123" t="str">
        <f>IF('Résultats test rentrée Maths'!Q14&lt;&gt;0,('Résultats test rentrée Maths'!Q14-1)*1/3,"vide")</f>
        <v>vide</v>
      </c>
      <c r="Q10" s="123" t="str">
        <f>IF('Résultats test rentrée Maths'!R14&lt;&gt;0,('Résultats test rentrée Maths'!R14-1)*1/3,"vide")</f>
        <v>vide</v>
      </c>
      <c r="R10" s="123" t="str">
        <f>IF('Résultats test rentrée Maths'!S14&lt;&gt;0,('Résultats test rentrée Maths'!S14-1)*1/3,"vide")</f>
        <v>vide</v>
      </c>
      <c r="S10" s="123" t="str">
        <f>IF('Résultats test rentrée Maths'!T14&lt;&gt;0,('Résultats test rentrée Maths'!T14-1)*1/3,"vide")</f>
        <v>vide</v>
      </c>
      <c r="T10" s="123" t="str">
        <f>IF('Résultats test rentrée Maths'!U14&lt;&gt;0,('Résultats test rentrée Maths'!U14-1)*1/3,"vide")</f>
        <v>vide</v>
      </c>
      <c r="U10" s="123" t="str">
        <f>IF('Résultats test rentrée Maths'!V14&lt;&gt;0,('Résultats test rentrée Maths'!V14-1)*1/3,"vide")</f>
        <v>vide</v>
      </c>
      <c r="V10" s="123" t="str">
        <f>IF('Résultats test rentrée Maths'!W14&lt;&gt;0,('Résultats test rentrée Maths'!W14-1)*1/3,"vide")</f>
        <v>vide</v>
      </c>
      <c r="W10" s="123" t="str">
        <f>IF('Résultats test rentrée Maths'!X14&lt;&gt;0,('Résultats test rentrée Maths'!X14-1)*1/3,"vide")</f>
        <v>vide</v>
      </c>
      <c r="X10" s="123" t="str">
        <f>IF('Résultats test rentrée Maths'!Y14&lt;&gt;0,('Résultats test rentrée Maths'!Y14-1)*1/3,"vide")</f>
        <v>vide</v>
      </c>
      <c r="Y10" s="123" t="str">
        <f>IF('Résultats test rentrée Maths'!Z14&lt;&gt;0,('Résultats test rentrée Maths'!Z14-1)*1/3,"vide")</f>
        <v>vide</v>
      </c>
      <c r="Z10" s="123" t="str">
        <f>IF('Résultats test rentrée Maths'!AA14&lt;&gt;0,('Résultats test rentrée Maths'!AA14-1)*1/3,"vide")</f>
        <v>vide</v>
      </c>
      <c r="AA10" s="123" t="str">
        <f>IF('Résultats test rentrée Maths'!AB14&lt;&gt;0,('Résultats test rentrée Maths'!AB14-1)*1/3,"vide")</f>
        <v>vide</v>
      </c>
      <c r="AB10" s="123" t="str">
        <f>IF('Résultats test rentrée Maths'!AC14&lt;&gt;0,('Résultats test rentrée Maths'!AC14-1)*1/3,"vide")</f>
        <v>vide</v>
      </c>
      <c r="AC10" s="123" t="str">
        <f>IF('Résultats test rentrée Maths'!AD14&lt;&gt;0,('Résultats test rentrée Maths'!AD14-1)*1/3,"vide")</f>
        <v>vide</v>
      </c>
      <c r="AD10" s="123" t="str">
        <f>IF('Résultats test rentrée Maths'!AE14&lt;&gt;0,('Résultats test rentrée Maths'!AE14-1)*1/3,"vide")</f>
        <v>vide</v>
      </c>
      <c r="AE10" s="123" t="str">
        <f>IF('Résultats test rentrée Maths'!AF14&lt;&gt;0,('Résultats test rentrée Maths'!AF14-1)*1/3,"vide")</f>
        <v>vide</v>
      </c>
      <c r="AF10" s="123" t="str">
        <f>IF('Résultats test rentrée Maths'!AG14&lt;&gt;0,('Résultats test rentrée Maths'!AG14-1)*1/3,"vide")</f>
        <v>vide</v>
      </c>
    </row>
    <row r="11" spans="1:32" x14ac:dyDescent="0.25">
      <c r="A11">
        <v>10</v>
      </c>
      <c r="B11" s="284"/>
      <c r="C11" s="123" t="str">
        <f>IF('Résultats test rentrée Maths'!D15&lt;&gt;0,('Résultats test rentrée Maths'!D15-1)*1/3,"vide")</f>
        <v>vide</v>
      </c>
      <c r="D11" s="123" t="str">
        <f>IF('Résultats test rentrée Maths'!E15&lt;&gt;0,('Résultats test rentrée Maths'!E15-1)*1/3,"vide")</f>
        <v>vide</v>
      </c>
      <c r="E11" s="123" t="str">
        <f>IF('Résultats test rentrée Maths'!F15&lt;&gt;0,('Résultats test rentrée Maths'!F15-1)*1/3,"vide")</f>
        <v>vide</v>
      </c>
      <c r="F11" s="123" t="str">
        <f>IF('Résultats test rentrée Maths'!G15&lt;&gt;0,('Résultats test rentrée Maths'!G15-1)*1/3,"vide")</f>
        <v>vide</v>
      </c>
      <c r="G11" s="123" t="str">
        <f>IF('Résultats test rentrée Maths'!H15&lt;&gt;0,('Résultats test rentrée Maths'!H15-1)*1/3,"vide")</f>
        <v>vide</v>
      </c>
      <c r="H11" s="123" t="str">
        <f>IF('Résultats test rentrée Maths'!I15&lt;&gt;0,('Résultats test rentrée Maths'!I15-1)*1/3,"vide")</f>
        <v>vide</v>
      </c>
      <c r="I11" s="123" t="str">
        <f>IF('Résultats test rentrée Maths'!J15&lt;&gt;0,('Résultats test rentrée Maths'!J15-1)*1/3,"vide")</f>
        <v>vide</v>
      </c>
      <c r="J11" s="123" t="str">
        <f>IF('Résultats test rentrée Maths'!K15&lt;&gt;0,('Résultats test rentrée Maths'!K15-1)*1/3,"vide")</f>
        <v>vide</v>
      </c>
      <c r="K11" s="123" t="str">
        <f>IF('Résultats test rentrée Maths'!L15&lt;&gt;0,('Résultats test rentrée Maths'!L15-1)*1/3,"vide")</f>
        <v>vide</v>
      </c>
      <c r="L11" s="123" t="str">
        <f>IF('Résultats test rentrée Maths'!M15&lt;&gt;0,('Résultats test rentrée Maths'!M15-1)*1/3,"vide")</f>
        <v>vide</v>
      </c>
      <c r="M11" s="123" t="str">
        <f>IF('Résultats test rentrée Maths'!N15&lt;&gt;0,('Résultats test rentrée Maths'!N15-1)*1/3,"vide")</f>
        <v>vide</v>
      </c>
      <c r="N11" s="123" t="str">
        <f>IF('Résultats test rentrée Maths'!O15&lt;&gt;0,('Résultats test rentrée Maths'!O15-1)*1/3,"vide")</f>
        <v>vide</v>
      </c>
      <c r="O11" s="123" t="str">
        <f>IF('Résultats test rentrée Maths'!P15&lt;&gt;0,('Résultats test rentrée Maths'!P15-1)*1/3,"vide")</f>
        <v>vide</v>
      </c>
      <c r="P11" s="123" t="str">
        <f>IF('Résultats test rentrée Maths'!Q15&lt;&gt;0,('Résultats test rentrée Maths'!Q15-1)*1/3,"vide")</f>
        <v>vide</v>
      </c>
      <c r="Q11" s="123" t="str">
        <f>IF('Résultats test rentrée Maths'!R15&lt;&gt;0,('Résultats test rentrée Maths'!R15-1)*1/3,"vide")</f>
        <v>vide</v>
      </c>
      <c r="R11" s="123" t="str">
        <f>IF('Résultats test rentrée Maths'!S15&lt;&gt;0,('Résultats test rentrée Maths'!S15-1)*1/3,"vide")</f>
        <v>vide</v>
      </c>
      <c r="S11" s="123" t="str">
        <f>IF('Résultats test rentrée Maths'!T15&lt;&gt;0,('Résultats test rentrée Maths'!T15-1)*1/3,"vide")</f>
        <v>vide</v>
      </c>
      <c r="T11" s="123" t="str">
        <f>IF('Résultats test rentrée Maths'!U15&lt;&gt;0,('Résultats test rentrée Maths'!U15-1)*1/3,"vide")</f>
        <v>vide</v>
      </c>
      <c r="U11" s="123" t="str">
        <f>IF('Résultats test rentrée Maths'!V15&lt;&gt;0,('Résultats test rentrée Maths'!V15-1)*1/3,"vide")</f>
        <v>vide</v>
      </c>
      <c r="V11" s="123" t="str">
        <f>IF('Résultats test rentrée Maths'!W15&lt;&gt;0,('Résultats test rentrée Maths'!W15-1)*1/3,"vide")</f>
        <v>vide</v>
      </c>
      <c r="W11" s="123" t="str">
        <f>IF('Résultats test rentrée Maths'!X15&lt;&gt;0,('Résultats test rentrée Maths'!X15-1)*1/3,"vide")</f>
        <v>vide</v>
      </c>
      <c r="X11" s="123" t="str">
        <f>IF('Résultats test rentrée Maths'!Y15&lt;&gt;0,('Résultats test rentrée Maths'!Y15-1)*1/3,"vide")</f>
        <v>vide</v>
      </c>
      <c r="Y11" s="123" t="str">
        <f>IF('Résultats test rentrée Maths'!Z15&lt;&gt;0,('Résultats test rentrée Maths'!Z15-1)*1/3,"vide")</f>
        <v>vide</v>
      </c>
      <c r="Z11" s="123" t="str">
        <f>IF('Résultats test rentrée Maths'!AA15&lt;&gt;0,('Résultats test rentrée Maths'!AA15-1)*1/3,"vide")</f>
        <v>vide</v>
      </c>
      <c r="AA11" s="123" t="str">
        <f>IF('Résultats test rentrée Maths'!AB15&lt;&gt;0,('Résultats test rentrée Maths'!AB15-1)*1/3,"vide")</f>
        <v>vide</v>
      </c>
      <c r="AB11" s="123" t="str">
        <f>IF('Résultats test rentrée Maths'!AC15&lt;&gt;0,('Résultats test rentrée Maths'!AC15-1)*1/3,"vide")</f>
        <v>vide</v>
      </c>
      <c r="AC11" s="123" t="str">
        <f>IF('Résultats test rentrée Maths'!AD15&lt;&gt;0,('Résultats test rentrée Maths'!AD15-1)*1/3,"vide")</f>
        <v>vide</v>
      </c>
      <c r="AD11" s="123" t="str">
        <f>IF('Résultats test rentrée Maths'!AE15&lt;&gt;0,('Résultats test rentrée Maths'!AE15-1)*1/3,"vide")</f>
        <v>vide</v>
      </c>
      <c r="AE11" s="123" t="str">
        <f>IF('Résultats test rentrée Maths'!AF15&lt;&gt;0,('Résultats test rentrée Maths'!AF15-1)*1/3,"vide")</f>
        <v>vide</v>
      </c>
      <c r="AF11" s="123" t="str">
        <f>IF('Résultats test rentrée Maths'!AG15&lt;&gt;0,('Résultats test rentrée Maths'!AG15-1)*1/3,"vide")</f>
        <v>vide</v>
      </c>
    </row>
    <row r="12" spans="1:32" x14ac:dyDescent="0.25">
      <c r="A12">
        <v>11</v>
      </c>
      <c r="B12" s="284"/>
      <c r="C12" s="123" t="str">
        <f>IF('Résultats test rentrée Maths'!D17&lt;&gt;0,('Résultats test rentrée Maths'!D17-1)*1/3,"vide")</f>
        <v>vide</v>
      </c>
      <c r="D12" s="123" t="str">
        <f>IF('Résultats test rentrée Maths'!E17&lt;&gt;0,('Résultats test rentrée Maths'!E17-1)*1/3,"vide")</f>
        <v>vide</v>
      </c>
      <c r="E12" s="123" t="str">
        <f>IF('Résultats test rentrée Maths'!F17&lt;&gt;0,('Résultats test rentrée Maths'!F17-1)*1/3,"vide")</f>
        <v>vide</v>
      </c>
      <c r="F12" s="123" t="str">
        <f>IF('Résultats test rentrée Maths'!G17&lt;&gt;0,('Résultats test rentrée Maths'!G17-1)*1/3,"vide")</f>
        <v>vide</v>
      </c>
      <c r="G12" s="123" t="str">
        <f>IF('Résultats test rentrée Maths'!H17&lt;&gt;0,('Résultats test rentrée Maths'!H17-1)*1/3,"vide")</f>
        <v>vide</v>
      </c>
      <c r="H12" s="123" t="str">
        <f>IF('Résultats test rentrée Maths'!I17&lt;&gt;0,('Résultats test rentrée Maths'!I17-1)*1/3,"vide")</f>
        <v>vide</v>
      </c>
      <c r="I12" s="123" t="str">
        <f>IF('Résultats test rentrée Maths'!J17&lt;&gt;0,('Résultats test rentrée Maths'!J17-1)*1/3,"vide")</f>
        <v>vide</v>
      </c>
      <c r="J12" s="123" t="str">
        <f>IF('Résultats test rentrée Maths'!K17&lt;&gt;0,('Résultats test rentrée Maths'!K17-1)*1/3,"vide")</f>
        <v>vide</v>
      </c>
      <c r="K12" s="123" t="str">
        <f>IF('Résultats test rentrée Maths'!L17&lt;&gt;0,('Résultats test rentrée Maths'!L17-1)*1/3,"vide")</f>
        <v>vide</v>
      </c>
      <c r="L12" s="123" t="str">
        <f>IF('Résultats test rentrée Maths'!M17&lt;&gt;0,('Résultats test rentrée Maths'!M17-1)*1/3,"vide")</f>
        <v>vide</v>
      </c>
      <c r="M12" s="123" t="str">
        <f>IF('Résultats test rentrée Maths'!N17&lt;&gt;0,('Résultats test rentrée Maths'!N17-1)*1/3,"vide")</f>
        <v>vide</v>
      </c>
      <c r="N12" s="123" t="str">
        <f>IF('Résultats test rentrée Maths'!O17&lt;&gt;0,('Résultats test rentrée Maths'!O17-1)*1/3,"vide")</f>
        <v>vide</v>
      </c>
      <c r="O12" s="123" t="str">
        <f>IF('Résultats test rentrée Maths'!P17&lt;&gt;0,('Résultats test rentrée Maths'!P17-1)*1/3,"vide")</f>
        <v>vide</v>
      </c>
      <c r="P12" s="123" t="str">
        <f>IF('Résultats test rentrée Maths'!Q17&lt;&gt;0,('Résultats test rentrée Maths'!Q17-1)*1/3,"vide")</f>
        <v>vide</v>
      </c>
      <c r="Q12" s="123" t="str">
        <f>IF('Résultats test rentrée Maths'!R17&lt;&gt;0,('Résultats test rentrée Maths'!R17-1)*1/3,"vide")</f>
        <v>vide</v>
      </c>
      <c r="R12" s="123" t="str">
        <f>IF('Résultats test rentrée Maths'!S17&lt;&gt;0,('Résultats test rentrée Maths'!S17-1)*1/3,"vide")</f>
        <v>vide</v>
      </c>
      <c r="S12" s="123" t="str">
        <f>IF('Résultats test rentrée Maths'!T17&lt;&gt;0,('Résultats test rentrée Maths'!T17-1)*1/3,"vide")</f>
        <v>vide</v>
      </c>
      <c r="T12" s="123" t="str">
        <f>IF('Résultats test rentrée Maths'!U17&lt;&gt;0,('Résultats test rentrée Maths'!U17-1)*1/3,"vide")</f>
        <v>vide</v>
      </c>
      <c r="U12" s="123" t="str">
        <f>IF('Résultats test rentrée Maths'!V17&lt;&gt;0,('Résultats test rentrée Maths'!V17-1)*1/3,"vide")</f>
        <v>vide</v>
      </c>
      <c r="V12" s="123" t="str">
        <f>IF('Résultats test rentrée Maths'!W17&lt;&gt;0,('Résultats test rentrée Maths'!W17-1)*1/3,"vide")</f>
        <v>vide</v>
      </c>
      <c r="W12" s="123" t="str">
        <f>IF('Résultats test rentrée Maths'!X17&lt;&gt;0,('Résultats test rentrée Maths'!X17-1)*1/3,"vide")</f>
        <v>vide</v>
      </c>
      <c r="X12" s="123" t="str">
        <f>IF('Résultats test rentrée Maths'!Y17&lt;&gt;0,('Résultats test rentrée Maths'!Y17-1)*1/3,"vide")</f>
        <v>vide</v>
      </c>
      <c r="Y12" s="123" t="str">
        <f>IF('Résultats test rentrée Maths'!Z17&lt;&gt;0,('Résultats test rentrée Maths'!Z17-1)*1/3,"vide")</f>
        <v>vide</v>
      </c>
      <c r="Z12" s="123" t="str">
        <f>IF('Résultats test rentrée Maths'!AA17&lt;&gt;0,('Résultats test rentrée Maths'!AA17-1)*1/3,"vide")</f>
        <v>vide</v>
      </c>
      <c r="AA12" s="123" t="str">
        <f>IF('Résultats test rentrée Maths'!AB17&lt;&gt;0,('Résultats test rentrée Maths'!AB17-1)*1/3,"vide")</f>
        <v>vide</v>
      </c>
      <c r="AB12" s="123" t="str">
        <f>IF('Résultats test rentrée Maths'!AC17&lt;&gt;0,('Résultats test rentrée Maths'!AC17-1)*1/3,"vide")</f>
        <v>vide</v>
      </c>
      <c r="AC12" s="123" t="str">
        <f>IF('Résultats test rentrée Maths'!AD17&lt;&gt;0,('Résultats test rentrée Maths'!AD17-1)*1/3,"vide")</f>
        <v>vide</v>
      </c>
      <c r="AD12" s="123" t="str">
        <f>IF('Résultats test rentrée Maths'!AE17&lt;&gt;0,('Résultats test rentrée Maths'!AE17-1)*1/3,"vide")</f>
        <v>vide</v>
      </c>
      <c r="AE12" s="123" t="str">
        <f>IF('Résultats test rentrée Maths'!AF17&lt;&gt;0,('Résultats test rentrée Maths'!AF17-1)*1/3,"vide")</f>
        <v>vide</v>
      </c>
      <c r="AF12" s="123" t="str">
        <f>IF('Résultats test rentrée Maths'!AG17&lt;&gt;0,('Résultats test rentrée Maths'!AG17-1)*1/3,"vide")</f>
        <v>vide</v>
      </c>
    </row>
    <row r="13" spans="1:32" x14ac:dyDescent="0.25">
      <c r="A13">
        <v>12</v>
      </c>
      <c r="B13" s="284"/>
      <c r="C13" s="123" t="str">
        <f>IF('Résultats test rentrée Maths'!D18&lt;&gt;0,('Résultats test rentrée Maths'!D18-1)*1/3,"vide")</f>
        <v>vide</v>
      </c>
      <c r="D13" s="123" t="str">
        <f>IF('Résultats test rentrée Maths'!E18&lt;&gt;0,('Résultats test rentrée Maths'!E18-1)*1/3,"vide")</f>
        <v>vide</v>
      </c>
      <c r="E13" s="123" t="str">
        <f>IF('Résultats test rentrée Maths'!F18&lt;&gt;0,('Résultats test rentrée Maths'!F18-1)*1/3,"vide")</f>
        <v>vide</v>
      </c>
      <c r="F13" s="123" t="str">
        <f>IF('Résultats test rentrée Maths'!G18&lt;&gt;0,('Résultats test rentrée Maths'!G18-1)*1/3,"vide")</f>
        <v>vide</v>
      </c>
      <c r="G13" s="123" t="str">
        <f>IF('Résultats test rentrée Maths'!H18&lt;&gt;0,('Résultats test rentrée Maths'!H18-1)*1/3,"vide")</f>
        <v>vide</v>
      </c>
      <c r="H13" s="123" t="str">
        <f>IF('Résultats test rentrée Maths'!I18&lt;&gt;0,('Résultats test rentrée Maths'!I18-1)*1/3,"vide")</f>
        <v>vide</v>
      </c>
      <c r="I13" s="123" t="str">
        <f>IF('Résultats test rentrée Maths'!J18&lt;&gt;0,('Résultats test rentrée Maths'!J18-1)*1/3,"vide")</f>
        <v>vide</v>
      </c>
      <c r="J13" s="123" t="str">
        <f>IF('Résultats test rentrée Maths'!K18&lt;&gt;0,('Résultats test rentrée Maths'!K18-1)*1/3,"vide")</f>
        <v>vide</v>
      </c>
      <c r="K13" s="123" t="str">
        <f>IF('Résultats test rentrée Maths'!L18&lt;&gt;0,('Résultats test rentrée Maths'!L18-1)*1/3,"vide")</f>
        <v>vide</v>
      </c>
      <c r="L13" s="123" t="str">
        <f>IF('Résultats test rentrée Maths'!M18&lt;&gt;0,('Résultats test rentrée Maths'!M18-1)*1/3,"vide")</f>
        <v>vide</v>
      </c>
      <c r="M13" s="123" t="str">
        <f>IF('Résultats test rentrée Maths'!N18&lt;&gt;0,('Résultats test rentrée Maths'!N18-1)*1/3,"vide")</f>
        <v>vide</v>
      </c>
      <c r="N13" s="123" t="str">
        <f>IF('Résultats test rentrée Maths'!O18&lt;&gt;0,('Résultats test rentrée Maths'!O18-1)*1/3,"vide")</f>
        <v>vide</v>
      </c>
      <c r="O13" s="123" t="str">
        <f>IF('Résultats test rentrée Maths'!P18&lt;&gt;0,('Résultats test rentrée Maths'!P18-1)*1/3,"vide")</f>
        <v>vide</v>
      </c>
      <c r="P13" s="123" t="str">
        <f>IF('Résultats test rentrée Maths'!Q18&lt;&gt;0,('Résultats test rentrée Maths'!Q18-1)*1/3,"vide")</f>
        <v>vide</v>
      </c>
      <c r="Q13" s="123" t="str">
        <f>IF('Résultats test rentrée Maths'!R18&lt;&gt;0,('Résultats test rentrée Maths'!R18-1)*1/3,"vide")</f>
        <v>vide</v>
      </c>
      <c r="R13" s="123" t="str">
        <f>IF('Résultats test rentrée Maths'!S18&lt;&gt;0,('Résultats test rentrée Maths'!S18-1)*1/3,"vide")</f>
        <v>vide</v>
      </c>
      <c r="S13" s="123" t="str">
        <f>IF('Résultats test rentrée Maths'!T18&lt;&gt;0,('Résultats test rentrée Maths'!T18-1)*1/3,"vide")</f>
        <v>vide</v>
      </c>
      <c r="T13" s="123" t="str">
        <f>IF('Résultats test rentrée Maths'!U18&lt;&gt;0,('Résultats test rentrée Maths'!U18-1)*1/3,"vide")</f>
        <v>vide</v>
      </c>
      <c r="U13" s="123" t="str">
        <f>IF('Résultats test rentrée Maths'!V18&lt;&gt;0,('Résultats test rentrée Maths'!V18-1)*1/3,"vide")</f>
        <v>vide</v>
      </c>
      <c r="V13" s="123" t="str">
        <f>IF('Résultats test rentrée Maths'!W18&lt;&gt;0,('Résultats test rentrée Maths'!W18-1)*1/3,"vide")</f>
        <v>vide</v>
      </c>
      <c r="W13" s="123" t="str">
        <f>IF('Résultats test rentrée Maths'!X18&lt;&gt;0,('Résultats test rentrée Maths'!X18-1)*1/3,"vide")</f>
        <v>vide</v>
      </c>
      <c r="X13" s="123" t="str">
        <f>IF('Résultats test rentrée Maths'!Y18&lt;&gt;0,('Résultats test rentrée Maths'!Y18-1)*1/3,"vide")</f>
        <v>vide</v>
      </c>
      <c r="Y13" s="123" t="str">
        <f>IF('Résultats test rentrée Maths'!Z18&lt;&gt;0,('Résultats test rentrée Maths'!Z18-1)*1/3,"vide")</f>
        <v>vide</v>
      </c>
      <c r="Z13" s="123" t="str">
        <f>IF('Résultats test rentrée Maths'!AA18&lt;&gt;0,('Résultats test rentrée Maths'!AA18-1)*1/3,"vide")</f>
        <v>vide</v>
      </c>
      <c r="AA13" s="123" t="str">
        <f>IF('Résultats test rentrée Maths'!AB18&lt;&gt;0,('Résultats test rentrée Maths'!AB18-1)*1/3,"vide")</f>
        <v>vide</v>
      </c>
      <c r="AB13" s="123" t="str">
        <f>IF('Résultats test rentrée Maths'!AC18&lt;&gt;0,('Résultats test rentrée Maths'!AC18-1)*1/3,"vide")</f>
        <v>vide</v>
      </c>
      <c r="AC13" s="123" t="str">
        <f>IF('Résultats test rentrée Maths'!AD18&lt;&gt;0,('Résultats test rentrée Maths'!AD18-1)*1/3,"vide")</f>
        <v>vide</v>
      </c>
      <c r="AD13" s="123" t="str">
        <f>IF('Résultats test rentrée Maths'!AE18&lt;&gt;0,('Résultats test rentrée Maths'!AE18-1)*1/3,"vide")</f>
        <v>vide</v>
      </c>
      <c r="AE13" s="123" t="str">
        <f>IF('Résultats test rentrée Maths'!AF18&lt;&gt;0,('Résultats test rentrée Maths'!AF18-1)*1/3,"vide")</f>
        <v>vide</v>
      </c>
      <c r="AF13" s="123" t="str">
        <f>IF('Résultats test rentrée Maths'!AG18&lt;&gt;0,('Résultats test rentrée Maths'!AG18-1)*1/3,"vide")</f>
        <v>vide</v>
      </c>
    </row>
    <row r="14" spans="1:32" x14ac:dyDescent="0.25">
      <c r="A14">
        <v>13</v>
      </c>
      <c r="B14" s="284"/>
      <c r="C14" s="123" t="str">
        <f>IF('Résultats test rentrée Maths'!D19&lt;&gt;0,('Résultats test rentrée Maths'!D19-1)*1/3,"vide")</f>
        <v>vide</v>
      </c>
      <c r="D14" s="123" t="str">
        <f>IF('Résultats test rentrée Maths'!E19&lt;&gt;0,('Résultats test rentrée Maths'!E19-1)*1/3,"vide")</f>
        <v>vide</v>
      </c>
      <c r="E14" s="123" t="str">
        <f>IF('Résultats test rentrée Maths'!F19&lt;&gt;0,('Résultats test rentrée Maths'!F19-1)*1/3,"vide")</f>
        <v>vide</v>
      </c>
      <c r="F14" s="123" t="str">
        <f>IF('Résultats test rentrée Maths'!G19&lt;&gt;0,('Résultats test rentrée Maths'!G19-1)*1/3,"vide")</f>
        <v>vide</v>
      </c>
      <c r="G14" s="123" t="str">
        <f>IF('Résultats test rentrée Maths'!H19&lt;&gt;0,('Résultats test rentrée Maths'!H19-1)*1/3,"vide")</f>
        <v>vide</v>
      </c>
      <c r="H14" s="123" t="str">
        <f>IF('Résultats test rentrée Maths'!I19&lt;&gt;0,('Résultats test rentrée Maths'!I19-1)*1/3,"vide")</f>
        <v>vide</v>
      </c>
      <c r="I14" s="123" t="str">
        <f>IF('Résultats test rentrée Maths'!J19&lt;&gt;0,('Résultats test rentrée Maths'!J19-1)*1/3,"vide")</f>
        <v>vide</v>
      </c>
      <c r="J14" s="123" t="str">
        <f>IF('Résultats test rentrée Maths'!K19&lt;&gt;0,('Résultats test rentrée Maths'!K19-1)*1/3,"vide")</f>
        <v>vide</v>
      </c>
      <c r="K14" s="123" t="str">
        <f>IF('Résultats test rentrée Maths'!L19&lt;&gt;0,('Résultats test rentrée Maths'!L19-1)*1/3,"vide")</f>
        <v>vide</v>
      </c>
      <c r="L14" s="123" t="str">
        <f>IF('Résultats test rentrée Maths'!M19&lt;&gt;0,('Résultats test rentrée Maths'!M19-1)*1/3,"vide")</f>
        <v>vide</v>
      </c>
      <c r="M14" s="123" t="str">
        <f>IF('Résultats test rentrée Maths'!N19&lt;&gt;0,('Résultats test rentrée Maths'!N19-1)*1/3,"vide")</f>
        <v>vide</v>
      </c>
      <c r="N14" s="123" t="str">
        <f>IF('Résultats test rentrée Maths'!O19&lt;&gt;0,('Résultats test rentrée Maths'!O19-1)*1/3,"vide")</f>
        <v>vide</v>
      </c>
      <c r="O14" s="123" t="str">
        <f>IF('Résultats test rentrée Maths'!P19&lt;&gt;0,('Résultats test rentrée Maths'!P19-1)*1/3,"vide")</f>
        <v>vide</v>
      </c>
      <c r="P14" s="123" t="str">
        <f>IF('Résultats test rentrée Maths'!Q19&lt;&gt;0,('Résultats test rentrée Maths'!Q19-1)*1/3,"vide")</f>
        <v>vide</v>
      </c>
      <c r="Q14" s="123" t="str">
        <f>IF('Résultats test rentrée Maths'!R19&lt;&gt;0,('Résultats test rentrée Maths'!R19-1)*1/3,"vide")</f>
        <v>vide</v>
      </c>
      <c r="R14" s="123" t="str">
        <f>IF('Résultats test rentrée Maths'!S19&lt;&gt;0,('Résultats test rentrée Maths'!S19-1)*1/3,"vide")</f>
        <v>vide</v>
      </c>
      <c r="S14" s="123" t="str">
        <f>IF('Résultats test rentrée Maths'!T19&lt;&gt;0,('Résultats test rentrée Maths'!T19-1)*1/3,"vide")</f>
        <v>vide</v>
      </c>
      <c r="T14" s="123" t="str">
        <f>IF('Résultats test rentrée Maths'!U19&lt;&gt;0,('Résultats test rentrée Maths'!U19-1)*1/3,"vide")</f>
        <v>vide</v>
      </c>
      <c r="U14" s="123" t="str">
        <f>IF('Résultats test rentrée Maths'!V19&lt;&gt;0,('Résultats test rentrée Maths'!V19-1)*1/3,"vide")</f>
        <v>vide</v>
      </c>
      <c r="V14" s="123" t="str">
        <f>IF('Résultats test rentrée Maths'!W19&lt;&gt;0,('Résultats test rentrée Maths'!W19-1)*1/3,"vide")</f>
        <v>vide</v>
      </c>
      <c r="W14" s="123" t="str">
        <f>IF('Résultats test rentrée Maths'!X19&lt;&gt;0,('Résultats test rentrée Maths'!X19-1)*1/3,"vide")</f>
        <v>vide</v>
      </c>
      <c r="X14" s="123" t="str">
        <f>IF('Résultats test rentrée Maths'!Y19&lt;&gt;0,('Résultats test rentrée Maths'!Y19-1)*1/3,"vide")</f>
        <v>vide</v>
      </c>
      <c r="Y14" s="123" t="str">
        <f>IF('Résultats test rentrée Maths'!Z19&lt;&gt;0,('Résultats test rentrée Maths'!Z19-1)*1/3,"vide")</f>
        <v>vide</v>
      </c>
      <c r="Z14" s="123" t="str">
        <f>IF('Résultats test rentrée Maths'!AA19&lt;&gt;0,('Résultats test rentrée Maths'!AA19-1)*1/3,"vide")</f>
        <v>vide</v>
      </c>
      <c r="AA14" s="123" t="str">
        <f>IF('Résultats test rentrée Maths'!AB19&lt;&gt;0,('Résultats test rentrée Maths'!AB19-1)*1/3,"vide")</f>
        <v>vide</v>
      </c>
      <c r="AB14" s="123" t="str">
        <f>IF('Résultats test rentrée Maths'!AC19&lt;&gt;0,('Résultats test rentrée Maths'!AC19-1)*1/3,"vide")</f>
        <v>vide</v>
      </c>
      <c r="AC14" s="123" t="str">
        <f>IF('Résultats test rentrée Maths'!AD19&lt;&gt;0,('Résultats test rentrée Maths'!AD19-1)*1/3,"vide")</f>
        <v>vide</v>
      </c>
      <c r="AD14" s="123" t="str">
        <f>IF('Résultats test rentrée Maths'!AE19&lt;&gt;0,('Résultats test rentrée Maths'!AE19-1)*1/3,"vide")</f>
        <v>vide</v>
      </c>
      <c r="AE14" s="123" t="str">
        <f>IF('Résultats test rentrée Maths'!AF19&lt;&gt;0,('Résultats test rentrée Maths'!AF19-1)*1/3,"vide")</f>
        <v>vide</v>
      </c>
      <c r="AF14" s="123" t="str">
        <f>IF('Résultats test rentrée Maths'!AG19&lt;&gt;0,('Résultats test rentrée Maths'!AG19-1)*1/3,"vide")</f>
        <v>vide</v>
      </c>
    </row>
    <row r="15" spans="1:32" x14ac:dyDescent="0.25">
      <c r="A15">
        <v>14</v>
      </c>
      <c r="B15" s="284"/>
      <c r="C15" s="123" t="str">
        <f>IF('Résultats test rentrée Maths'!D22&lt;&gt;0,('Résultats test rentrée Maths'!D22-1)*1/3,"vide")</f>
        <v>vide</v>
      </c>
      <c r="D15" s="123" t="str">
        <f>IF('Résultats test rentrée Maths'!E22&lt;&gt;0,('Résultats test rentrée Maths'!E22-1)*1/3,"vide")</f>
        <v>vide</v>
      </c>
      <c r="E15" s="123" t="str">
        <f>IF('Résultats test rentrée Maths'!F22&lt;&gt;0,('Résultats test rentrée Maths'!F22-1)*1/3,"vide")</f>
        <v>vide</v>
      </c>
      <c r="F15" s="123" t="str">
        <f>IF('Résultats test rentrée Maths'!G22&lt;&gt;0,('Résultats test rentrée Maths'!G22-1)*1/3,"vide")</f>
        <v>vide</v>
      </c>
      <c r="G15" s="123" t="str">
        <f>IF('Résultats test rentrée Maths'!H22&lt;&gt;0,('Résultats test rentrée Maths'!H22-1)*1/3,"vide")</f>
        <v>vide</v>
      </c>
      <c r="H15" s="123" t="str">
        <f>IF('Résultats test rentrée Maths'!I22&lt;&gt;0,('Résultats test rentrée Maths'!I22-1)*1/3,"vide")</f>
        <v>vide</v>
      </c>
      <c r="I15" s="123" t="str">
        <f>IF('Résultats test rentrée Maths'!J22&lt;&gt;0,('Résultats test rentrée Maths'!J22-1)*1/3,"vide")</f>
        <v>vide</v>
      </c>
      <c r="J15" s="123" t="str">
        <f>IF('Résultats test rentrée Maths'!K22&lt;&gt;0,('Résultats test rentrée Maths'!K22-1)*1/3,"vide")</f>
        <v>vide</v>
      </c>
      <c r="K15" s="123" t="str">
        <f>IF('Résultats test rentrée Maths'!L22&lt;&gt;0,('Résultats test rentrée Maths'!L22-1)*1/3,"vide")</f>
        <v>vide</v>
      </c>
      <c r="L15" s="123" t="str">
        <f>IF('Résultats test rentrée Maths'!M22&lt;&gt;0,('Résultats test rentrée Maths'!M22-1)*1/3,"vide")</f>
        <v>vide</v>
      </c>
      <c r="M15" s="123" t="str">
        <f>IF('Résultats test rentrée Maths'!N22&lt;&gt;0,('Résultats test rentrée Maths'!N22-1)*1/3,"vide")</f>
        <v>vide</v>
      </c>
      <c r="N15" s="123" t="str">
        <f>IF('Résultats test rentrée Maths'!O22&lt;&gt;0,('Résultats test rentrée Maths'!O22-1)*1/3,"vide")</f>
        <v>vide</v>
      </c>
      <c r="O15" s="123" t="str">
        <f>IF('Résultats test rentrée Maths'!P22&lt;&gt;0,('Résultats test rentrée Maths'!P22-1)*1/3,"vide")</f>
        <v>vide</v>
      </c>
      <c r="P15" s="123" t="str">
        <f>IF('Résultats test rentrée Maths'!Q22&lt;&gt;0,('Résultats test rentrée Maths'!Q22-1)*1/3,"vide")</f>
        <v>vide</v>
      </c>
      <c r="Q15" s="123" t="str">
        <f>IF('Résultats test rentrée Maths'!R22&lt;&gt;0,('Résultats test rentrée Maths'!R22-1)*1/3,"vide")</f>
        <v>vide</v>
      </c>
      <c r="R15" s="123" t="str">
        <f>IF('Résultats test rentrée Maths'!S22&lt;&gt;0,('Résultats test rentrée Maths'!S22-1)*1/3,"vide")</f>
        <v>vide</v>
      </c>
      <c r="S15" s="123" t="str">
        <f>IF('Résultats test rentrée Maths'!T22&lt;&gt;0,('Résultats test rentrée Maths'!T22-1)*1/3,"vide")</f>
        <v>vide</v>
      </c>
      <c r="T15" s="123" t="str">
        <f>IF('Résultats test rentrée Maths'!U22&lt;&gt;0,('Résultats test rentrée Maths'!U22-1)*1/3,"vide")</f>
        <v>vide</v>
      </c>
      <c r="U15" s="123" t="str">
        <f>IF('Résultats test rentrée Maths'!V22&lt;&gt;0,('Résultats test rentrée Maths'!V22-1)*1/3,"vide")</f>
        <v>vide</v>
      </c>
      <c r="V15" s="123" t="str">
        <f>IF('Résultats test rentrée Maths'!W22&lt;&gt;0,('Résultats test rentrée Maths'!W22-1)*1/3,"vide")</f>
        <v>vide</v>
      </c>
      <c r="W15" s="123" t="str">
        <f>IF('Résultats test rentrée Maths'!X22&lt;&gt;0,('Résultats test rentrée Maths'!X22-1)*1/3,"vide")</f>
        <v>vide</v>
      </c>
      <c r="X15" s="123" t="str">
        <f>IF('Résultats test rentrée Maths'!Y22&lt;&gt;0,('Résultats test rentrée Maths'!Y22-1)*1/3,"vide")</f>
        <v>vide</v>
      </c>
      <c r="Y15" s="123" t="str">
        <f>IF('Résultats test rentrée Maths'!Z22&lt;&gt;0,('Résultats test rentrée Maths'!Z22-1)*1/3,"vide")</f>
        <v>vide</v>
      </c>
      <c r="Z15" s="123" t="str">
        <f>IF('Résultats test rentrée Maths'!AA22&lt;&gt;0,('Résultats test rentrée Maths'!AA22-1)*1/3,"vide")</f>
        <v>vide</v>
      </c>
      <c r="AA15" s="123" t="str">
        <f>IF('Résultats test rentrée Maths'!AB22&lt;&gt;0,('Résultats test rentrée Maths'!AB22-1)*1/3,"vide")</f>
        <v>vide</v>
      </c>
      <c r="AB15" s="123" t="str">
        <f>IF('Résultats test rentrée Maths'!AC22&lt;&gt;0,('Résultats test rentrée Maths'!AC22-1)*1/3,"vide")</f>
        <v>vide</v>
      </c>
      <c r="AC15" s="123" t="str">
        <f>IF('Résultats test rentrée Maths'!AD22&lt;&gt;0,('Résultats test rentrée Maths'!AD22-1)*1/3,"vide")</f>
        <v>vide</v>
      </c>
      <c r="AD15" s="123" t="str">
        <f>IF('Résultats test rentrée Maths'!AE22&lt;&gt;0,('Résultats test rentrée Maths'!AE22-1)*1/3,"vide")</f>
        <v>vide</v>
      </c>
      <c r="AE15" s="123" t="str">
        <f>IF('Résultats test rentrée Maths'!AF22&lt;&gt;0,('Résultats test rentrée Maths'!AF22-1)*1/3,"vide")</f>
        <v>vide</v>
      </c>
      <c r="AF15" s="123" t="str">
        <f>IF('Résultats test rentrée Maths'!AG22&lt;&gt;0,('Résultats test rentrée Maths'!AG22-1)*1/3,"vide")</f>
        <v>vide</v>
      </c>
    </row>
    <row r="16" spans="1:32" x14ac:dyDescent="0.25">
      <c r="A16">
        <v>15</v>
      </c>
      <c r="B16" s="284"/>
      <c r="C16" s="123" t="str">
        <f>IF('Résultats test rentrée Maths'!D23&lt;&gt;0,('Résultats test rentrée Maths'!D23-1)*1/3,"vide")</f>
        <v>vide</v>
      </c>
      <c r="D16" s="123" t="str">
        <f>IF('Résultats test rentrée Maths'!E23&lt;&gt;0,('Résultats test rentrée Maths'!E23-1)*1/3,"vide")</f>
        <v>vide</v>
      </c>
      <c r="E16" s="123" t="str">
        <f>IF('Résultats test rentrée Maths'!F23&lt;&gt;0,('Résultats test rentrée Maths'!F23-1)*1/3,"vide")</f>
        <v>vide</v>
      </c>
      <c r="F16" s="123" t="str">
        <f>IF('Résultats test rentrée Maths'!G23&lt;&gt;0,('Résultats test rentrée Maths'!G23-1)*1/3,"vide")</f>
        <v>vide</v>
      </c>
      <c r="G16" s="123" t="str">
        <f>IF('Résultats test rentrée Maths'!H23&lt;&gt;0,('Résultats test rentrée Maths'!H23-1)*1/3,"vide")</f>
        <v>vide</v>
      </c>
      <c r="H16" s="123" t="str">
        <f>IF('Résultats test rentrée Maths'!I23&lt;&gt;0,('Résultats test rentrée Maths'!I23-1)*1/3,"vide")</f>
        <v>vide</v>
      </c>
      <c r="I16" s="123" t="str">
        <f>IF('Résultats test rentrée Maths'!J23&lt;&gt;0,('Résultats test rentrée Maths'!J23-1)*1/3,"vide")</f>
        <v>vide</v>
      </c>
      <c r="J16" s="123" t="str">
        <f>IF('Résultats test rentrée Maths'!K23&lt;&gt;0,('Résultats test rentrée Maths'!K23-1)*1/3,"vide")</f>
        <v>vide</v>
      </c>
      <c r="K16" s="123" t="str">
        <f>IF('Résultats test rentrée Maths'!L23&lt;&gt;0,('Résultats test rentrée Maths'!L23-1)*1/3,"vide")</f>
        <v>vide</v>
      </c>
      <c r="L16" s="123" t="str">
        <f>IF('Résultats test rentrée Maths'!M23&lt;&gt;0,('Résultats test rentrée Maths'!M23-1)*1/3,"vide")</f>
        <v>vide</v>
      </c>
      <c r="M16" s="123" t="str">
        <f>IF('Résultats test rentrée Maths'!N23&lt;&gt;0,('Résultats test rentrée Maths'!N23-1)*1/3,"vide")</f>
        <v>vide</v>
      </c>
      <c r="N16" s="123" t="str">
        <f>IF('Résultats test rentrée Maths'!O23&lt;&gt;0,('Résultats test rentrée Maths'!O23-1)*1/3,"vide")</f>
        <v>vide</v>
      </c>
      <c r="O16" s="123" t="str">
        <f>IF('Résultats test rentrée Maths'!P23&lt;&gt;0,('Résultats test rentrée Maths'!P23-1)*1/3,"vide")</f>
        <v>vide</v>
      </c>
      <c r="P16" s="123" t="str">
        <f>IF('Résultats test rentrée Maths'!Q23&lt;&gt;0,('Résultats test rentrée Maths'!Q23-1)*1/3,"vide")</f>
        <v>vide</v>
      </c>
      <c r="Q16" s="123" t="str">
        <f>IF('Résultats test rentrée Maths'!R23&lt;&gt;0,('Résultats test rentrée Maths'!R23-1)*1/3,"vide")</f>
        <v>vide</v>
      </c>
      <c r="R16" s="123" t="str">
        <f>IF('Résultats test rentrée Maths'!S23&lt;&gt;0,('Résultats test rentrée Maths'!S23-1)*1/3,"vide")</f>
        <v>vide</v>
      </c>
      <c r="S16" s="123" t="str">
        <f>IF('Résultats test rentrée Maths'!T23&lt;&gt;0,('Résultats test rentrée Maths'!T23-1)*1/3,"vide")</f>
        <v>vide</v>
      </c>
      <c r="T16" s="123" t="str">
        <f>IF('Résultats test rentrée Maths'!U23&lt;&gt;0,('Résultats test rentrée Maths'!U23-1)*1/3,"vide")</f>
        <v>vide</v>
      </c>
      <c r="U16" s="123" t="str">
        <f>IF('Résultats test rentrée Maths'!V23&lt;&gt;0,('Résultats test rentrée Maths'!V23-1)*1/3,"vide")</f>
        <v>vide</v>
      </c>
      <c r="V16" s="123" t="str">
        <f>IF('Résultats test rentrée Maths'!W23&lt;&gt;0,('Résultats test rentrée Maths'!W23-1)*1/3,"vide")</f>
        <v>vide</v>
      </c>
      <c r="W16" s="123" t="str">
        <f>IF('Résultats test rentrée Maths'!X23&lt;&gt;0,('Résultats test rentrée Maths'!X23-1)*1/3,"vide")</f>
        <v>vide</v>
      </c>
      <c r="X16" s="123" t="str">
        <f>IF('Résultats test rentrée Maths'!Y23&lt;&gt;0,('Résultats test rentrée Maths'!Y23-1)*1/3,"vide")</f>
        <v>vide</v>
      </c>
      <c r="Y16" s="123" t="str">
        <f>IF('Résultats test rentrée Maths'!Z23&lt;&gt;0,('Résultats test rentrée Maths'!Z23-1)*1/3,"vide")</f>
        <v>vide</v>
      </c>
      <c r="Z16" s="123" t="str">
        <f>IF('Résultats test rentrée Maths'!AA23&lt;&gt;0,('Résultats test rentrée Maths'!AA23-1)*1/3,"vide")</f>
        <v>vide</v>
      </c>
      <c r="AA16" s="123" t="str">
        <f>IF('Résultats test rentrée Maths'!AB23&lt;&gt;0,('Résultats test rentrée Maths'!AB23-1)*1/3,"vide")</f>
        <v>vide</v>
      </c>
      <c r="AB16" s="123" t="str">
        <f>IF('Résultats test rentrée Maths'!AC23&lt;&gt;0,('Résultats test rentrée Maths'!AC23-1)*1/3,"vide")</f>
        <v>vide</v>
      </c>
      <c r="AC16" s="123" t="str">
        <f>IF('Résultats test rentrée Maths'!AD23&lt;&gt;0,('Résultats test rentrée Maths'!AD23-1)*1/3,"vide")</f>
        <v>vide</v>
      </c>
      <c r="AD16" s="123" t="str">
        <f>IF('Résultats test rentrée Maths'!AE23&lt;&gt;0,('Résultats test rentrée Maths'!AE23-1)*1/3,"vide")</f>
        <v>vide</v>
      </c>
      <c r="AE16" s="123" t="str">
        <f>IF('Résultats test rentrée Maths'!AF23&lt;&gt;0,('Résultats test rentrée Maths'!AF23-1)*1/3,"vide")</f>
        <v>vide</v>
      </c>
      <c r="AF16" s="123" t="str">
        <f>IF('Résultats test rentrée Maths'!AG23&lt;&gt;0,('Résultats test rentrée Maths'!AG23-1)*1/3,"vide")</f>
        <v>vide</v>
      </c>
    </row>
    <row r="17" spans="1:32" x14ac:dyDescent="0.25">
      <c r="A17">
        <v>16</v>
      </c>
      <c r="B17" s="284"/>
      <c r="C17" s="123" t="str">
        <f>IF('Résultats test rentrée Maths'!D24&lt;&gt;0,('Résultats test rentrée Maths'!D24-1)*1/3,"vide")</f>
        <v>vide</v>
      </c>
      <c r="D17" s="123" t="str">
        <f>IF('Résultats test rentrée Maths'!E24&lt;&gt;0,('Résultats test rentrée Maths'!E24-1)*1/3,"vide")</f>
        <v>vide</v>
      </c>
      <c r="E17" s="123" t="str">
        <f>IF('Résultats test rentrée Maths'!F24&lt;&gt;0,('Résultats test rentrée Maths'!F24-1)*1/3,"vide")</f>
        <v>vide</v>
      </c>
      <c r="F17" s="123" t="str">
        <f>IF('Résultats test rentrée Maths'!G24&lt;&gt;0,('Résultats test rentrée Maths'!G24-1)*1/3,"vide")</f>
        <v>vide</v>
      </c>
      <c r="G17" s="123" t="str">
        <f>IF('Résultats test rentrée Maths'!H24&lt;&gt;0,('Résultats test rentrée Maths'!H24-1)*1/3,"vide")</f>
        <v>vide</v>
      </c>
      <c r="H17" s="123" t="str">
        <f>IF('Résultats test rentrée Maths'!I24&lt;&gt;0,('Résultats test rentrée Maths'!I24-1)*1/3,"vide")</f>
        <v>vide</v>
      </c>
      <c r="I17" s="123" t="str">
        <f>IF('Résultats test rentrée Maths'!J24&lt;&gt;0,('Résultats test rentrée Maths'!J24-1)*1/3,"vide")</f>
        <v>vide</v>
      </c>
      <c r="J17" s="123" t="str">
        <f>IF('Résultats test rentrée Maths'!K24&lt;&gt;0,('Résultats test rentrée Maths'!K24-1)*1/3,"vide")</f>
        <v>vide</v>
      </c>
      <c r="K17" s="123" t="str">
        <f>IF('Résultats test rentrée Maths'!L24&lt;&gt;0,('Résultats test rentrée Maths'!L24-1)*1/3,"vide")</f>
        <v>vide</v>
      </c>
      <c r="L17" s="123" t="str">
        <f>IF('Résultats test rentrée Maths'!M24&lt;&gt;0,('Résultats test rentrée Maths'!M24-1)*1/3,"vide")</f>
        <v>vide</v>
      </c>
      <c r="M17" s="123" t="str">
        <f>IF('Résultats test rentrée Maths'!N24&lt;&gt;0,('Résultats test rentrée Maths'!N24-1)*1/3,"vide")</f>
        <v>vide</v>
      </c>
      <c r="N17" s="123" t="str">
        <f>IF('Résultats test rentrée Maths'!O24&lt;&gt;0,('Résultats test rentrée Maths'!O24-1)*1/3,"vide")</f>
        <v>vide</v>
      </c>
      <c r="O17" s="123" t="str">
        <f>IF('Résultats test rentrée Maths'!P24&lt;&gt;0,('Résultats test rentrée Maths'!P24-1)*1/3,"vide")</f>
        <v>vide</v>
      </c>
      <c r="P17" s="123" t="str">
        <f>IF('Résultats test rentrée Maths'!Q24&lt;&gt;0,('Résultats test rentrée Maths'!Q24-1)*1/3,"vide")</f>
        <v>vide</v>
      </c>
      <c r="Q17" s="123" t="str">
        <f>IF('Résultats test rentrée Maths'!R24&lt;&gt;0,('Résultats test rentrée Maths'!R24-1)*1/3,"vide")</f>
        <v>vide</v>
      </c>
      <c r="R17" s="123" t="str">
        <f>IF('Résultats test rentrée Maths'!S24&lt;&gt;0,('Résultats test rentrée Maths'!S24-1)*1/3,"vide")</f>
        <v>vide</v>
      </c>
      <c r="S17" s="123" t="str">
        <f>IF('Résultats test rentrée Maths'!T24&lt;&gt;0,('Résultats test rentrée Maths'!T24-1)*1/3,"vide")</f>
        <v>vide</v>
      </c>
      <c r="T17" s="123" t="str">
        <f>IF('Résultats test rentrée Maths'!U24&lt;&gt;0,('Résultats test rentrée Maths'!U24-1)*1/3,"vide")</f>
        <v>vide</v>
      </c>
      <c r="U17" s="123" t="str">
        <f>IF('Résultats test rentrée Maths'!V24&lt;&gt;0,('Résultats test rentrée Maths'!V24-1)*1/3,"vide")</f>
        <v>vide</v>
      </c>
      <c r="V17" s="123" t="str">
        <f>IF('Résultats test rentrée Maths'!W24&lt;&gt;0,('Résultats test rentrée Maths'!W24-1)*1/3,"vide")</f>
        <v>vide</v>
      </c>
      <c r="W17" s="123" t="str">
        <f>IF('Résultats test rentrée Maths'!X24&lt;&gt;0,('Résultats test rentrée Maths'!X24-1)*1/3,"vide")</f>
        <v>vide</v>
      </c>
      <c r="X17" s="123" t="str">
        <f>IF('Résultats test rentrée Maths'!Y24&lt;&gt;0,('Résultats test rentrée Maths'!Y24-1)*1/3,"vide")</f>
        <v>vide</v>
      </c>
      <c r="Y17" s="123" t="str">
        <f>IF('Résultats test rentrée Maths'!Z24&lt;&gt;0,('Résultats test rentrée Maths'!Z24-1)*1/3,"vide")</f>
        <v>vide</v>
      </c>
      <c r="Z17" s="123" t="str">
        <f>IF('Résultats test rentrée Maths'!AA24&lt;&gt;0,('Résultats test rentrée Maths'!AA24-1)*1/3,"vide")</f>
        <v>vide</v>
      </c>
      <c r="AA17" s="123" t="str">
        <f>IF('Résultats test rentrée Maths'!AB24&lt;&gt;0,('Résultats test rentrée Maths'!AB24-1)*1/3,"vide")</f>
        <v>vide</v>
      </c>
      <c r="AB17" s="123" t="str">
        <f>IF('Résultats test rentrée Maths'!AC24&lt;&gt;0,('Résultats test rentrée Maths'!AC24-1)*1/3,"vide")</f>
        <v>vide</v>
      </c>
      <c r="AC17" s="123" t="str">
        <f>IF('Résultats test rentrée Maths'!AD24&lt;&gt;0,('Résultats test rentrée Maths'!AD24-1)*1/3,"vide")</f>
        <v>vide</v>
      </c>
      <c r="AD17" s="123" t="str">
        <f>IF('Résultats test rentrée Maths'!AE24&lt;&gt;0,('Résultats test rentrée Maths'!AE24-1)*1/3,"vide")</f>
        <v>vide</v>
      </c>
      <c r="AE17" s="123" t="str">
        <f>IF('Résultats test rentrée Maths'!AF24&lt;&gt;0,('Résultats test rentrée Maths'!AF24-1)*1/3,"vide")</f>
        <v>vide</v>
      </c>
      <c r="AF17" s="123" t="str">
        <f>IF('Résultats test rentrée Maths'!AG24&lt;&gt;0,('Résultats test rentrée Maths'!AG24-1)*1/3,"vide")</f>
        <v>vide</v>
      </c>
    </row>
    <row r="18" spans="1:32" x14ac:dyDescent="0.25">
      <c r="A18">
        <v>17</v>
      </c>
      <c r="B18" s="284"/>
      <c r="C18" s="123" t="str">
        <f>IF('Résultats test rentrée Maths'!D26&lt;&gt;0,('Résultats test rentrée Maths'!D26-1)*1/3,"vide")</f>
        <v>vide</v>
      </c>
      <c r="D18" s="123" t="str">
        <f>IF('Résultats test rentrée Maths'!E26&lt;&gt;0,('Résultats test rentrée Maths'!E26-1)*1/3,"vide")</f>
        <v>vide</v>
      </c>
      <c r="E18" s="123" t="str">
        <f>IF('Résultats test rentrée Maths'!F26&lt;&gt;0,('Résultats test rentrée Maths'!F26-1)*1/3,"vide")</f>
        <v>vide</v>
      </c>
      <c r="F18" s="123" t="str">
        <f>IF('Résultats test rentrée Maths'!G26&lt;&gt;0,('Résultats test rentrée Maths'!G26-1)*1/3,"vide")</f>
        <v>vide</v>
      </c>
      <c r="G18" s="123" t="str">
        <f>IF('Résultats test rentrée Maths'!H26&lt;&gt;0,('Résultats test rentrée Maths'!H26-1)*1/3,"vide")</f>
        <v>vide</v>
      </c>
      <c r="H18" s="123" t="str">
        <f>IF('Résultats test rentrée Maths'!I26&lt;&gt;0,('Résultats test rentrée Maths'!I26-1)*1/3,"vide")</f>
        <v>vide</v>
      </c>
      <c r="I18" s="123" t="str">
        <f>IF('Résultats test rentrée Maths'!J26&lt;&gt;0,('Résultats test rentrée Maths'!J26-1)*1/3,"vide")</f>
        <v>vide</v>
      </c>
      <c r="J18" s="123" t="str">
        <f>IF('Résultats test rentrée Maths'!K26&lt;&gt;0,('Résultats test rentrée Maths'!K26-1)*1/3,"vide")</f>
        <v>vide</v>
      </c>
      <c r="K18" s="123" t="str">
        <f>IF('Résultats test rentrée Maths'!L26&lt;&gt;0,('Résultats test rentrée Maths'!L26-1)*1/3,"vide")</f>
        <v>vide</v>
      </c>
      <c r="L18" s="123" t="str">
        <f>IF('Résultats test rentrée Maths'!M26&lt;&gt;0,('Résultats test rentrée Maths'!M26-1)*1/3,"vide")</f>
        <v>vide</v>
      </c>
      <c r="M18" s="123" t="str">
        <f>IF('Résultats test rentrée Maths'!N26&lt;&gt;0,('Résultats test rentrée Maths'!N26-1)*1/3,"vide")</f>
        <v>vide</v>
      </c>
      <c r="N18" s="123" t="str">
        <f>IF('Résultats test rentrée Maths'!O26&lt;&gt;0,('Résultats test rentrée Maths'!O26-1)*1/3,"vide")</f>
        <v>vide</v>
      </c>
      <c r="O18" s="123" t="str">
        <f>IF('Résultats test rentrée Maths'!P26&lt;&gt;0,('Résultats test rentrée Maths'!P26-1)*1/3,"vide")</f>
        <v>vide</v>
      </c>
      <c r="P18" s="123" t="str">
        <f>IF('Résultats test rentrée Maths'!Q26&lt;&gt;0,('Résultats test rentrée Maths'!Q26-1)*1/3,"vide")</f>
        <v>vide</v>
      </c>
      <c r="Q18" s="123" t="str">
        <f>IF('Résultats test rentrée Maths'!R26&lt;&gt;0,('Résultats test rentrée Maths'!R26-1)*1/3,"vide")</f>
        <v>vide</v>
      </c>
      <c r="R18" s="123" t="str">
        <f>IF('Résultats test rentrée Maths'!S26&lt;&gt;0,('Résultats test rentrée Maths'!S26-1)*1/3,"vide")</f>
        <v>vide</v>
      </c>
      <c r="S18" s="123" t="str">
        <f>IF('Résultats test rentrée Maths'!T26&lt;&gt;0,('Résultats test rentrée Maths'!T26-1)*1/3,"vide")</f>
        <v>vide</v>
      </c>
      <c r="T18" s="123" t="str">
        <f>IF('Résultats test rentrée Maths'!U26&lt;&gt;0,('Résultats test rentrée Maths'!U26-1)*1/3,"vide")</f>
        <v>vide</v>
      </c>
      <c r="U18" s="123" t="str">
        <f>IF('Résultats test rentrée Maths'!V26&lt;&gt;0,('Résultats test rentrée Maths'!V26-1)*1/3,"vide")</f>
        <v>vide</v>
      </c>
      <c r="V18" s="123" t="str">
        <f>IF('Résultats test rentrée Maths'!W26&lt;&gt;0,('Résultats test rentrée Maths'!W26-1)*1/3,"vide")</f>
        <v>vide</v>
      </c>
      <c r="W18" s="123" t="str">
        <f>IF('Résultats test rentrée Maths'!X26&lt;&gt;0,('Résultats test rentrée Maths'!X26-1)*1/3,"vide")</f>
        <v>vide</v>
      </c>
      <c r="X18" s="123" t="str">
        <f>IF('Résultats test rentrée Maths'!Y26&lt;&gt;0,('Résultats test rentrée Maths'!Y26-1)*1/3,"vide")</f>
        <v>vide</v>
      </c>
      <c r="Y18" s="123" t="str">
        <f>IF('Résultats test rentrée Maths'!Z26&lt;&gt;0,('Résultats test rentrée Maths'!Z26-1)*1/3,"vide")</f>
        <v>vide</v>
      </c>
      <c r="Z18" s="123" t="str">
        <f>IF('Résultats test rentrée Maths'!AA26&lt;&gt;0,('Résultats test rentrée Maths'!AA26-1)*1/3,"vide")</f>
        <v>vide</v>
      </c>
      <c r="AA18" s="123" t="str">
        <f>IF('Résultats test rentrée Maths'!AB26&lt;&gt;0,('Résultats test rentrée Maths'!AB26-1)*1/3,"vide")</f>
        <v>vide</v>
      </c>
      <c r="AB18" s="123" t="str">
        <f>IF('Résultats test rentrée Maths'!AC26&lt;&gt;0,('Résultats test rentrée Maths'!AC26-1)*1/3,"vide")</f>
        <v>vide</v>
      </c>
      <c r="AC18" s="123" t="str">
        <f>IF('Résultats test rentrée Maths'!AD26&lt;&gt;0,('Résultats test rentrée Maths'!AD26-1)*1/3,"vide")</f>
        <v>vide</v>
      </c>
      <c r="AD18" s="123" t="str">
        <f>IF('Résultats test rentrée Maths'!AE26&lt;&gt;0,('Résultats test rentrée Maths'!AE26-1)*1/3,"vide")</f>
        <v>vide</v>
      </c>
      <c r="AE18" s="123" t="str">
        <f>IF('Résultats test rentrée Maths'!AF26&lt;&gt;0,('Résultats test rentrée Maths'!AF26-1)*1/3,"vide")</f>
        <v>vide</v>
      </c>
      <c r="AF18" s="123" t="str">
        <f>IF('Résultats test rentrée Maths'!AG26&lt;&gt;0,('Résultats test rentrée Maths'!AG26-1)*1/3,"vide")</f>
        <v>vide</v>
      </c>
    </row>
    <row r="19" spans="1:32" x14ac:dyDescent="0.25">
      <c r="A19">
        <v>18</v>
      </c>
      <c r="B19" s="284"/>
      <c r="C19" s="123" t="str">
        <f>IF('Résultats test rentrée Maths'!D27&lt;&gt;0,('Résultats test rentrée Maths'!D27-1)*1/3,"vide")</f>
        <v>vide</v>
      </c>
      <c r="D19" s="123" t="str">
        <f>IF('Résultats test rentrée Maths'!E27&lt;&gt;0,('Résultats test rentrée Maths'!E27-1)*1/3,"vide")</f>
        <v>vide</v>
      </c>
      <c r="E19" s="123" t="str">
        <f>IF('Résultats test rentrée Maths'!F27&lt;&gt;0,('Résultats test rentrée Maths'!F27-1)*1/3,"vide")</f>
        <v>vide</v>
      </c>
      <c r="F19" s="123" t="str">
        <f>IF('Résultats test rentrée Maths'!G27&lt;&gt;0,('Résultats test rentrée Maths'!G27-1)*1/3,"vide")</f>
        <v>vide</v>
      </c>
      <c r="G19" s="123" t="str">
        <f>IF('Résultats test rentrée Maths'!H27&lt;&gt;0,('Résultats test rentrée Maths'!H27-1)*1/3,"vide")</f>
        <v>vide</v>
      </c>
      <c r="H19" s="123" t="str">
        <f>IF('Résultats test rentrée Maths'!I27&lt;&gt;0,('Résultats test rentrée Maths'!I27-1)*1/3,"vide")</f>
        <v>vide</v>
      </c>
      <c r="I19" s="123" t="str">
        <f>IF('Résultats test rentrée Maths'!J27&lt;&gt;0,('Résultats test rentrée Maths'!J27-1)*1/3,"vide")</f>
        <v>vide</v>
      </c>
      <c r="J19" s="123" t="str">
        <f>IF('Résultats test rentrée Maths'!K27&lt;&gt;0,('Résultats test rentrée Maths'!K27-1)*1/3,"vide")</f>
        <v>vide</v>
      </c>
      <c r="K19" s="123" t="str">
        <f>IF('Résultats test rentrée Maths'!L27&lt;&gt;0,('Résultats test rentrée Maths'!L27-1)*1/3,"vide")</f>
        <v>vide</v>
      </c>
      <c r="L19" s="123" t="str">
        <f>IF('Résultats test rentrée Maths'!M27&lt;&gt;0,('Résultats test rentrée Maths'!M27-1)*1/3,"vide")</f>
        <v>vide</v>
      </c>
      <c r="M19" s="123" t="str">
        <f>IF('Résultats test rentrée Maths'!N27&lt;&gt;0,('Résultats test rentrée Maths'!N27-1)*1/3,"vide")</f>
        <v>vide</v>
      </c>
      <c r="N19" s="123" t="str">
        <f>IF('Résultats test rentrée Maths'!O27&lt;&gt;0,('Résultats test rentrée Maths'!O27-1)*1/3,"vide")</f>
        <v>vide</v>
      </c>
      <c r="O19" s="123" t="str">
        <f>IF('Résultats test rentrée Maths'!P27&lt;&gt;0,('Résultats test rentrée Maths'!P27-1)*1/3,"vide")</f>
        <v>vide</v>
      </c>
      <c r="P19" s="123" t="str">
        <f>IF('Résultats test rentrée Maths'!Q27&lt;&gt;0,('Résultats test rentrée Maths'!Q27-1)*1/3,"vide")</f>
        <v>vide</v>
      </c>
      <c r="Q19" s="123" t="str">
        <f>IF('Résultats test rentrée Maths'!R27&lt;&gt;0,('Résultats test rentrée Maths'!R27-1)*1/3,"vide")</f>
        <v>vide</v>
      </c>
      <c r="R19" s="123" t="str">
        <f>IF('Résultats test rentrée Maths'!S27&lt;&gt;0,('Résultats test rentrée Maths'!S27-1)*1/3,"vide")</f>
        <v>vide</v>
      </c>
      <c r="S19" s="123" t="str">
        <f>IF('Résultats test rentrée Maths'!T27&lt;&gt;0,('Résultats test rentrée Maths'!T27-1)*1/3,"vide")</f>
        <v>vide</v>
      </c>
      <c r="T19" s="123" t="str">
        <f>IF('Résultats test rentrée Maths'!U27&lt;&gt;0,('Résultats test rentrée Maths'!U27-1)*1/3,"vide")</f>
        <v>vide</v>
      </c>
      <c r="U19" s="123" t="str">
        <f>IF('Résultats test rentrée Maths'!V27&lt;&gt;0,('Résultats test rentrée Maths'!V27-1)*1/3,"vide")</f>
        <v>vide</v>
      </c>
      <c r="V19" s="123" t="str">
        <f>IF('Résultats test rentrée Maths'!W27&lt;&gt;0,('Résultats test rentrée Maths'!W27-1)*1/3,"vide")</f>
        <v>vide</v>
      </c>
      <c r="W19" s="123" t="str">
        <f>IF('Résultats test rentrée Maths'!X27&lt;&gt;0,('Résultats test rentrée Maths'!X27-1)*1/3,"vide")</f>
        <v>vide</v>
      </c>
      <c r="X19" s="123" t="str">
        <f>IF('Résultats test rentrée Maths'!Y27&lt;&gt;0,('Résultats test rentrée Maths'!Y27-1)*1/3,"vide")</f>
        <v>vide</v>
      </c>
      <c r="Y19" s="123" t="str">
        <f>IF('Résultats test rentrée Maths'!Z27&lt;&gt;0,('Résultats test rentrée Maths'!Z27-1)*1/3,"vide")</f>
        <v>vide</v>
      </c>
      <c r="Z19" s="123" t="str">
        <f>IF('Résultats test rentrée Maths'!AA27&lt;&gt;0,('Résultats test rentrée Maths'!AA27-1)*1/3,"vide")</f>
        <v>vide</v>
      </c>
      <c r="AA19" s="123" t="str">
        <f>IF('Résultats test rentrée Maths'!AB27&lt;&gt;0,('Résultats test rentrée Maths'!AB27-1)*1/3,"vide")</f>
        <v>vide</v>
      </c>
      <c r="AB19" s="123" t="str">
        <f>IF('Résultats test rentrée Maths'!AC27&lt;&gt;0,('Résultats test rentrée Maths'!AC27-1)*1/3,"vide")</f>
        <v>vide</v>
      </c>
      <c r="AC19" s="123" t="str">
        <f>IF('Résultats test rentrée Maths'!AD27&lt;&gt;0,('Résultats test rentrée Maths'!AD27-1)*1/3,"vide")</f>
        <v>vide</v>
      </c>
      <c r="AD19" s="123" t="str">
        <f>IF('Résultats test rentrée Maths'!AE27&lt;&gt;0,('Résultats test rentrée Maths'!AE27-1)*1/3,"vide")</f>
        <v>vide</v>
      </c>
      <c r="AE19" s="123" t="str">
        <f>IF('Résultats test rentrée Maths'!AF27&lt;&gt;0,('Résultats test rentrée Maths'!AF27-1)*1/3,"vide")</f>
        <v>vide</v>
      </c>
      <c r="AF19" s="123" t="str">
        <f>IF('Résultats test rentrée Maths'!AG27&lt;&gt;0,('Résultats test rentrée Maths'!AG27-1)*1/3,"vide")</f>
        <v>vide</v>
      </c>
    </row>
    <row r="20" spans="1:32" x14ac:dyDescent="0.25">
      <c r="A20">
        <v>19</v>
      </c>
      <c r="B20" s="284"/>
      <c r="C20" s="123" t="str">
        <f>IF('Résultats test rentrée Maths'!D28&lt;&gt;0,('Résultats test rentrée Maths'!D28-1)*1/3,"vide")</f>
        <v>vide</v>
      </c>
      <c r="D20" s="123" t="str">
        <f>IF('Résultats test rentrée Maths'!E28&lt;&gt;0,('Résultats test rentrée Maths'!E28-1)*1/3,"vide")</f>
        <v>vide</v>
      </c>
      <c r="E20" s="123" t="str">
        <f>IF('Résultats test rentrée Maths'!F28&lt;&gt;0,('Résultats test rentrée Maths'!F28-1)*1/3,"vide")</f>
        <v>vide</v>
      </c>
      <c r="F20" s="123" t="str">
        <f>IF('Résultats test rentrée Maths'!G28&lt;&gt;0,('Résultats test rentrée Maths'!G28-1)*1/3,"vide")</f>
        <v>vide</v>
      </c>
      <c r="G20" s="123" t="str">
        <f>IF('Résultats test rentrée Maths'!H28&lt;&gt;0,('Résultats test rentrée Maths'!H28-1)*1/3,"vide")</f>
        <v>vide</v>
      </c>
      <c r="H20" s="123" t="str">
        <f>IF('Résultats test rentrée Maths'!I28&lt;&gt;0,('Résultats test rentrée Maths'!I28-1)*1/3,"vide")</f>
        <v>vide</v>
      </c>
      <c r="I20" s="123" t="str">
        <f>IF('Résultats test rentrée Maths'!J28&lt;&gt;0,('Résultats test rentrée Maths'!J28-1)*1/3,"vide")</f>
        <v>vide</v>
      </c>
      <c r="J20" s="123" t="str">
        <f>IF('Résultats test rentrée Maths'!K28&lt;&gt;0,('Résultats test rentrée Maths'!K28-1)*1/3,"vide")</f>
        <v>vide</v>
      </c>
      <c r="K20" s="123" t="str">
        <f>IF('Résultats test rentrée Maths'!L28&lt;&gt;0,('Résultats test rentrée Maths'!L28-1)*1/3,"vide")</f>
        <v>vide</v>
      </c>
      <c r="L20" s="123" t="str">
        <f>IF('Résultats test rentrée Maths'!M28&lt;&gt;0,('Résultats test rentrée Maths'!M28-1)*1/3,"vide")</f>
        <v>vide</v>
      </c>
      <c r="M20" s="123" t="str">
        <f>IF('Résultats test rentrée Maths'!N28&lt;&gt;0,('Résultats test rentrée Maths'!N28-1)*1/3,"vide")</f>
        <v>vide</v>
      </c>
      <c r="N20" s="123" t="str">
        <f>IF('Résultats test rentrée Maths'!O28&lt;&gt;0,('Résultats test rentrée Maths'!O28-1)*1/3,"vide")</f>
        <v>vide</v>
      </c>
      <c r="O20" s="123" t="str">
        <f>IF('Résultats test rentrée Maths'!P28&lt;&gt;0,('Résultats test rentrée Maths'!P28-1)*1/3,"vide")</f>
        <v>vide</v>
      </c>
      <c r="P20" s="123" t="str">
        <f>IF('Résultats test rentrée Maths'!Q28&lt;&gt;0,('Résultats test rentrée Maths'!Q28-1)*1/3,"vide")</f>
        <v>vide</v>
      </c>
      <c r="Q20" s="123" t="str">
        <f>IF('Résultats test rentrée Maths'!R28&lt;&gt;0,('Résultats test rentrée Maths'!R28-1)*1/3,"vide")</f>
        <v>vide</v>
      </c>
      <c r="R20" s="123" t="str">
        <f>IF('Résultats test rentrée Maths'!S28&lt;&gt;0,('Résultats test rentrée Maths'!S28-1)*1/3,"vide")</f>
        <v>vide</v>
      </c>
      <c r="S20" s="123" t="str">
        <f>IF('Résultats test rentrée Maths'!T28&lt;&gt;0,('Résultats test rentrée Maths'!T28-1)*1/3,"vide")</f>
        <v>vide</v>
      </c>
      <c r="T20" s="123" t="str">
        <f>IF('Résultats test rentrée Maths'!U28&lt;&gt;0,('Résultats test rentrée Maths'!U28-1)*1/3,"vide")</f>
        <v>vide</v>
      </c>
      <c r="U20" s="123" t="str">
        <f>IF('Résultats test rentrée Maths'!V28&lt;&gt;0,('Résultats test rentrée Maths'!V28-1)*1/3,"vide")</f>
        <v>vide</v>
      </c>
      <c r="V20" s="123" t="str">
        <f>IF('Résultats test rentrée Maths'!W28&lt;&gt;0,('Résultats test rentrée Maths'!W28-1)*1/3,"vide")</f>
        <v>vide</v>
      </c>
      <c r="W20" s="123" t="str">
        <f>IF('Résultats test rentrée Maths'!X28&lt;&gt;0,('Résultats test rentrée Maths'!X28-1)*1/3,"vide")</f>
        <v>vide</v>
      </c>
      <c r="X20" s="123" t="str">
        <f>IF('Résultats test rentrée Maths'!Y28&lt;&gt;0,('Résultats test rentrée Maths'!Y28-1)*1/3,"vide")</f>
        <v>vide</v>
      </c>
      <c r="Y20" s="123" t="str">
        <f>IF('Résultats test rentrée Maths'!Z28&lt;&gt;0,('Résultats test rentrée Maths'!Z28-1)*1/3,"vide")</f>
        <v>vide</v>
      </c>
      <c r="Z20" s="123" t="str">
        <f>IF('Résultats test rentrée Maths'!AA28&lt;&gt;0,('Résultats test rentrée Maths'!AA28-1)*1/3,"vide")</f>
        <v>vide</v>
      </c>
      <c r="AA20" s="123" t="str">
        <f>IF('Résultats test rentrée Maths'!AB28&lt;&gt;0,('Résultats test rentrée Maths'!AB28-1)*1/3,"vide")</f>
        <v>vide</v>
      </c>
      <c r="AB20" s="123" t="str">
        <f>IF('Résultats test rentrée Maths'!AC28&lt;&gt;0,('Résultats test rentrée Maths'!AC28-1)*1/3,"vide")</f>
        <v>vide</v>
      </c>
      <c r="AC20" s="123" t="str">
        <f>IF('Résultats test rentrée Maths'!AD28&lt;&gt;0,('Résultats test rentrée Maths'!AD28-1)*1/3,"vide")</f>
        <v>vide</v>
      </c>
      <c r="AD20" s="123" t="str">
        <f>IF('Résultats test rentrée Maths'!AE28&lt;&gt;0,('Résultats test rentrée Maths'!AE28-1)*1/3,"vide")</f>
        <v>vide</v>
      </c>
      <c r="AE20" s="123" t="str">
        <f>IF('Résultats test rentrée Maths'!AF28&lt;&gt;0,('Résultats test rentrée Maths'!AF28-1)*1/3,"vide")</f>
        <v>vide</v>
      </c>
      <c r="AF20" s="123" t="str">
        <f>IF('Résultats test rentrée Maths'!AG28&lt;&gt;0,('Résultats test rentrée Maths'!AG28-1)*1/3,"vide")</f>
        <v>vide</v>
      </c>
    </row>
    <row r="21" spans="1:32" x14ac:dyDescent="0.25">
      <c r="A21">
        <v>20</v>
      </c>
      <c r="B21" s="284"/>
      <c r="C21" s="123" t="str">
        <f>IF('Résultats test rentrée Maths'!D29&lt;&gt;0,('Résultats test rentrée Maths'!D29-1)*1/3,"vide")</f>
        <v>vide</v>
      </c>
      <c r="D21" s="123" t="str">
        <f>IF('Résultats test rentrée Maths'!E29&lt;&gt;0,('Résultats test rentrée Maths'!E29-1)*1/3,"vide")</f>
        <v>vide</v>
      </c>
      <c r="E21" s="123" t="str">
        <f>IF('Résultats test rentrée Maths'!F29&lt;&gt;0,('Résultats test rentrée Maths'!F29-1)*1/3,"vide")</f>
        <v>vide</v>
      </c>
      <c r="F21" s="123" t="str">
        <f>IF('Résultats test rentrée Maths'!G29&lt;&gt;0,('Résultats test rentrée Maths'!G29-1)*1/3,"vide")</f>
        <v>vide</v>
      </c>
      <c r="G21" s="123" t="str">
        <f>IF('Résultats test rentrée Maths'!H29&lt;&gt;0,('Résultats test rentrée Maths'!H29-1)*1/3,"vide")</f>
        <v>vide</v>
      </c>
      <c r="H21" s="123" t="str">
        <f>IF('Résultats test rentrée Maths'!I29&lt;&gt;0,('Résultats test rentrée Maths'!I29-1)*1/3,"vide")</f>
        <v>vide</v>
      </c>
      <c r="I21" s="123" t="str">
        <f>IF('Résultats test rentrée Maths'!J29&lt;&gt;0,('Résultats test rentrée Maths'!J29-1)*1/3,"vide")</f>
        <v>vide</v>
      </c>
      <c r="J21" s="123" t="str">
        <f>IF('Résultats test rentrée Maths'!K29&lt;&gt;0,('Résultats test rentrée Maths'!K29-1)*1/3,"vide")</f>
        <v>vide</v>
      </c>
      <c r="K21" s="123" t="str">
        <f>IF('Résultats test rentrée Maths'!L29&lt;&gt;0,('Résultats test rentrée Maths'!L29-1)*1/3,"vide")</f>
        <v>vide</v>
      </c>
      <c r="L21" s="123" t="str">
        <f>IF('Résultats test rentrée Maths'!M29&lt;&gt;0,('Résultats test rentrée Maths'!M29-1)*1/3,"vide")</f>
        <v>vide</v>
      </c>
      <c r="M21" s="123" t="str">
        <f>IF('Résultats test rentrée Maths'!N29&lt;&gt;0,('Résultats test rentrée Maths'!N29-1)*1/3,"vide")</f>
        <v>vide</v>
      </c>
      <c r="N21" s="123" t="str">
        <f>IF('Résultats test rentrée Maths'!O29&lt;&gt;0,('Résultats test rentrée Maths'!O29-1)*1/3,"vide")</f>
        <v>vide</v>
      </c>
      <c r="O21" s="123" t="str">
        <f>IF('Résultats test rentrée Maths'!P29&lt;&gt;0,('Résultats test rentrée Maths'!P29-1)*1/3,"vide")</f>
        <v>vide</v>
      </c>
      <c r="P21" s="123" t="str">
        <f>IF('Résultats test rentrée Maths'!Q29&lt;&gt;0,('Résultats test rentrée Maths'!Q29-1)*1/3,"vide")</f>
        <v>vide</v>
      </c>
      <c r="Q21" s="123" t="str">
        <f>IF('Résultats test rentrée Maths'!R29&lt;&gt;0,('Résultats test rentrée Maths'!R29-1)*1/3,"vide")</f>
        <v>vide</v>
      </c>
      <c r="R21" s="123" t="str">
        <f>IF('Résultats test rentrée Maths'!S29&lt;&gt;0,('Résultats test rentrée Maths'!S29-1)*1/3,"vide")</f>
        <v>vide</v>
      </c>
      <c r="S21" s="123" t="str">
        <f>IF('Résultats test rentrée Maths'!T29&lt;&gt;0,('Résultats test rentrée Maths'!T29-1)*1/3,"vide")</f>
        <v>vide</v>
      </c>
      <c r="T21" s="123" t="str">
        <f>IF('Résultats test rentrée Maths'!U29&lt;&gt;0,('Résultats test rentrée Maths'!U29-1)*1/3,"vide")</f>
        <v>vide</v>
      </c>
      <c r="U21" s="123" t="str">
        <f>IF('Résultats test rentrée Maths'!V29&lt;&gt;0,('Résultats test rentrée Maths'!V29-1)*1/3,"vide")</f>
        <v>vide</v>
      </c>
      <c r="V21" s="123" t="str">
        <f>IF('Résultats test rentrée Maths'!W29&lt;&gt;0,('Résultats test rentrée Maths'!W29-1)*1/3,"vide")</f>
        <v>vide</v>
      </c>
      <c r="W21" s="123" t="str">
        <f>IF('Résultats test rentrée Maths'!X29&lt;&gt;0,('Résultats test rentrée Maths'!X29-1)*1/3,"vide")</f>
        <v>vide</v>
      </c>
      <c r="X21" s="123" t="str">
        <f>IF('Résultats test rentrée Maths'!Y29&lt;&gt;0,('Résultats test rentrée Maths'!Y29-1)*1/3,"vide")</f>
        <v>vide</v>
      </c>
      <c r="Y21" s="123" t="str">
        <f>IF('Résultats test rentrée Maths'!Z29&lt;&gt;0,('Résultats test rentrée Maths'!Z29-1)*1/3,"vide")</f>
        <v>vide</v>
      </c>
      <c r="Z21" s="123" t="str">
        <f>IF('Résultats test rentrée Maths'!AA29&lt;&gt;0,('Résultats test rentrée Maths'!AA29-1)*1/3,"vide")</f>
        <v>vide</v>
      </c>
      <c r="AA21" s="123" t="str">
        <f>IF('Résultats test rentrée Maths'!AB29&lt;&gt;0,('Résultats test rentrée Maths'!AB29-1)*1/3,"vide")</f>
        <v>vide</v>
      </c>
      <c r="AB21" s="123" t="str">
        <f>IF('Résultats test rentrée Maths'!AC29&lt;&gt;0,('Résultats test rentrée Maths'!AC29-1)*1/3,"vide")</f>
        <v>vide</v>
      </c>
      <c r="AC21" s="123" t="str">
        <f>IF('Résultats test rentrée Maths'!AD29&lt;&gt;0,('Résultats test rentrée Maths'!AD29-1)*1/3,"vide")</f>
        <v>vide</v>
      </c>
      <c r="AD21" s="123" t="str">
        <f>IF('Résultats test rentrée Maths'!AE29&lt;&gt;0,('Résultats test rentrée Maths'!AE29-1)*1/3,"vide")</f>
        <v>vide</v>
      </c>
      <c r="AE21" s="123" t="str">
        <f>IF('Résultats test rentrée Maths'!AF29&lt;&gt;0,('Résultats test rentrée Maths'!AF29-1)*1/3,"vide")</f>
        <v>vide</v>
      </c>
      <c r="AF21" s="123" t="str">
        <f>IF('Résultats test rentrée Maths'!AG29&lt;&gt;0,('Résultats test rentrée Maths'!AG29-1)*1/3,"vide")</f>
        <v>vide</v>
      </c>
    </row>
    <row r="22" spans="1:32" x14ac:dyDescent="0.25">
      <c r="A22">
        <v>21</v>
      </c>
      <c r="B22" s="284"/>
      <c r="C22" s="123" t="str">
        <f>IF('Résultats test rentrée Maths'!D31&lt;&gt;0,('Résultats test rentrée Maths'!D31-1)*1/3,"vide")</f>
        <v>vide</v>
      </c>
      <c r="D22" s="123" t="str">
        <f>IF('Résultats test rentrée Maths'!E31&lt;&gt;0,('Résultats test rentrée Maths'!E31-1)*1/3,"vide")</f>
        <v>vide</v>
      </c>
      <c r="E22" s="123" t="str">
        <f>IF('Résultats test rentrée Maths'!F31&lt;&gt;0,('Résultats test rentrée Maths'!F31-1)*1/3,"vide")</f>
        <v>vide</v>
      </c>
      <c r="F22" s="123" t="str">
        <f>IF('Résultats test rentrée Maths'!G31&lt;&gt;0,('Résultats test rentrée Maths'!G31-1)*1/3,"vide")</f>
        <v>vide</v>
      </c>
      <c r="G22" s="123" t="str">
        <f>IF('Résultats test rentrée Maths'!H31&lt;&gt;0,('Résultats test rentrée Maths'!H31-1)*1/3,"vide")</f>
        <v>vide</v>
      </c>
      <c r="H22" s="123" t="str">
        <f>IF('Résultats test rentrée Maths'!I31&lt;&gt;0,('Résultats test rentrée Maths'!I31-1)*1/3,"vide")</f>
        <v>vide</v>
      </c>
      <c r="I22" s="123" t="str">
        <f>IF('Résultats test rentrée Maths'!J31&lt;&gt;0,('Résultats test rentrée Maths'!J31-1)*1/3,"vide")</f>
        <v>vide</v>
      </c>
      <c r="J22" s="123" t="str">
        <f>IF('Résultats test rentrée Maths'!K31&lt;&gt;0,('Résultats test rentrée Maths'!K31-1)*1/3,"vide")</f>
        <v>vide</v>
      </c>
      <c r="K22" s="123" t="str">
        <f>IF('Résultats test rentrée Maths'!L31&lt;&gt;0,('Résultats test rentrée Maths'!L31-1)*1/3,"vide")</f>
        <v>vide</v>
      </c>
      <c r="L22" s="123" t="str">
        <f>IF('Résultats test rentrée Maths'!M31&lt;&gt;0,('Résultats test rentrée Maths'!M31-1)*1/3,"vide")</f>
        <v>vide</v>
      </c>
      <c r="M22" s="123" t="str">
        <f>IF('Résultats test rentrée Maths'!N31&lt;&gt;0,('Résultats test rentrée Maths'!N31-1)*1/3,"vide")</f>
        <v>vide</v>
      </c>
      <c r="N22" s="123" t="str">
        <f>IF('Résultats test rentrée Maths'!O31&lt;&gt;0,('Résultats test rentrée Maths'!O31-1)*1/3,"vide")</f>
        <v>vide</v>
      </c>
      <c r="O22" s="123" t="str">
        <f>IF('Résultats test rentrée Maths'!P31&lt;&gt;0,('Résultats test rentrée Maths'!P31-1)*1/3,"vide")</f>
        <v>vide</v>
      </c>
      <c r="P22" s="123" t="str">
        <f>IF('Résultats test rentrée Maths'!Q31&lt;&gt;0,('Résultats test rentrée Maths'!Q31-1)*1/3,"vide")</f>
        <v>vide</v>
      </c>
      <c r="Q22" s="123" t="str">
        <f>IF('Résultats test rentrée Maths'!R31&lt;&gt;0,('Résultats test rentrée Maths'!R31-1)*1/3,"vide")</f>
        <v>vide</v>
      </c>
      <c r="R22" s="123" t="str">
        <f>IF('Résultats test rentrée Maths'!S31&lt;&gt;0,('Résultats test rentrée Maths'!S31-1)*1/3,"vide")</f>
        <v>vide</v>
      </c>
      <c r="S22" s="123" t="str">
        <f>IF('Résultats test rentrée Maths'!T31&lt;&gt;0,('Résultats test rentrée Maths'!T31-1)*1/3,"vide")</f>
        <v>vide</v>
      </c>
      <c r="T22" s="123" t="str">
        <f>IF('Résultats test rentrée Maths'!U31&lt;&gt;0,('Résultats test rentrée Maths'!U31-1)*1/3,"vide")</f>
        <v>vide</v>
      </c>
      <c r="U22" s="123" t="str">
        <f>IF('Résultats test rentrée Maths'!V31&lt;&gt;0,('Résultats test rentrée Maths'!V31-1)*1/3,"vide")</f>
        <v>vide</v>
      </c>
      <c r="V22" s="123" t="str">
        <f>IF('Résultats test rentrée Maths'!W31&lt;&gt;0,('Résultats test rentrée Maths'!W31-1)*1/3,"vide")</f>
        <v>vide</v>
      </c>
      <c r="W22" s="123" t="str">
        <f>IF('Résultats test rentrée Maths'!X31&lt;&gt;0,('Résultats test rentrée Maths'!X31-1)*1/3,"vide")</f>
        <v>vide</v>
      </c>
      <c r="X22" s="123" t="str">
        <f>IF('Résultats test rentrée Maths'!Y31&lt;&gt;0,('Résultats test rentrée Maths'!Y31-1)*1/3,"vide")</f>
        <v>vide</v>
      </c>
      <c r="Y22" s="123" t="str">
        <f>IF('Résultats test rentrée Maths'!Z31&lt;&gt;0,('Résultats test rentrée Maths'!Z31-1)*1/3,"vide")</f>
        <v>vide</v>
      </c>
      <c r="Z22" s="123" t="str">
        <f>IF('Résultats test rentrée Maths'!AA31&lt;&gt;0,('Résultats test rentrée Maths'!AA31-1)*1/3,"vide")</f>
        <v>vide</v>
      </c>
      <c r="AA22" s="123" t="str">
        <f>IF('Résultats test rentrée Maths'!AB31&lt;&gt;0,('Résultats test rentrée Maths'!AB31-1)*1/3,"vide")</f>
        <v>vide</v>
      </c>
      <c r="AB22" s="123" t="str">
        <f>IF('Résultats test rentrée Maths'!AC31&lt;&gt;0,('Résultats test rentrée Maths'!AC31-1)*1/3,"vide")</f>
        <v>vide</v>
      </c>
      <c r="AC22" s="123" t="str">
        <f>IF('Résultats test rentrée Maths'!AD31&lt;&gt;0,('Résultats test rentrée Maths'!AD31-1)*1/3,"vide")</f>
        <v>vide</v>
      </c>
      <c r="AD22" s="123" t="str">
        <f>IF('Résultats test rentrée Maths'!AE31&lt;&gt;0,('Résultats test rentrée Maths'!AE31-1)*1/3,"vide")</f>
        <v>vide</v>
      </c>
      <c r="AE22" s="123" t="str">
        <f>IF('Résultats test rentrée Maths'!AF31&lt;&gt;0,('Résultats test rentrée Maths'!AF31-1)*1/3,"vide")</f>
        <v>vide</v>
      </c>
      <c r="AF22" s="123" t="str">
        <f>IF('Résultats test rentrée Maths'!AG31&lt;&gt;0,('Résultats test rentrée Maths'!AG31-1)*1/3,"vide")</f>
        <v>vide</v>
      </c>
    </row>
    <row r="23" spans="1:32" x14ac:dyDescent="0.25">
      <c r="A23">
        <v>22</v>
      </c>
      <c r="B23" s="284"/>
      <c r="C23" s="123" t="str">
        <f>IF('Résultats test rentrée Maths'!D32&lt;&gt;0,('Résultats test rentrée Maths'!D32-1)*1/3,"vide")</f>
        <v>vide</v>
      </c>
      <c r="D23" s="123" t="str">
        <f>IF('Résultats test rentrée Maths'!E32&lt;&gt;0,('Résultats test rentrée Maths'!E32-1)*1/3,"vide")</f>
        <v>vide</v>
      </c>
      <c r="E23" s="123" t="str">
        <f>IF('Résultats test rentrée Maths'!F32&lt;&gt;0,('Résultats test rentrée Maths'!F32-1)*1/3,"vide")</f>
        <v>vide</v>
      </c>
      <c r="F23" s="123" t="str">
        <f>IF('Résultats test rentrée Maths'!G32&lt;&gt;0,('Résultats test rentrée Maths'!G32-1)*1/3,"vide")</f>
        <v>vide</v>
      </c>
      <c r="G23" s="123" t="str">
        <f>IF('Résultats test rentrée Maths'!H32&lt;&gt;0,('Résultats test rentrée Maths'!H32-1)*1/3,"vide")</f>
        <v>vide</v>
      </c>
      <c r="H23" s="123" t="str">
        <f>IF('Résultats test rentrée Maths'!I32&lt;&gt;0,('Résultats test rentrée Maths'!I32-1)*1/3,"vide")</f>
        <v>vide</v>
      </c>
      <c r="I23" s="123" t="str">
        <f>IF('Résultats test rentrée Maths'!J32&lt;&gt;0,('Résultats test rentrée Maths'!J32-1)*1/3,"vide")</f>
        <v>vide</v>
      </c>
      <c r="J23" s="123" t="str">
        <f>IF('Résultats test rentrée Maths'!K32&lt;&gt;0,('Résultats test rentrée Maths'!K32-1)*1/3,"vide")</f>
        <v>vide</v>
      </c>
      <c r="K23" s="123" t="str">
        <f>IF('Résultats test rentrée Maths'!L32&lt;&gt;0,('Résultats test rentrée Maths'!L32-1)*1/3,"vide")</f>
        <v>vide</v>
      </c>
      <c r="L23" s="123" t="str">
        <f>IF('Résultats test rentrée Maths'!M32&lt;&gt;0,('Résultats test rentrée Maths'!M32-1)*1/3,"vide")</f>
        <v>vide</v>
      </c>
      <c r="M23" s="123" t="str">
        <f>IF('Résultats test rentrée Maths'!N32&lt;&gt;0,('Résultats test rentrée Maths'!N32-1)*1/3,"vide")</f>
        <v>vide</v>
      </c>
      <c r="N23" s="123" t="str">
        <f>IF('Résultats test rentrée Maths'!O32&lt;&gt;0,('Résultats test rentrée Maths'!O32-1)*1/3,"vide")</f>
        <v>vide</v>
      </c>
      <c r="O23" s="123" t="str">
        <f>IF('Résultats test rentrée Maths'!P32&lt;&gt;0,('Résultats test rentrée Maths'!P32-1)*1/3,"vide")</f>
        <v>vide</v>
      </c>
      <c r="P23" s="123" t="str">
        <f>IF('Résultats test rentrée Maths'!Q32&lt;&gt;0,('Résultats test rentrée Maths'!Q32-1)*1/3,"vide")</f>
        <v>vide</v>
      </c>
      <c r="Q23" s="123" t="str">
        <f>IF('Résultats test rentrée Maths'!R32&lt;&gt;0,('Résultats test rentrée Maths'!R32-1)*1/3,"vide")</f>
        <v>vide</v>
      </c>
      <c r="R23" s="123" t="str">
        <f>IF('Résultats test rentrée Maths'!S32&lt;&gt;0,('Résultats test rentrée Maths'!S32-1)*1/3,"vide")</f>
        <v>vide</v>
      </c>
      <c r="S23" s="123" t="str">
        <f>IF('Résultats test rentrée Maths'!T32&lt;&gt;0,('Résultats test rentrée Maths'!T32-1)*1/3,"vide")</f>
        <v>vide</v>
      </c>
      <c r="T23" s="123" t="str">
        <f>IF('Résultats test rentrée Maths'!U32&lt;&gt;0,('Résultats test rentrée Maths'!U32-1)*1/3,"vide")</f>
        <v>vide</v>
      </c>
      <c r="U23" s="123" t="str">
        <f>IF('Résultats test rentrée Maths'!V32&lt;&gt;0,('Résultats test rentrée Maths'!V32-1)*1/3,"vide")</f>
        <v>vide</v>
      </c>
      <c r="V23" s="123" t="str">
        <f>IF('Résultats test rentrée Maths'!W32&lt;&gt;0,('Résultats test rentrée Maths'!W32-1)*1/3,"vide")</f>
        <v>vide</v>
      </c>
      <c r="W23" s="123" t="str">
        <f>IF('Résultats test rentrée Maths'!X32&lt;&gt;0,('Résultats test rentrée Maths'!X32-1)*1/3,"vide")</f>
        <v>vide</v>
      </c>
      <c r="X23" s="123" t="str">
        <f>IF('Résultats test rentrée Maths'!Y32&lt;&gt;0,('Résultats test rentrée Maths'!Y32-1)*1/3,"vide")</f>
        <v>vide</v>
      </c>
      <c r="Y23" s="123" t="str">
        <f>IF('Résultats test rentrée Maths'!Z32&lt;&gt;0,('Résultats test rentrée Maths'!Z32-1)*1/3,"vide")</f>
        <v>vide</v>
      </c>
      <c r="Z23" s="123" t="str">
        <f>IF('Résultats test rentrée Maths'!AA32&lt;&gt;0,('Résultats test rentrée Maths'!AA32-1)*1/3,"vide")</f>
        <v>vide</v>
      </c>
      <c r="AA23" s="123" t="str">
        <f>IF('Résultats test rentrée Maths'!AB32&lt;&gt;0,('Résultats test rentrée Maths'!AB32-1)*1/3,"vide")</f>
        <v>vide</v>
      </c>
      <c r="AB23" s="123" t="str">
        <f>IF('Résultats test rentrée Maths'!AC32&lt;&gt;0,('Résultats test rentrée Maths'!AC32-1)*1/3,"vide")</f>
        <v>vide</v>
      </c>
      <c r="AC23" s="123" t="str">
        <f>IF('Résultats test rentrée Maths'!AD32&lt;&gt;0,('Résultats test rentrée Maths'!AD32-1)*1/3,"vide")</f>
        <v>vide</v>
      </c>
      <c r="AD23" s="123" t="str">
        <f>IF('Résultats test rentrée Maths'!AE32&lt;&gt;0,('Résultats test rentrée Maths'!AE32-1)*1/3,"vide")</f>
        <v>vide</v>
      </c>
      <c r="AE23" s="123" t="str">
        <f>IF('Résultats test rentrée Maths'!AF32&lt;&gt;0,('Résultats test rentrée Maths'!AF32-1)*1/3,"vide")</f>
        <v>vide</v>
      </c>
      <c r="AF23" s="123" t="str">
        <f>IF('Résultats test rentrée Maths'!AG32&lt;&gt;0,('Résultats test rentrée Maths'!AG32-1)*1/3,"vide")</f>
        <v>vide</v>
      </c>
    </row>
    <row r="24" spans="1:32" x14ac:dyDescent="0.25">
      <c r="A24">
        <v>23</v>
      </c>
      <c r="B24" s="284"/>
      <c r="C24" s="123" t="str">
        <f>IF('Résultats test rentrée Maths'!D33&lt;&gt;0,('Résultats test rentrée Maths'!D33-1)*1/3,"vide")</f>
        <v>vide</v>
      </c>
      <c r="D24" s="123" t="str">
        <f>IF('Résultats test rentrée Maths'!E33&lt;&gt;0,('Résultats test rentrée Maths'!E33-1)*1/3,"vide")</f>
        <v>vide</v>
      </c>
      <c r="E24" s="123" t="str">
        <f>IF('Résultats test rentrée Maths'!F33&lt;&gt;0,('Résultats test rentrée Maths'!F33-1)*1/3,"vide")</f>
        <v>vide</v>
      </c>
      <c r="F24" s="123" t="str">
        <f>IF('Résultats test rentrée Maths'!G33&lt;&gt;0,('Résultats test rentrée Maths'!G33-1)*1/3,"vide")</f>
        <v>vide</v>
      </c>
      <c r="G24" s="123" t="str">
        <f>IF('Résultats test rentrée Maths'!H33&lt;&gt;0,('Résultats test rentrée Maths'!H33-1)*1/3,"vide")</f>
        <v>vide</v>
      </c>
      <c r="H24" s="123" t="str">
        <f>IF('Résultats test rentrée Maths'!I33&lt;&gt;0,('Résultats test rentrée Maths'!I33-1)*1/3,"vide")</f>
        <v>vide</v>
      </c>
      <c r="I24" s="123" t="str">
        <f>IF('Résultats test rentrée Maths'!J33&lt;&gt;0,('Résultats test rentrée Maths'!J33-1)*1/3,"vide")</f>
        <v>vide</v>
      </c>
      <c r="J24" s="123" t="str">
        <f>IF('Résultats test rentrée Maths'!K33&lt;&gt;0,('Résultats test rentrée Maths'!K33-1)*1/3,"vide")</f>
        <v>vide</v>
      </c>
      <c r="K24" s="123" t="str">
        <f>IF('Résultats test rentrée Maths'!L33&lt;&gt;0,('Résultats test rentrée Maths'!L33-1)*1/3,"vide")</f>
        <v>vide</v>
      </c>
      <c r="L24" s="123" t="str">
        <f>IF('Résultats test rentrée Maths'!M33&lt;&gt;0,('Résultats test rentrée Maths'!M33-1)*1/3,"vide")</f>
        <v>vide</v>
      </c>
      <c r="M24" s="123" t="str">
        <f>IF('Résultats test rentrée Maths'!N33&lt;&gt;0,('Résultats test rentrée Maths'!N33-1)*1/3,"vide")</f>
        <v>vide</v>
      </c>
      <c r="N24" s="123" t="str">
        <f>IF('Résultats test rentrée Maths'!O33&lt;&gt;0,('Résultats test rentrée Maths'!O33-1)*1/3,"vide")</f>
        <v>vide</v>
      </c>
      <c r="O24" s="123" t="str">
        <f>IF('Résultats test rentrée Maths'!P33&lt;&gt;0,('Résultats test rentrée Maths'!P33-1)*1/3,"vide")</f>
        <v>vide</v>
      </c>
      <c r="P24" s="123" t="str">
        <f>IF('Résultats test rentrée Maths'!Q33&lt;&gt;0,('Résultats test rentrée Maths'!Q33-1)*1/3,"vide")</f>
        <v>vide</v>
      </c>
      <c r="Q24" s="123" t="str">
        <f>IF('Résultats test rentrée Maths'!R33&lt;&gt;0,('Résultats test rentrée Maths'!R33-1)*1/3,"vide")</f>
        <v>vide</v>
      </c>
      <c r="R24" s="123" t="str">
        <f>IF('Résultats test rentrée Maths'!S33&lt;&gt;0,('Résultats test rentrée Maths'!S33-1)*1/3,"vide")</f>
        <v>vide</v>
      </c>
      <c r="S24" s="123" t="str">
        <f>IF('Résultats test rentrée Maths'!T33&lt;&gt;0,('Résultats test rentrée Maths'!T33-1)*1/3,"vide")</f>
        <v>vide</v>
      </c>
      <c r="T24" s="123" t="str">
        <f>IF('Résultats test rentrée Maths'!U33&lt;&gt;0,('Résultats test rentrée Maths'!U33-1)*1/3,"vide")</f>
        <v>vide</v>
      </c>
      <c r="U24" s="123" t="str">
        <f>IF('Résultats test rentrée Maths'!V33&lt;&gt;0,('Résultats test rentrée Maths'!V33-1)*1/3,"vide")</f>
        <v>vide</v>
      </c>
      <c r="V24" s="123" t="str">
        <f>IF('Résultats test rentrée Maths'!W33&lt;&gt;0,('Résultats test rentrée Maths'!W33-1)*1/3,"vide")</f>
        <v>vide</v>
      </c>
      <c r="W24" s="123" t="str">
        <f>IF('Résultats test rentrée Maths'!X33&lt;&gt;0,('Résultats test rentrée Maths'!X33-1)*1/3,"vide")</f>
        <v>vide</v>
      </c>
      <c r="X24" s="123" t="str">
        <f>IF('Résultats test rentrée Maths'!Y33&lt;&gt;0,('Résultats test rentrée Maths'!Y33-1)*1/3,"vide")</f>
        <v>vide</v>
      </c>
      <c r="Y24" s="123" t="str">
        <f>IF('Résultats test rentrée Maths'!Z33&lt;&gt;0,('Résultats test rentrée Maths'!Z33-1)*1/3,"vide")</f>
        <v>vide</v>
      </c>
      <c r="Z24" s="123" t="str">
        <f>IF('Résultats test rentrée Maths'!AA33&lt;&gt;0,('Résultats test rentrée Maths'!AA33-1)*1/3,"vide")</f>
        <v>vide</v>
      </c>
      <c r="AA24" s="123" t="str">
        <f>IF('Résultats test rentrée Maths'!AB33&lt;&gt;0,('Résultats test rentrée Maths'!AB33-1)*1/3,"vide")</f>
        <v>vide</v>
      </c>
      <c r="AB24" s="123" t="str">
        <f>IF('Résultats test rentrée Maths'!AC33&lt;&gt;0,('Résultats test rentrée Maths'!AC33-1)*1/3,"vide")</f>
        <v>vide</v>
      </c>
      <c r="AC24" s="123" t="str">
        <f>IF('Résultats test rentrée Maths'!AD33&lt;&gt;0,('Résultats test rentrée Maths'!AD33-1)*1/3,"vide")</f>
        <v>vide</v>
      </c>
      <c r="AD24" s="123" t="str">
        <f>IF('Résultats test rentrée Maths'!AE33&lt;&gt;0,('Résultats test rentrée Maths'!AE33-1)*1/3,"vide")</f>
        <v>vide</v>
      </c>
      <c r="AE24" s="123" t="str">
        <f>IF('Résultats test rentrée Maths'!AF33&lt;&gt;0,('Résultats test rentrée Maths'!AF33-1)*1/3,"vide")</f>
        <v>vide</v>
      </c>
      <c r="AF24" s="123" t="str">
        <f>IF('Résultats test rentrée Maths'!AG33&lt;&gt;0,('Résultats test rentrée Maths'!AG33-1)*1/3,"vide")</f>
        <v>vide</v>
      </c>
    </row>
    <row r="25" spans="1:32" x14ac:dyDescent="0.25">
      <c r="A25">
        <v>24</v>
      </c>
      <c r="B25" s="284"/>
      <c r="C25" s="123" t="str">
        <f>IF('Résultats test rentrée Maths'!D34&lt;&gt;0,('Résultats test rentrée Maths'!D34-1)*1/3,"vide")</f>
        <v>vide</v>
      </c>
      <c r="D25" s="123" t="str">
        <f>IF('Résultats test rentrée Maths'!E34&lt;&gt;0,('Résultats test rentrée Maths'!E34-1)*1/3,"vide")</f>
        <v>vide</v>
      </c>
      <c r="E25" s="123" t="str">
        <f>IF('Résultats test rentrée Maths'!F34&lt;&gt;0,('Résultats test rentrée Maths'!F34-1)*1/3,"vide")</f>
        <v>vide</v>
      </c>
      <c r="F25" s="123" t="str">
        <f>IF('Résultats test rentrée Maths'!G34&lt;&gt;0,('Résultats test rentrée Maths'!G34-1)*1/3,"vide")</f>
        <v>vide</v>
      </c>
      <c r="G25" s="123" t="str">
        <f>IF('Résultats test rentrée Maths'!H34&lt;&gt;0,('Résultats test rentrée Maths'!H34-1)*1/3,"vide")</f>
        <v>vide</v>
      </c>
      <c r="H25" s="123" t="str">
        <f>IF('Résultats test rentrée Maths'!I34&lt;&gt;0,('Résultats test rentrée Maths'!I34-1)*1/3,"vide")</f>
        <v>vide</v>
      </c>
      <c r="I25" s="123" t="str">
        <f>IF('Résultats test rentrée Maths'!J34&lt;&gt;0,('Résultats test rentrée Maths'!J34-1)*1/3,"vide")</f>
        <v>vide</v>
      </c>
      <c r="J25" s="123" t="str">
        <f>IF('Résultats test rentrée Maths'!K34&lt;&gt;0,('Résultats test rentrée Maths'!K34-1)*1/3,"vide")</f>
        <v>vide</v>
      </c>
      <c r="K25" s="123" t="str">
        <f>IF('Résultats test rentrée Maths'!L34&lt;&gt;0,('Résultats test rentrée Maths'!L34-1)*1/3,"vide")</f>
        <v>vide</v>
      </c>
      <c r="L25" s="123" t="str">
        <f>IF('Résultats test rentrée Maths'!M34&lt;&gt;0,('Résultats test rentrée Maths'!M34-1)*1/3,"vide")</f>
        <v>vide</v>
      </c>
      <c r="M25" s="123" t="str">
        <f>IF('Résultats test rentrée Maths'!N34&lt;&gt;0,('Résultats test rentrée Maths'!N34-1)*1/3,"vide")</f>
        <v>vide</v>
      </c>
      <c r="N25" s="123" t="str">
        <f>IF('Résultats test rentrée Maths'!O34&lt;&gt;0,('Résultats test rentrée Maths'!O34-1)*1/3,"vide")</f>
        <v>vide</v>
      </c>
      <c r="O25" s="123" t="str">
        <f>IF('Résultats test rentrée Maths'!P34&lt;&gt;0,('Résultats test rentrée Maths'!P34-1)*1/3,"vide")</f>
        <v>vide</v>
      </c>
      <c r="P25" s="123" t="str">
        <f>IF('Résultats test rentrée Maths'!Q34&lt;&gt;0,('Résultats test rentrée Maths'!Q34-1)*1/3,"vide")</f>
        <v>vide</v>
      </c>
      <c r="Q25" s="123" t="str">
        <f>IF('Résultats test rentrée Maths'!R34&lt;&gt;0,('Résultats test rentrée Maths'!R34-1)*1/3,"vide")</f>
        <v>vide</v>
      </c>
      <c r="R25" s="123" t="str">
        <f>IF('Résultats test rentrée Maths'!S34&lt;&gt;0,('Résultats test rentrée Maths'!S34-1)*1/3,"vide")</f>
        <v>vide</v>
      </c>
      <c r="S25" s="123" t="str">
        <f>IF('Résultats test rentrée Maths'!T34&lt;&gt;0,('Résultats test rentrée Maths'!T34-1)*1/3,"vide")</f>
        <v>vide</v>
      </c>
      <c r="T25" s="123" t="str">
        <f>IF('Résultats test rentrée Maths'!U34&lt;&gt;0,('Résultats test rentrée Maths'!U34-1)*1/3,"vide")</f>
        <v>vide</v>
      </c>
      <c r="U25" s="123" t="str">
        <f>IF('Résultats test rentrée Maths'!V34&lt;&gt;0,('Résultats test rentrée Maths'!V34-1)*1/3,"vide")</f>
        <v>vide</v>
      </c>
      <c r="V25" s="123" t="str">
        <f>IF('Résultats test rentrée Maths'!W34&lt;&gt;0,('Résultats test rentrée Maths'!W34-1)*1/3,"vide")</f>
        <v>vide</v>
      </c>
      <c r="W25" s="123" t="str">
        <f>IF('Résultats test rentrée Maths'!X34&lt;&gt;0,('Résultats test rentrée Maths'!X34-1)*1/3,"vide")</f>
        <v>vide</v>
      </c>
      <c r="X25" s="123" t="str">
        <f>IF('Résultats test rentrée Maths'!Y34&lt;&gt;0,('Résultats test rentrée Maths'!Y34-1)*1/3,"vide")</f>
        <v>vide</v>
      </c>
      <c r="Y25" s="123" t="str">
        <f>IF('Résultats test rentrée Maths'!Z34&lt;&gt;0,('Résultats test rentrée Maths'!Z34-1)*1/3,"vide")</f>
        <v>vide</v>
      </c>
      <c r="Z25" s="123" t="str">
        <f>IF('Résultats test rentrée Maths'!AA34&lt;&gt;0,('Résultats test rentrée Maths'!AA34-1)*1/3,"vide")</f>
        <v>vide</v>
      </c>
      <c r="AA25" s="123" t="str">
        <f>IF('Résultats test rentrée Maths'!AB34&lt;&gt;0,('Résultats test rentrée Maths'!AB34-1)*1/3,"vide")</f>
        <v>vide</v>
      </c>
      <c r="AB25" s="123" t="str">
        <f>IF('Résultats test rentrée Maths'!AC34&lt;&gt;0,('Résultats test rentrée Maths'!AC34-1)*1/3,"vide")</f>
        <v>vide</v>
      </c>
      <c r="AC25" s="123" t="str">
        <f>IF('Résultats test rentrée Maths'!AD34&lt;&gt;0,('Résultats test rentrée Maths'!AD34-1)*1/3,"vide")</f>
        <v>vide</v>
      </c>
      <c r="AD25" s="123" t="str">
        <f>IF('Résultats test rentrée Maths'!AE34&lt;&gt;0,('Résultats test rentrée Maths'!AE34-1)*1/3,"vide")</f>
        <v>vide</v>
      </c>
      <c r="AE25" s="123" t="str">
        <f>IF('Résultats test rentrée Maths'!AF34&lt;&gt;0,('Résultats test rentrée Maths'!AF34-1)*1/3,"vide")</f>
        <v>vide</v>
      </c>
      <c r="AF25" s="123" t="str">
        <f>IF('Résultats test rentrée Maths'!AG34&lt;&gt;0,('Résultats test rentrée Maths'!AG34-1)*1/3,"vide")</f>
        <v>vide</v>
      </c>
    </row>
    <row r="28" spans="1:32" x14ac:dyDescent="0.25">
      <c r="B28" s="124" t="s">
        <v>139</v>
      </c>
    </row>
    <row r="29" spans="1:32" ht="26.25" x14ac:dyDescent="0.4">
      <c r="B29" s="125" t="str">
        <f>IF(SUM(C1:C15)&lt;&gt;0,AVERAGE(C2:AF25),"en attente")</f>
        <v>en attente</v>
      </c>
    </row>
  </sheetData>
  <sheetProtection password="C82B" sheet="1" objects="1" scenarios="1" selectLockedCells="1" selectUnlockedCells="1"/>
  <mergeCells count="1">
    <mergeCell ref="B2: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67</vt:i4>
      </vt:variant>
    </vt:vector>
  </HeadingPairs>
  <TitlesOfParts>
    <vt:vector size="79" baseType="lpstr">
      <vt:lpstr>Présentation</vt:lpstr>
      <vt:lpstr>Mes élèves</vt:lpstr>
      <vt:lpstr>Résultats test rentrée Français</vt:lpstr>
      <vt:lpstr>% FRANCAIS</vt:lpstr>
      <vt:lpstr>Bilan élève français</vt:lpstr>
      <vt:lpstr>Bilan % français</vt:lpstr>
      <vt:lpstr>Groupes besoin fr</vt:lpstr>
      <vt:lpstr>Résultats test rentrée Maths</vt:lpstr>
      <vt:lpstr>% MATHS</vt:lpstr>
      <vt:lpstr>Bilan élève Maths</vt:lpstr>
      <vt:lpstr>Bilan % Maths</vt:lpstr>
      <vt:lpstr>Groupes besoin Maths</vt:lpstr>
      <vt:lpstr>'Bilan % français'!composante</vt:lpstr>
      <vt:lpstr>composante</vt:lpstr>
      <vt:lpstr>'Bilan % français'!composantesresultats</vt:lpstr>
      <vt:lpstr>composantesresultats</vt:lpstr>
      <vt:lpstr>'Bilan % français'!COPIE1</vt:lpstr>
      <vt:lpstr>COPIE1</vt:lpstr>
      <vt:lpstr>'Bilan % français'!COPIE2</vt:lpstr>
      <vt:lpstr>COPIE2</vt:lpstr>
      <vt:lpstr>'Bilan % français'!COPIE3</vt:lpstr>
      <vt:lpstr>COPIE3</vt:lpstr>
      <vt:lpstr>'Bilan % français'!COPIE4</vt:lpstr>
      <vt:lpstr>COPIE4</vt:lpstr>
      <vt:lpstr>'Bilan % français'!ELEVESCOMPOSANTE</vt:lpstr>
      <vt:lpstr>ELEVESCOMPOSANTE</vt:lpstr>
      <vt:lpstr>'Bilan % français'!ELEVESRECHERCHE</vt:lpstr>
      <vt:lpstr>ELEVESRECHERCHE</vt:lpstr>
      <vt:lpstr>'Bilan % français'!fluence1</vt:lpstr>
      <vt:lpstr>fluence1</vt:lpstr>
      <vt:lpstr>'Bilan % français'!FLUENCE2</vt:lpstr>
      <vt:lpstr>FLUENCE2</vt:lpstr>
      <vt:lpstr>'Bilan % français'!FLUENCE3</vt:lpstr>
      <vt:lpstr>FLUENCE3</vt:lpstr>
      <vt:lpstr>'Bilan % français'!FLUENCE4</vt:lpstr>
      <vt:lpstr>FLUENCE4</vt:lpstr>
      <vt:lpstr>'Bilan % français'!GRAMM1</vt:lpstr>
      <vt:lpstr>GRAMM1</vt:lpstr>
      <vt:lpstr>'Bilan % français'!GRAMM2</vt:lpstr>
      <vt:lpstr>GRAMM2</vt:lpstr>
      <vt:lpstr>'Bilan % français'!GRAMM3</vt:lpstr>
      <vt:lpstr>GRAMM3</vt:lpstr>
      <vt:lpstr>'Bilan % français'!GRAMM4</vt:lpstr>
      <vt:lpstr>GRAMM4</vt:lpstr>
      <vt:lpstr>'Bilan % français'!LECTURE1</vt:lpstr>
      <vt:lpstr>LECTURE1</vt:lpstr>
      <vt:lpstr>'Bilan % français'!LECTURE2</vt:lpstr>
      <vt:lpstr>LECTURE2</vt:lpstr>
      <vt:lpstr>'Bilan % français'!LECTURE3</vt:lpstr>
      <vt:lpstr>LECTURE3</vt:lpstr>
      <vt:lpstr>'Bilan % français'!LECTURE4</vt:lpstr>
      <vt:lpstr>LECTURE4</vt:lpstr>
      <vt:lpstr>nomeleve</vt:lpstr>
      <vt:lpstr>numeroeleve</vt:lpstr>
      <vt:lpstr>'Bilan % français'!ORTHO1</vt:lpstr>
      <vt:lpstr>ORTHO1</vt:lpstr>
      <vt:lpstr>'Bilan % français'!ORTHO2</vt:lpstr>
      <vt:lpstr>ORTHO2</vt:lpstr>
      <vt:lpstr>'Bilan % français'!ORTHO3</vt:lpstr>
      <vt:lpstr>ORTHO3</vt:lpstr>
      <vt:lpstr>'Bilan % français'!ORTHO4</vt:lpstr>
      <vt:lpstr>ORTHO4</vt:lpstr>
      <vt:lpstr>'Bilan % français'!ORTHOG1</vt:lpstr>
      <vt:lpstr>ORTHOG1</vt:lpstr>
      <vt:lpstr>'Bilan % français'!ORTHOG2</vt:lpstr>
      <vt:lpstr>ORTHOG2</vt:lpstr>
      <vt:lpstr>'Bilan % français'!ORTHOG3</vt:lpstr>
      <vt:lpstr>ORTHOG3</vt:lpstr>
      <vt:lpstr>'Bilan % français'!ORTHOG4</vt:lpstr>
      <vt:lpstr>ORTHOG4</vt:lpstr>
      <vt:lpstr>'Bilan % français'!reco1</vt:lpstr>
      <vt:lpstr>reco1</vt:lpstr>
      <vt:lpstr>'Bilan % français'!reco2</vt:lpstr>
      <vt:lpstr>reco2</vt:lpstr>
      <vt:lpstr>'Bilan % français'!reco3</vt:lpstr>
      <vt:lpstr>reco3</vt:lpstr>
      <vt:lpstr>'Bilan % français'!reco4</vt:lpstr>
      <vt:lpstr>reco4</vt:lpstr>
      <vt:lpstr>'Groupes besoin Maths'!Zone_d_impression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lastPrinted>2021-12-14T23:10:53Z</cp:lastPrinted>
  <dcterms:created xsi:type="dcterms:W3CDTF">2021-10-28T21:25:11Z</dcterms:created>
  <dcterms:modified xsi:type="dcterms:W3CDTF">2026-02-16T23:21:50Z</dcterms:modified>
</cp:coreProperties>
</file>