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5.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16380" windowHeight="8190" tabRatio="808"/>
  </bookViews>
  <sheets>
    <sheet name="présentation" sheetId="1" r:id="rId1"/>
    <sheet name="Ma classe" sheetId="2" r:id="rId2"/>
    <sheet name="saisie français" sheetId="3" r:id="rId3"/>
    <sheet name="traitementfr" sheetId="4" state="hidden" r:id="rId4"/>
    <sheet name="Bilan français" sheetId="5" r:id="rId5"/>
    <sheet name="prepa graph fr" sheetId="12" state="hidden" r:id="rId6"/>
    <sheet name="GRAPH français" sheetId="13" r:id="rId7"/>
    <sheet name="INDIVIDUEL FR" sheetId="16" r:id="rId8"/>
    <sheet name="ITEMS français" sheetId="6" r:id="rId9"/>
    <sheet name="saisie mathématiques" sheetId="7" r:id="rId10"/>
    <sheet name="traitmath" sheetId="8" state="hidden" r:id="rId11"/>
    <sheet name="Bilan mathématiques" sheetId="9" r:id="rId12"/>
    <sheet name="prepa graph maths" sheetId="14" state="hidden" r:id="rId13"/>
    <sheet name="GRAPH mathématiques" sheetId="15" r:id="rId14"/>
    <sheet name="INDIVIDUEL MATHS" sheetId="17" r:id="rId15"/>
    <sheet name="ITEMS mathématiques" sheetId="10" r:id="rId16"/>
  </sheets>
  <definedNames>
    <definedName name="PRENOMFR">'prepa graph fr'!$A$4:$A$33</definedName>
    <definedName name="PRENOMSF">'prepa graph fr'!$A$3:$A$33</definedName>
  </definedNames>
  <calcPr calcId="145621"/>
</workbook>
</file>

<file path=xl/calcChain.xml><?xml version="1.0" encoding="utf-8"?>
<calcChain xmlns="http://schemas.openxmlformats.org/spreadsheetml/2006/main">
  <c r="C6" i="17" l="1"/>
  <c r="D6" i="17"/>
  <c r="E6" i="17"/>
  <c r="F6" i="17"/>
  <c r="G6" i="17"/>
  <c r="H6" i="17"/>
  <c r="I6" i="17"/>
  <c r="J6" i="17"/>
  <c r="K6" i="17"/>
  <c r="L6" i="17"/>
  <c r="M6" i="17"/>
  <c r="N6" i="17"/>
  <c r="O6" i="17"/>
  <c r="P6" i="17"/>
  <c r="Q6" i="17"/>
  <c r="R6" i="17"/>
  <c r="S6" i="17"/>
  <c r="T6" i="17"/>
  <c r="U6" i="17"/>
  <c r="V6" i="17"/>
  <c r="W6" i="17"/>
  <c r="X6" i="17"/>
  <c r="Y6" i="17"/>
  <c r="Z6" i="17"/>
  <c r="AA6" i="17"/>
  <c r="AB6" i="17"/>
  <c r="AC6" i="17"/>
  <c r="AD6" i="17"/>
  <c r="AE6" i="17"/>
  <c r="AF6" i="17"/>
  <c r="AG6" i="17"/>
  <c r="AH6" i="17"/>
  <c r="AI6" i="17"/>
  <c r="AJ6" i="17"/>
  <c r="AK6" i="17"/>
  <c r="AL6" i="17"/>
  <c r="AM6" i="17"/>
  <c r="AN6" i="17"/>
  <c r="B6" i="17"/>
  <c r="C6" i="16"/>
  <c r="D6" i="16"/>
  <c r="E6" i="16"/>
  <c r="F6" i="16"/>
  <c r="G6" i="16"/>
  <c r="H6" i="16"/>
  <c r="I6" i="16"/>
  <c r="J6" i="16"/>
  <c r="K6" i="16"/>
  <c r="L6" i="16"/>
  <c r="M6" i="16"/>
  <c r="N6" i="16"/>
  <c r="O6" i="16"/>
  <c r="P6" i="16"/>
  <c r="Q6" i="16"/>
  <c r="R6" i="16"/>
  <c r="S6" i="16"/>
  <c r="T6" i="16"/>
  <c r="U6" i="16"/>
  <c r="V6" i="16"/>
  <c r="W6" i="16"/>
  <c r="X6" i="16"/>
  <c r="Y6" i="16"/>
  <c r="Z6" i="16"/>
  <c r="B6" i="16"/>
  <c r="A13" i="12" l="1"/>
  <c r="A5" i="12"/>
  <c r="A6" i="12"/>
  <c r="A7" i="12"/>
  <c r="A8" i="12"/>
  <c r="A9" i="12"/>
  <c r="A10" i="12"/>
  <c r="A11" i="12"/>
  <c r="A12" i="12"/>
  <c r="A14" i="12"/>
  <c r="A15" i="12"/>
  <c r="A16" i="12"/>
  <c r="A17" i="12"/>
  <c r="A18" i="12"/>
  <c r="A19" i="12"/>
  <c r="A20" i="12"/>
  <c r="A21" i="12"/>
  <c r="A22" i="12"/>
  <c r="A23" i="12"/>
  <c r="A24" i="12"/>
  <c r="A25" i="12"/>
  <c r="A26" i="12"/>
  <c r="A27" i="12"/>
  <c r="A28" i="12"/>
  <c r="A29" i="12"/>
  <c r="A30" i="12"/>
  <c r="A31" i="12"/>
  <c r="A32" i="12"/>
  <c r="A33" i="12"/>
  <c r="A4" i="12"/>
  <c r="A5" i="14" l="1"/>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4" i="14"/>
  <c r="B34" i="9" l="1"/>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B15" i="9"/>
  <c r="A15" i="9"/>
  <c r="B14" i="9"/>
  <c r="A14" i="9"/>
  <c r="B13" i="9"/>
  <c r="A13" i="9"/>
  <c r="B12" i="9"/>
  <c r="A12" i="9"/>
  <c r="B11" i="9"/>
  <c r="A11" i="9"/>
  <c r="B10" i="9"/>
  <c r="A10" i="9"/>
  <c r="B9" i="9"/>
  <c r="A9" i="9"/>
  <c r="B8" i="9"/>
  <c r="A8" i="9"/>
  <c r="B7" i="9"/>
  <c r="A7" i="9"/>
  <c r="B6" i="9"/>
  <c r="A6" i="9"/>
  <c r="B5" i="9"/>
  <c r="A5" i="9"/>
  <c r="BK32" i="8"/>
  <c r="BJ32" i="8"/>
  <c r="Z33" i="14" s="1"/>
  <c r="BI32" i="8"/>
  <c r="BH32" i="8"/>
  <c r="BG32" i="8"/>
  <c r="BF32" i="8"/>
  <c r="BE32" i="8"/>
  <c r="AC33" i="14" s="1"/>
  <c r="BD32" i="8"/>
  <c r="BC32" i="8"/>
  <c r="BB32" i="8"/>
  <c r="BA32" i="8"/>
  <c r="AM33" i="14" s="1"/>
  <c r="AZ32" i="8"/>
  <c r="AF33" i="14" s="1"/>
  <c r="AY32" i="8"/>
  <c r="W33" i="14" s="1"/>
  <c r="AX32" i="8"/>
  <c r="AW32" i="8"/>
  <c r="AV32" i="8"/>
  <c r="AU32" i="8"/>
  <c r="AT32" i="8"/>
  <c r="AL33" i="14" s="1"/>
  <c r="AS32" i="8"/>
  <c r="AI33" i="14" s="1"/>
  <c r="AR32" i="8"/>
  <c r="AQ32" i="8"/>
  <c r="AP32" i="8"/>
  <c r="AO32" i="8"/>
  <c r="AN32" i="8"/>
  <c r="AM32" i="8"/>
  <c r="AL32" i="8"/>
  <c r="AK32" i="8"/>
  <c r="AJ32" i="8"/>
  <c r="AI32" i="8"/>
  <c r="AH32" i="8"/>
  <c r="AG32" i="8"/>
  <c r="AF32" i="8"/>
  <c r="AE32" i="8"/>
  <c r="AD32" i="8"/>
  <c r="AC32" i="8"/>
  <c r="K33" i="14" s="1"/>
  <c r="AB32" i="8"/>
  <c r="G33" i="14" s="1"/>
  <c r="AA32" i="8"/>
  <c r="Z32" i="8"/>
  <c r="Y32" i="8"/>
  <c r="O33" i="14" s="1"/>
  <c r="X32" i="8"/>
  <c r="W32" i="8"/>
  <c r="V32" i="8"/>
  <c r="AJ33" i="14" s="1"/>
  <c r="U32" i="8"/>
  <c r="T32" i="8"/>
  <c r="S32" i="8"/>
  <c r="R32" i="8"/>
  <c r="AG33" i="14" s="1"/>
  <c r="Q32" i="8"/>
  <c r="P32" i="8"/>
  <c r="O32" i="8"/>
  <c r="N32" i="8"/>
  <c r="M32" i="8"/>
  <c r="L32" i="8"/>
  <c r="K32" i="8"/>
  <c r="J32" i="8"/>
  <c r="I32" i="8"/>
  <c r="AD33" i="14" s="1"/>
  <c r="H32" i="8"/>
  <c r="G32" i="8"/>
  <c r="H33" i="14" s="1"/>
  <c r="F32" i="8"/>
  <c r="E32" i="8"/>
  <c r="D32" i="8"/>
  <c r="B33" i="14" s="1"/>
  <c r="C32" i="8"/>
  <c r="B32" i="8"/>
  <c r="BK31" i="8"/>
  <c r="BJ31" i="8"/>
  <c r="BI31" i="8"/>
  <c r="BH31" i="8"/>
  <c r="BG31" i="8"/>
  <c r="BF31" i="8"/>
  <c r="BE31" i="8"/>
  <c r="AC32" i="14" s="1"/>
  <c r="BD31" i="8"/>
  <c r="BC31" i="8"/>
  <c r="BB31" i="8"/>
  <c r="BA31" i="8"/>
  <c r="AZ31" i="8"/>
  <c r="AF32" i="14" s="1"/>
  <c r="AY31" i="8"/>
  <c r="W32" i="14" s="1"/>
  <c r="AX31" i="8"/>
  <c r="AW31" i="8"/>
  <c r="AV31" i="8"/>
  <c r="AU31" i="8"/>
  <c r="AT31" i="8"/>
  <c r="AL32" i="14" s="1"/>
  <c r="AS31" i="8"/>
  <c r="AI32" i="14" s="1"/>
  <c r="AR31" i="8"/>
  <c r="V32" i="14" s="1"/>
  <c r="AQ31" i="8"/>
  <c r="AP31" i="8"/>
  <c r="AO31" i="8"/>
  <c r="AN31" i="8"/>
  <c r="AM31" i="8"/>
  <c r="AL31" i="8"/>
  <c r="AK31" i="8"/>
  <c r="AJ31" i="8"/>
  <c r="AI31" i="8"/>
  <c r="AH31" i="8"/>
  <c r="AG31" i="8"/>
  <c r="AF31" i="8"/>
  <c r="AE31" i="8"/>
  <c r="AD31" i="8"/>
  <c r="AC31" i="8"/>
  <c r="K32" i="14" s="1"/>
  <c r="AB31" i="8"/>
  <c r="AA31" i="8"/>
  <c r="Z31" i="8"/>
  <c r="Y31" i="8"/>
  <c r="X31" i="8"/>
  <c r="AN32" i="14" s="1"/>
  <c r="W31" i="8"/>
  <c r="AH32" i="14" s="1"/>
  <c r="V31" i="8"/>
  <c r="U31" i="8"/>
  <c r="T31" i="8"/>
  <c r="S31" i="8"/>
  <c r="R31" i="8"/>
  <c r="Q31" i="8"/>
  <c r="P31" i="8"/>
  <c r="O31" i="8"/>
  <c r="N31" i="8"/>
  <c r="M31" i="8"/>
  <c r="L31" i="8"/>
  <c r="K31" i="8"/>
  <c r="AB32" i="14" s="1"/>
  <c r="J31" i="8"/>
  <c r="I31" i="8"/>
  <c r="H31" i="8"/>
  <c r="G31" i="8"/>
  <c r="H32" i="14" s="1"/>
  <c r="F31" i="8"/>
  <c r="E31" i="8"/>
  <c r="D31" i="8"/>
  <c r="B32" i="14" s="1"/>
  <c r="C31" i="8"/>
  <c r="B31" i="8"/>
  <c r="BK30" i="8"/>
  <c r="BJ30" i="8"/>
  <c r="AA32" i="9" s="1"/>
  <c r="BI30" i="8"/>
  <c r="BH30" i="8"/>
  <c r="BG30" i="8"/>
  <c r="BF30" i="8"/>
  <c r="BE30" i="8"/>
  <c r="AC31" i="14" s="1"/>
  <c r="BD30" i="8"/>
  <c r="AE31" i="14" s="1"/>
  <c r="BC30" i="8"/>
  <c r="BB30" i="8"/>
  <c r="BA30" i="8"/>
  <c r="AZ30" i="8"/>
  <c r="AF31" i="14" s="1"/>
  <c r="AY30" i="8"/>
  <c r="W31" i="14" s="1"/>
  <c r="AX30" i="8"/>
  <c r="AW30" i="8"/>
  <c r="AV30" i="8"/>
  <c r="AU30" i="8"/>
  <c r="AT30" i="8"/>
  <c r="AL31" i="14" s="1"/>
  <c r="AS30" i="8"/>
  <c r="AI31" i="14" s="1"/>
  <c r="AR30" i="8"/>
  <c r="AQ30" i="8"/>
  <c r="AP30" i="8"/>
  <c r="AO30" i="8"/>
  <c r="AN30" i="8"/>
  <c r="AM30" i="8"/>
  <c r="AL30" i="8"/>
  <c r="AK30" i="8"/>
  <c r="AJ30" i="8"/>
  <c r="AI30" i="8"/>
  <c r="AH30" i="8"/>
  <c r="AG30" i="8"/>
  <c r="AF30" i="8"/>
  <c r="AE30" i="8"/>
  <c r="AD30" i="8"/>
  <c r="AC30" i="8"/>
  <c r="K31" i="14" s="1"/>
  <c r="AB30" i="8"/>
  <c r="G31" i="14" s="1"/>
  <c r="AA30" i="8"/>
  <c r="Z30" i="8"/>
  <c r="N32" i="9" s="1"/>
  <c r="Y30" i="8"/>
  <c r="X30" i="8"/>
  <c r="W30" i="8"/>
  <c r="V30" i="8"/>
  <c r="U30" i="8"/>
  <c r="T30" i="8"/>
  <c r="S30" i="8"/>
  <c r="R30" i="8"/>
  <c r="Q30" i="8"/>
  <c r="P30" i="8"/>
  <c r="O30" i="8"/>
  <c r="N30" i="8"/>
  <c r="M30" i="8"/>
  <c r="L30" i="8"/>
  <c r="K30" i="8"/>
  <c r="J30" i="8"/>
  <c r="AK31" i="14" s="1"/>
  <c r="I30" i="8"/>
  <c r="H30" i="8"/>
  <c r="G30" i="8"/>
  <c r="H31" i="14" s="1"/>
  <c r="F30" i="8"/>
  <c r="E30" i="8"/>
  <c r="D30" i="8"/>
  <c r="B31" i="14" s="1"/>
  <c r="C30" i="8"/>
  <c r="B30" i="8"/>
  <c r="BK29" i="8"/>
  <c r="BJ29" i="8"/>
  <c r="BI29" i="8"/>
  <c r="BH29" i="8"/>
  <c r="BG29" i="8"/>
  <c r="BF29" i="8"/>
  <c r="BE29" i="8"/>
  <c r="AC30" i="14" s="1"/>
  <c r="BD29" i="8"/>
  <c r="BC29" i="8"/>
  <c r="BB29" i="8"/>
  <c r="BA29" i="8"/>
  <c r="AZ29" i="8"/>
  <c r="AF30" i="14" s="1"/>
  <c r="AY29" i="8"/>
  <c r="W30" i="14" s="1"/>
  <c r="AX29" i="8"/>
  <c r="AW29" i="8"/>
  <c r="AV29" i="8"/>
  <c r="AU29" i="8"/>
  <c r="AT29" i="8"/>
  <c r="AL30" i="14" s="1"/>
  <c r="AS29" i="8"/>
  <c r="AI30" i="14" s="1"/>
  <c r="AR29" i="8"/>
  <c r="V30" i="14" s="1"/>
  <c r="AQ29" i="8"/>
  <c r="AP29" i="8"/>
  <c r="AO29" i="8"/>
  <c r="AN29" i="8"/>
  <c r="K31" i="9" s="1"/>
  <c r="AM29" i="8"/>
  <c r="AL29" i="8"/>
  <c r="AK29" i="8"/>
  <c r="AJ29" i="8"/>
  <c r="AI29" i="8"/>
  <c r="AH29" i="8"/>
  <c r="AG29" i="8"/>
  <c r="AF29" i="8"/>
  <c r="AE29" i="8"/>
  <c r="AD29" i="8"/>
  <c r="AC29" i="8"/>
  <c r="K30" i="14" s="1"/>
  <c r="AB29" i="8"/>
  <c r="AA29" i="8"/>
  <c r="Z29" i="8"/>
  <c r="Y29" i="8"/>
  <c r="X29" i="8"/>
  <c r="AN30" i="14" s="1"/>
  <c r="W29" i="8"/>
  <c r="AH30" i="14" s="1"/>
  <c r="V29" i="8"/>
  <c r="U29" i="8"/>
  <c r="T29" i="8"/>
  <c r="S29" i="8"/>
  <c r="R29" i="8"/>
  <c r="Q29" i="8"/>
  <c r="P29" i="8"/>
  <c r="O29" i="8"/>
  <c r="N29" i="8"/>
  <c r="M29" i="8"/>
  <c r="L29" i="8"/>
  <c r="K29" i="8"/>
  <c r="AB30" i="14" s="1"/>
  <c r="J29" i="8"/>
  <c r="I29" i="8"/>
  <c r="H29" i="8"/>
  <c r="G29" i="8"/>
  <c r="H30" i="14" s="1"/>
  <c r="F29" i="8"/>
  <c r="E29" i="8"/>
  <c r="D29" i="8"/>
  <c r="B30" i="14" s="1"/>
  <c r="C29" i="8"/>
  <c r="B29" i="8"/>
  <c r="BK28" i="8"/>
  <c r="BJ28" i="8"/>
  <c r="BI28" i="8"/>
  <c r="BH28" i="8"/>
  <c r="E29" i="14" s="1"/>
  <c r="BG28" i="8"/>
  <c r="BF28" i="8"/>
  <c r="BE28" i="8"/>
  <c r="AC29" i="14" s="1"/>
  <c r="BD28" i="8"/>
  <c r="AE29" i="14" s="1"/>
  <c r="BC28" i="8"/>
  <c r="BB28" i="8"/>
  <c r="BA28" i="8"/>
  <c r="AZ28" i="8"/>
  <c r="AF29" i="14" s="1"/>
  <c r="AY28" i="8"/>
  <c r="W29" i="14" s="1"/>
  <c r="AX28" i="8"/>
  <c r="AW28" i="8"/>
  <c r="AV28" i="8"/>
  <c r="AU28" i="8"/>
  <c r="AT28" i="8"/>
  <c r="AL29" i="14" s="1"/>
  <c r="AS28" i="8"/>
  <c r="AI29" i="14" s="1"/>
  <c r="AR28" i="8"/>
  <c r="AQ28" i="8"/>
  <c r="AP28" i="8"/>
  <c r="Y29" i="14" s="1"/>
  <c r="AO28" i="8"/>
  <c r="AN28" i="8"/>
  <c r="AM28" i="8"/>
  <c r="AL28" i="8"/>
  <c r="AK28" i="8"/>
  <c r="AJ28" i="8"/>
  <c r="AI28" i="8"/>
  <c r="AH28" i="8"/>
  <c r="AG28" i="8"/>
  <c r="AF28" i="8"/>
  <c r="AE28" i="8"/>
  <c r="AD28" i="8"/>
  <c r="AC28" i="8"/>
  <c r="K29" i="14" s="1"/>
  <c r="AB28" i="8"/>
  <c r="G29" i="14" s="1"/>
  <c r="AA28" i="8"/>
  <c r="Z28" i="8"/>
  <c r="Y28" i="8"/>
  <c r="X28" i="8"/>
  <c r="W28" i="8"/>
  <c r="V28" i="8"/>
  <c r="U28" i="8"/>
  <c r="T28" i="8"/>
  <c r="S28" i="8"/>
  <c r="R28" i="8"/>
  <c r="Q28" i="8"/>
  <c r="P28" i="8"/>
  <c r="O28" i="8"/>
  <c r="N28" i="8"/>
  <c r="M28" i="8"/>
  <c r="L28" i="8"/>
  <c r="K28" i="8"/>
  <c r="J28" i="8"/>
  <c r="AK29" i="14" s="1"/>
  <c r="I28" i="8"/>
  <c r="H28" i="8"/>
  <c r="G28" i="8"/>
  <c r="H29" i="14" s="1"/>
  <c r="F28" i="8"/>
  <c r="E28" i="8"/>
  <c r="D28" i="8"/>
  <c r="C28" i="8"/>
  <c r="B28" i="8"/>
  <c r="BK27" i="8"/>
  <c r="BJ27" i="8"/>
  <c r="BI27" i="8"/>
  <c r="BH27" i="8"/>
  <c r="BG27" i="8"/>
  <c r="BF27" i="8"/>
  <c r="BE27" i="8"/>
  <c r="BD27" i="8"/>
  <c r="BC27" i="8"/>
  <c r="BB27" i="8"/>
  <c r="BA27" i="8"/>
  <c r="AZ27" i="8"/>
  <c r="AF28" i="14" s="1"/>
  <c r="AY27" i="8"/>
  <c r="AX27" i="8"/>
  <c r="AW27" i="8"/>
  <c r="AV27" i="8"/>
  <c r="AU27" i="8"/>
  <c r="AT27" i="8"/>
  <c r="AL28" i="14" s="1"/>
  <c r="AS27" i="8"/>
  <c r="AR27" i="8"/>
  <c r="V28" i="14" s="1"/>
  <c r="AQ27" i="8"/>
  <c r="AP27" i="8"/>
  <c r="AO27" i="8"/>
  <c r="AN27" i="8"/>
  <c r="AM27" i="8"/>
  <c r="AL27" i="8"/>
  <c r="AK27" i="8"/>
  <c r="Q29" i="9" s="1"/>
  <c r="AJ27" i="8"/>
  <c r="AI27" i="8"/>
  <c r="AH27" i="8"/>
  <c r="AG27" i="8"/>
  <c r="AF27" i="8"/>
  <c r="AE27" i="8"/>
  <c r="AD27" i="8"/>
  <c r="AC27" i="8"/>
  <c r="AB27" i="8"/>
  <c r="AA27" i="8"/>
  <c r="Z27" i="8"/>
  <c r="Y27" i="8"/>
  <c r="X27" i="8"/>
  <c r="AN28" i="14" s="1"/>
  <c r="W27" i="8"/>
  <c r="AH28" i="14" s="1"/>
  <c r="V27" i="8"/>
  <c r="U27" i="8"/>
  <c r="T27" i="8"/>
  <c r="S27" i="8"/>
  <c r="R27" i="8"/>
  <c r="Q27" i="8"/>
  <c r="P27" i="8"/>
  <c r="O27" i="8"/>
  <c r="N27" i="8"/>
  <c r="M27" i="8"/>
  <c r="L27" i="8"/>
  <c r="K27" i="8"/>
  <c r="AB28" i="14" s="1"/>
  <c r="J27" i="8"/>
  <c r="I27" i="8"/>
  <c r="H27" i="8"/>
  <c r="G27" i="8"/>
  <c r="H28" i="14" s="1"/>
  <c r="F27" i="8"/>
  <c r="E27" i="8"/>
  <c r="D27" i="8"/>
  <c r="B28" i="14" s="1"/>
  <c r="C27" i="8"/>
  <c r="B27" i="8"/>
  <c r="BK26" i="8"/>
  <c r="BJ26" i="8"/>
  <c r="BI26" i="8"/>
  <c r="BH26" i="8"/>
  <c r="BG26" i="8"/>
  <c r="BF26" i="8"/>
  <c r="BE26" i="8"/>
  <c r="AC27" i="14" s="1"/>
  <c r="BD26" i="8"/>
  <c r="AE27" i="14" s="1"/>
  <c r="BC26" i="8"/>
  <c r="BB26" i="8"/>
  <c r="BA26" i="8"/>
  <c r="AZ26" i="8"/>
  <c r="AY26" i="8"/>
  <c r="W27" i="14" s="1"/>
  <c r="AX26" i="8"/>
  <c r="AW26" i="8"/>
  <c r="AV26" i="8"/>
  <c r="AU26" i="8"/>
  <c r="AT26" i="8"/>
  <c r="AS26" i="8"/>
  <c r="AI27" i="14" s="1"/>
  <c r="AR26" i="8"/>
  <c r="AQ26" i="8"/>
  <c r="AP26" i="8"/>
  <c r="AO26" i="8"/>
  <c r="AN26" i="8"/>
  <c r="AM26" i="8"/>
  <c r="AL26" i="8"/>
  <c r="AK26" i="8"/>
  <c r="AJ26" i="8"/>
  <c r="AI26" i="8"/>
  <c r="AH26" i="8"/>
  <c r="AG26" i="8"/>
  <c r="AF26" i="8"/>
  <c r="AE26" i="8"/>
  <c r="AD26" i="8"/>
  <c r="AC26" i="8"/>
  <c r="K27" i="14" s="1"/>
  <c r="AB26" i="8"/>
  <c r="G27" i="14" s="1"/>
  <c r="AA26" i="8"/>
  <c r="Z26" i="8"/>
  <c r="Y26" i="8"/>
  <c r="X26" i="8"/>
  <c r="W26" i="8"/>
  <c r="V26" i="8"/>
  <c r="U26" i="8"/>
  <c r="T26" i="8"/>
  <c r="S26" i="8"/>
  <c r="R26" i="8"/>
  <c r="Q26" i="8"/>
  <c r="P26" i="8"/>
  <c r="O26" i="8"/>
  <c r="N26" i="8"/>
  <c r="M26" i="8"/>
  <c r="L26" i="8"/>
  <c r="K26" i="8"/>
  <c r="J26" i="8"/>
  <c r="AK27" i="14" s="1"/>
  <c r="I26" i="8"/>
  <c r="H26" i="8"/>
  <c r="G26" i="8"/>
  <c r="F26" i="8"/>
  <c r="E26" i="8"/>
  <c r="D26" i="8"/>
  <c r="C26" i="8"/>
  <c r="B26" i="8"/>
  <c r="BK25" i="8"/>
  <c r="BJ25" i="8"/>
  <c r="BI25" i="8"/>
  <c r="BH25" i="8"/>
  <c r="BG25" i="8"/>
  <c r="BF25" i="8"/>
  <c r="BE25" i="8"/>
  <c r="BD25" i="8"/>
  <c r="BC25" i="8"/>
  <c r="BB25" i="8"/>
  <c r="BA25" i="8"/>
  <c r="AZ25" i="8"/>
  <c r="AY25" i="8"/>
  <c r="AX25" i="8"/>
  <c r="AW25" i="8"/>
  <c r="AV25" i="8"/>
  <c r="AU25" i="8"/>
  <c r="AT25" i="8"/>
  <c r="AS25" i="8"/>
  <c r="AR25" i="8"/>
  <c r="V26" i="14" s="1"/>
  <c r="AQ25" i="8"/>
  <c r="AP25" i="8"/>
  <c r="AO25" i="8"/>
  <c r="AN25" i="8"/>
  <c r="AM25" i="8"/>
  <c r="AL25" i="8"/>
  <c r="AK25" i="8"/>
  <c r="AJ25" i="8"/>
  <c r="AI25" i="8"/>
  <c r="AH25" i="8"/>
  <c r="AG25" i="8"/>
  <c r="AF25" i="8"/>
  <c r="AE25" i="8"/>
  <c r="AD25" i="8"/>
  <c r="AC25" i="8"/>
  <c r="AB25" i="8"/>
  <c r="AA25" i="8"/>
  <c r="Z25" i="8"/>
  <c r="Y25" i="8"/>
  <c r="X25" i="8"/>
  <c r="AN26" i="14" s="1"/>
  <c r="W25" i="8"/>
  <c r="AH26" i="14" s="1"/>
  <c r="V25" i="8"/>
  <c r="U25" i="8"/>
  <c r="T25" i="8"/>
  <c r="S25" i="8"/>
  <c r="R25" i="8"/>
  <c r="Q25" i="8"/>
  <c r="P25" i="8"/>
  <c r="O25" i="8"/>
  <c r="N25" i="8"/>
  <c r="M25" i="8"/>
  <c r="L25" i="8"/>
  <c r="K25" i="8"/>
  <c r="AB26" i="14" s="1"/>
  <c r="J25" i="8"/>
  <c r="I25" i="8"/>
  <c r="H25" i="8"/>
  <c r="G25" i="8"/>
  <c r="F25" i="8"/>
  <c r="E25" i="8"/>
  <c r="D25" i="8"/>
  <c r="C25" i="8"/>
  <c r="B25" i="8"/>
  <c r="BK24" i="8"/>
  <c r="BJ24" i="8"/>
  <c r="BI24" i="8"/>
  <c r="BH24" i="8"/>
  <c r="BG24" i="8"/>
  <c r="BF24" i="8"/>
  <c r="BE24" i="8"/>
  <c r="BD24" i="8"/>
  <c r="AE25" i="14" s="1"/>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G25" i="14" s="1"/>
  <c r="AA24" i="8"/>
  <c r="Z24" i="8"/>
  <c r="Y24" i="8"/>
  <c r="X24" i="8"/>
  <c r="W24" i="8"/>
  <c r="V24" i="8"/>
  <c r="U24" i="8"/>
  <c r="T24" i="8"/>
  <c r="S24" i="8"/>
  <c r="R24" i="8"/>
  <c r="Q24" i="8"/>
  <c r="P24" i="8"/>
  <c r="O24" i="8"/>
  <c r="N24" i="8"/>
  <c r="M24" i="8"/>
  <c r="L24" i="8"/>
  <c r="K24" i="8"/>
  <c r="J24" i="8"/>
  <c r="AK25" i="14" s="1"/>
  <c r="I24" i="8"/>
  <c r="H24" i="8"/>
  <c r="G24" i="8"/>
  <c r="F24" i="8"/>
  <c r="E24" i="8"/>
  <c r="S25" i="14" s="1"/>
  <c r="D24" i="8"/>
  <c r="C24" i="8"/>
  <c r="B24" i="8"/>
  <c r="BK23" i="8"/>
  <c r="BJ23" i="8"/>
  <c r="BI23" i="8"/>
  <c r="BH23" i="8"/>
  <c r="BG23" i="8"/>
  <c r="BF23" i="8"/>
  <c r="BE23" i="8"/>
  <c r="BD23" i="8"/>
  <c r="BC23" i="8"/>
  <c r="BB23" i="8"/>
  <c r="BA23" i="8"/>
  <c r="AZ23" i="8"/>
  <c r="AY23" i="8"/>
  <c r="AX23" i="8"/>
  <c r="AW23" i="8"/>
  <c r="AV23" i="8"/>
  <c r="AU23" i="8"/>
  <c r="AT23" i="8"/>
  <c r="AS23" i="8"/>
  <c r="AR23" i="8"/>
  <c r="V24" i="14" s="1"/>
  <c r="AQ23" i="8"/>
  <c r="AP23" i="8"/>
  <c r="AO23" i="8"/>
  <c r="AN23" i="8"/>
  <c r="AM23" i="8"/>
  <c r="AL23" i="8"/>
  <c r="AK23" i="8"/>
  <c r="Q25" i="9" s="1"/>
  <c r="AJ23" i="8"/>
  <c r="AI23" i="8"/>
  <c r="AH23" i="8"/>
  <c r="AG23" i="8"/>
  <c r="AF23" i="8"/>
  <c r="AE23" i="8"/>
  <c r="AD23" i="8"/>
  <c r="AC23" i="8"/>
  <c r="AB23" i="8"/>
  <c r="AA23" i="8"/>
  <c r="Z23" i="8"/>
  <c r="Y23" i="8"/>
  <c r="X23" i="8"/>
  <c r="AN24" i="14" s="1"/>
  <c r="W23" i="8"/>
  <c r="AH24" i="14" s="1"/>
  <c r="V23" i="8"/>
  <c r="U23" i="8"/>
  <c r="T23" i="8"/>
  <c r="S23" i="8"/>
  <c r="R23" i="8"/>
  <c r="Q23" i="8"/>
  <c r="P23" i="8"/>
  <c r="O23" i="8"/>
  <c r="N23" i="8"/>
  <c r="M23" i="8"/>
  <c r="L23" i="8"/>
  <c r="K23" i="8"/>
  <c r="AB24" i="14" s="1"/>
  <c r="J23" i="8"/>
  <c r="I23" i="8"/>
  <c r="H23" i="8"/>
  <c r="G23" i="8"/>
  <c r="F23" i="8"/>
  <c r="E23" i="8"/>
  <c r="D23" i="8"/>
  <c r="C23" i="8"/>
  <c r="B23" i="8"/>
  <c r="BK22" i="8"/>
  <c r="BJ22" i="8"/>
  <c r="BI22" i="8"/>
  <c r="BH22" i="8"/>
  <c r="BG22" i="8"/>
  <c r="BF22" i="8"/>
  <c r="BE22" i="8"/>
  <c r="BD22" i="8"/>
  <c r="AE23" i="14" s="1"/>
  <c r="BC22" i="8"/>
  <c r="BB22" i="8"/>
  <c r="BA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G23" i="14" s="1"/>
  <c r="AA22" i="8"/>
  <c r="Z22" i="8"/>
  <c r="Y22" i="8"/>
  <c r="X22" i="8"/>
  <c r="W22" i="8"/>
  <c r="V22" i="8"/>
  <c r="U22" i="8"/>
  <c r="T22" i="8"/>
  <c r="S22" i="8"/>
  <c r="R22" i="8"/>
  <c r="Q22" i="8"/>
  <c r="P22" i="8"/>
  <c r="O22" i="8"/>
  <c r="N22" i="8"/>
  <c r="M22" i="8"/>
  <c r="L22" i="8"/>
  <c r="K22" i="8"/>
  <c r="J22" i="8"/>
  <c r="AK23" i="14" s="1"/>
  <c r="I22" i="8"/>
  <c r="H22" i="8"/>
  <c r="G22" i="8"/>
  <c r="F22" i="8"/>
  <c r="E22" i="8"/>
  <c r="D22" i="8"/>
  <c r="C22" i="8"/>
  <c r="B22"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AN22" i="14" s="1"/>
  <c r="W21" i="8"/>
  <c r="AH22" i="14" s="1"/>
  <c r="V21" i="8"/>
  <c r="U21" i="8"/>
  <c r="T21" i="8"/>
  <c r="S21" i="8"/>
  <c r="R21" i="8"/>
  <c r="Q21" i="8"/>
  <c r="P21" i="8"/>
  <c r="O21" i="8"/>
  <c r="N21" i="8"/>
  <c r="M21" i="8"/>
  <c r="L21" i="8"/>
  <c r="K21" i="8"/>
  <c r="J21" i="8"/>
  <c r="I21" i="8"/>
  <c r="H21" i="8"/>
  <c r="G21" i="8"/>
  <c r="F21" i="8"/>
  <c r="E21" i="8"/>
  <c r="D21" i="8"/>
  <c r="C21" i="8"/>
  <c r="B21" i="8"/>
  <c r="BK20" i="8"/>
  <c r="BJ20" i="8"/>
  <c r="BI20" i="8"/>
  <c r="BH20" i="8"/>
  <c r="BG20" i="8"/>
  <c r="BF20" i="8"/>
  <c r="BE20" i="8"/>
  <c r="AC21" i="14" s="1"/>
  <c r="BD20" i="8"/>
  <c r="BC20" i="8"/>
  <c r="BB20" i="8"/>
  <c r="BA20" i="8"/>
  <c r="AZ20" i="8"/>
  <c r="AY20" i="8"/>
  <c r="AX20" i="8"/>
  <c r="AW20" i="8"/>
  <c r="AV20" i="8"/>
  <c r="AU20" i="8"/>
  <c r="AT20" i="8"/>
  <c r="AS20" i="8"/>
  <c r="AR20" i="8"/>
  <c r="V21" i="14" s="1"/>
  <c r="AQ20" i="8"/>
  <c r="AP20" i="8"/>
  <c r="AO20" i="8"/>
  <c r="AN20" i="8"/>
  <c r="AM20" i="8"/>
  <c r="AL20" i="8"/>
  <c r="AK20" i="8"/>
  <c r="AJ20" i="8"/>
  <c r="AI20" i="8"/>
  <c r="AH20" i="8"/>
  <c r="AG20" i="8"/>
  <c r="AF20" i="8"/>
  <c r="AE20" i="8"/>
  <c r="AD20" i="8"/>
  <c r="AC20" i="8"/>
  <c r="AB20" i="8"/>
  <c r="AA20" i="8"/>
  <c r="Z20" i="8"/>
  <c r="Y20" i="8"/>
  <c r="O21" i="14" s="1"/>
  <c r="X20" i="8"/>
  <c r="W20" i="8"/>
  <c r="V20" i="8"/>
  <c r="U20" i="8"/>
  <c r="T20" i="8"/>
  <c r="S20" i="8"/>
  <c r="R20" i="8"/>
  <c r="Q20" i="8"/>
  <c r="P20" i="8"/>
  <c r="O20" i="8"/>
  <c r="N20" i="8"/>
  <c r="M20" i="8"/>
  <c r="L20" i="8"/>
  <c r="K20" i="8"/>
  <c r="J20" i="8"/>
  <c r="AK21" i="14" s="1"/>
  <c r="I20" i="8"/>
  <c r="H20" i="8"/>
  <c r="G20" i="8"/>
  <c r="H21" i="14" s="1"/>
  <c r="F20" i="8"/>
  <c r="E20" i="8"/>
  <c r="D20" i="8"/>
  <c r="C20" i="8"/>
  <c r="B20" i="8"/>
  <c r="BK19" i="8"/>
  <c r="BJ19" i="8"/>
  <c r="BI19" i="8"/>
  <c r="BH19" i="8"/>
  <c r="BG19" i="8"/>
  <c r="BF19" i="8"/>
  <c r="BE19" i="8"/>
  <c r="BD19" i="8"/>
  <c r="BC19" i="8"/>
  <c r="BB19" i="8"/>
  <c r="BA19" i="8"/>
  <c r="AZ19" i="8"/>
  <c r="AF20" i="14" s="1"/>
  <c r="AY19" i="8"/>
  <c r="AX19" i="8"/>
  <c r="AW19" i="8"/>
  <c r="AV19" i="8"/>
  <c r="AU19" i="8"/>
  <c r="AT19" i="8"/>
  <c r="AS19" i="8"/>
  <c r="AR19" i="8"/>
  <c r="AQ19" i="8"/>
  <c r="AP19" i="8"/>
  <c r="AO19" i="8"/>
  <c r="AN19" i="8"/>
  <c r="AM19" i="8"/>
  <c r="AL19" i="8"/>
  <c r="AK19" i="8"/>
  <c r="AJ19" i="8"/>
  <c r="AI19" i="8"/>
  <c r="AH19" i="8"/>
  <c r="AG19" i="8"/>
  <c r="AF19" i="8"/>
  <c r="AE19" i="8"/>
  <c r="AD19" i="8"/>
  <c r="AC19" i="8"/>
  <c r="K20" i="14" s="1"/>
  <c r="AB19" i="8"/>
  <c r="AA19" i="8"/>
  <c r="Z19" i="8"/>
  <c r="Y19" i="8"/>
  <c r="X19" i="8"/>
  <c r="AN20" i="14" s="1"/>
  <c r="W19" i="8"/>
  <c r="V19" i="8"/>
  <c r="U19" i="8"/>
  <c r="T19" i="8"/>
  <c r="S19" i="8"/>
  <c r="R19" i="8"/>
  <c r="Q19" i="8"/>
  <c r="P19" i="8"/>
  <c r="O19" i="8"/>
  <c r="N19" i="8"/>
  <c r="M19" i="8"/>
  <c r="L19" i="8"/>
  <c r="K19" i="8"/>
  <c r="J19" i="8"/>
  <c r="I19" i="8"/>
  <c r="H19" i="8"/>
  <c r="R20" i="14" s="1"/>
  <c r="G19" i="8"/>
  <c r="F19" i="8"/>
  <c r="E19" i="8"/>
  <c r="D19" i="8"/>
  <c r="C19" i="8"/>
  <c r="B19" i="8"/>
  <c r="BK18" i="8"/>
  <c r="BJ18" i="8"/>
  <c r="BI18" i="8"/>
  <c r="BH18" i="8"/>
  <c r="BG18" i="8"/>
  <c r="BF18" i="8"/>
  <c r="BE18" i="8"/>
  <c r="BD18" i="8"/>
  <c r="BC18" i="8"/>
  <c r="BB18" i="8"/>
  <c r="BA18" i="8"/>
  <c r="AZ18" i="8"/>
  <c r="AY18" i="8"/>
  <c r="AX18" i="8"/>
  <c r="AW18" i="8"/>
  <c r="AV18" i="8"/>
  <c r="AU18" i="8"/>
  <c r="AT18" i="8"/>
  <c r="AS18" i="8"/>
  <c r="AI19" i="14" s="1"/>
  <c r="AR18" i="8"/>
  <c r="AQ18" i="8"/>
  <c r="AP18" i="8"/>
  <c r="AO18" i="8"/>
  <c r="AN18" i="8"/>
  <c r="AM18" i="8"/>
  <c r="AL18" i="8"/>
  <c r="AK18" i="8"/>
  <c r="AJ18" i="8"/>
  <c r="AI18" i="8"/>
  <c r="AH18" i="8"/>
  <c r="AG18" i="8"/>
  <c r="AF18" i="8"/>
  <c r="AE18" i="8"/>
  <c r="AD18" i="8"/>
  <c r="AC18" i="8"/>
  <c r="AB18" i="8"/>
  <c r="G19" i="14" s="1"/>
  <c r="AA18" i="8"/>
  <c r="Z18" i="8"/>
  <c r="Y18" i="8"/>
  <c r="X18" i="8"/>
  <c r="W18" i="8"/>
  <c r="V18" i="8"/>
  <c r="U18" i="8"/>
  <c r="T18" i="8"/>
  <c r="S18" i="8"/>
  <c r="R18" i="8"/>
  <c r="Q18" i="8"/>
  <c r="P18" i="8"/>
  <c r="O18" i="8"/>
  <c r="N18" i="8"/>
  <c r="M18" i="8"/>
  <c r="L18" i="8"/>
  <c r="K18" i="8"/>
  <c r="AB19" i="14" s="1"/>
  <c r="J18" i="8"/>
  <c r="I18" i="8"/>
  <c r="H18" i="8"/>
  <c r="G18" i="8"/>
  <c r="F18" i="8"/>
  <c r="E18" i="8"/>
  <c r="D18" i="8"/>
  <c r="C18" i="8"/>
  <c r="B18" i="8"/>
  <c r="BK17" i="8"/>
  <c r="BJ17" i="8"/>
  <c r="BI17" i="8"/>
  <c r="BH17" i="8"/>
  <c r="BG17" i="8"/>
  <c r="BF17" i="8"/>
  <c r="BE17" i="8"/>
  <c r="BD17" i="8"/>
  <c r="AE18" i="14" s="1"/>
  <c r="BC17" i="8"/>
  <c r="BB17" i="8"/>
  <c r="BA17" i="8"/>
  <c r="AZ17" i="8"/>
  <c r="AY17" i="8"/>
  <c r="AX17" i="8"/>
  <c r="AW17" i="8"/>
  <c r="AV17" i="8"/>
  <c r="AU17" i="8"/>
  <c r="AT17" i="8"/>
  <c r="AL18" i="14" s="1"/>
  <c r="AS17" i="8"/>
  <c r="AR17" i="8"/>
  <c r="V18" i="14" s="1"/>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C17" i="8"/>
  <c r="B17" i="8"/>
  <c r="BK16" i="8"/>
  <c r="BJ16" i="8"/>
  <c r="BI16" i="8"/>
  <c r="BH16" i="8"/>
  <c r="BG16" i="8"/>
  <c r="BF16" i="8"/>
  <c r="BE16" i="8"/>
  <c r="BD16" i="8"/>
  <c r="AE17" i="14" s="1"/>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G17" i="14" s="1"/>
  <c r="AA16" i="8"/>
  <c r="Z16" i="8"/>
  <c r="Y16" i="8"/>
  <c r="X16" i="8"/>
  <c r="W16" i="8"/>
  <c r="V16" i="8"/>
  <c r="U16" i="8"/>
  <c r="T16" i="8"/>
  <c r="S16" i="8"/>
  <c r="R16" i="8"/>
  <c r="Q16" i="8"/>
  <c r="P16" i="8"/>
  <c r="O16" i="8"/>
  <c r="N16" i="8"/>
  <c r="M16" i="8"/>
  <c r="L16" i="8"/>
  <c r="K16" i="8"/>
  <c r="J16" i="8"/>
  <c r="I16" i="8"/>
  <c r="H16" i="8"/>
  <c r="G16" i="8"/>
  <c r="F16" i="8"/>
  <c r="E16" i="8"/>
  <c r="D16" i="8"/>
  <c r="C16" i="8"/>
  <c r="B16"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AH16" i="14" s="1"/>
  <c r="V15" i="8"/>
  <c r="U15" i="8"/>
  <c r="T15" i="8"/>
  <c r="S15" i="8"/>
  <c r="R15" i="8"/>
  <c r="Q15" i="8"/>
  <c r="P15" i="8"/>
  <c r="O15" i="8"/>
  <c r="N15" i="8"/>
  <c r="M15" i="8"/>
  <c r="L15" i="8"/>
  <c r="K15" i="8"/>
  <c r="J15" i="8"/>
  <c r="I15" i="8"/>
  <c r="H15" i="8"/>
  <c r="R16" i="14" s="1"/>
  <c r="G15" i="8"/>
  <c r="F15" i="8"/>
  <c r="E15" i="8"/>
  <c r="D15" i="8"/>
  <c r="C15" i="8"/>
  <c r="B15" i="8"/>
  <c r="BK14" i="8"/>
  <c r="BJ14" i="8"/>
  <c r="BI14" i="8"/>
  <c r="BH14" i="8"/>
  <c r="BG14" i="8"/>
  <c r="BF14" i="8"/>
  <c r="BE14" i="8"/>
  <c r="BD14" i="8"/>
  <c r="BC14" i="8"/>
  <c r="BB14" i="8"/>
  <c r="BA14" i="8"/>
  <c r="AM15" i="14" s="1"/>
  <c r="AZ14" i="8"/>
  <c r="AY14" i="8"/>
  <c r="AX14" i="8"/>
  <c r="AW14" i="8"/>
  <c r="AV14" i="8"/>
  <c r="AU14" i="8"/>
  <c r="AT14" i="8"/>
  <c r="AS14" i="8"/>
  <c r="AR14" i="8"/>
  <c r="AQ14" i="8"/>
  <c r="AP14" i="8"/>
  <c r="AO14" i="8"/>
  <c r="AN14" i="8"/>
  <c r="AM14" i="8"/>
  <c r="AL14" i="8"/>
  <c r="AK14" i="8"/>
  <c r="AJ14" i="8"/>
  <c r="AI14" i="8"/>
  <c r="C15" i="14" s="1"/>
  <c r="AH14" i="8"/>
  <c r="AG14" i="8"/>
  <c r="AF14" i="8"/>
  <c r="AE14" i="8"/>
  <c r="AD14" i="8"/>
  <c r="AC14" i="8"/>
  <c r="AB14" i="8"/>
  <c r="AA14" i="8"/>
  <c r="Z14" i="8"/>
  <c r="Y14" i="8"/>
  <c r="X14" i="8"/>
  <c r="W14" i="8"/>
  <c r="V14" i="8"/>
  <c r="U14" i="8"/>
  <c r="T14" i="8"/>
  <c r="S14" i="8"/>
  <c r="R14" i="8"/>
  <c r="Q14" i="8"/>
  <c r="P14" i="8"/>
  <c r="O14" i="8"/>
  <c r="N14" i="8"/>
  <c r="M14" i="8"/>
  <c r="L14" i="8"/>
  <c r="K14" i="8"/>
  <c r="J14" i="8"/>
  <c r="I14" i="8"/>
  <c r="H14" i="8"/>
  <c r="G14" i="8"/>
  <c r="F14" i="8"/>
  <c r="E14" i="8"/>
  <c r="D14" i="8"/>
  <c r="C14" i="8"/>
  <c r="B14" i="8"/>
  <c r="BK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C13" i="8"/>
  <c r="B13" i="8"/>
  <c r="BK12" i="8"/>
  <c r="BJ12" i="8"/>
  <c r="BI12" i="8"/>
  <c r="BH12" i="8"/>
  <c r="BG12" i="8"/>
  <c r="BF12" i="8"/>
  <c r="BE12" i="8"/>
  <c r="BD12" i="8"/>
  <c r="BC12" i="8"/>
  <c r="BB12" i="8"/>
  <c r="BA12" i="8"/>
  <c r="AZ12" i="8"/>
  <c r="AY12" i="8"/>
  <c r="AX12" i="8"/>
  <c r="AW12" i="8"/>
  <c r="AV12" i="8"/>
  <c r="AU12" i="8"/>
  <c r="AT12" i="8"/>
  <c r="AS12" i="8"/>
  <c r="AR12" i="8"/>
  <c r="AQ12" i="8"/>
  <c r="AP12" i="8"/>
  <c r="AO12" i="8"/>
  <c r="AN12" i="8"/>
  <c r="AM12" i="8"/>
  <c r="AL12" i="8"/>
  <c r="AK12" i="8"/>
  <c r="AJ12" i="8"/>
  <c r="AI12" i="8"/>
  <c r="AH12" i="8"/>
  <c r="AG12" i="8"/>
  <c r="AF12" i="8"/>
  <c r="AE12" i="8"/>
  <c r="AD12" i="8"/>
  <c r="AC12" i="8"/>
  <c r="AB12" i="8"/>
  <c r="AA12" i="8"/>
  <c r="Z12" i="8"/>
  <c r="Y12" i="8"/>
  <c r="O13" i="14" s="1"/>
  <c r="X12" i="8"/>
  <c r="W12" i="8"/>
  <c r="V12" i="8"/>
  <c r="U12" i="8"/>
  <c r="T12" i="8"/>
  <c r="S12" i="8"/>
  <c r="R12" i="8"/>
  <c r="Q12" i="8"/>
  <c r="P12" i="8"/>
  <c r="O12" i="8"/>
  <c r="N12" i="8"/>
  <c r="M12" i="8"/>
  <c r="L12" i="8"/>
  <c r="K12" i="8"/>
  <c r="J12" i="8"/>
  <c r="I12" i="8"/>
  <c r="H12" i="8"/>
  <c r="G12" i="8"/>
  <c r="F12" i="8"/>
  <c r="E12" i="8"/>
  <c r="D12" i="8"/>
  <c r="C12" i="8"/>
  <c r="B12" i="8"/>
  <c r="BK11" i="8"/>
  <c r="BJ11" i="8"/>
  <c r="BI11" i="8"/>
  <c r="BH11" i="8"/>
  <c r="BG11" i="8"/>
  <c r="BF11" i="8"/>
  <c r="BE11" i="8"/>
  <c r="BD11" i="8"/>
  <c r="BC11" i="8"/>
  <c r="BB11" i="8"/>
  <c r="BA11" i="8"/>
  <c r="AZ11" i="8"/>
  <c r="AY11" i="8"/>
  <c r="AX11" i="8"/>
  <c r="AW11" i="8"/>
  <c r="AV11" i="8"/>
  <c r="AU11" i="8"/>
  <c r="AT11" i="8"/>
  <c r="AS11" i="8"/>
  <c r="AR11" i="8"/>
  <c r="AQ11" i="8"/>
  <c r="AP11" i="8"/>
  <c r="AO11" i="8"/>
  <c r="AN11" i="8"/>
  <c r="AM11" i="8"/>
  <c r="AL11" i="8"/>
  <c r="AK11" i="8"/>
  <c r="AJ11" i="8"/>
  <c r="AI11" i="8"/>
  <c r="AH11" i="8"/>
  <c r="AG11" i="8"/>
  <c r="AF11" i="8"/>
  <c r="AE11" i="8"/>
  <c r="AD11" i="8"/>
  <c r="AC11" i="8"/>
  <c r="AB11" i="8"/>
  <c r="AA11" i="8"/>
  <c r="Z11" i="8"/>
  <c r="Y11" i="8"/>
  <c r="X11" i="8"/>
  <c r="W11" i="8"/>
  <c r="V11" i="8"/>
  <c r="U11" i="8"/>
  <c r="T11" i="8"/>
  <c r="S11" i="8"/>
  <c r="R11" i="8"/>
  <c r="Q11" i="8"/>
  <c r="P11" i="8"/>
  <c r="O11" i="8"/>
  <c r="N11" i="8"/>
  <c r="M11" i="8"/>
  <c r="L11" i="8"/>
  <c r="K11" i="8"/>
  <c r="J11" i="8"/>
  <c r="I11" i="8"/>
  <c r="H11" i="8"/>
  <c r="R12" i="14" s="1"/>
  <c r="R5" i="17" s="1"/>
  <c r="G11" i="8"/>
  <c r="F11" i="8"/>
  <c r="E11" i="8"/>
  <c r="D11" i="8"/>
  <c r="C11" i="8"/>
  <c r="B11" i="8"/>
  <c r="BK10" i="8"/>
  <c r="BJ10" i="8"/>
  <c r="BI10" i="8"/>
  <c r="BH10" i="8"/>
  <c r="BG10" i="8"/>
  <c r="BF10" i="8"/>
  <c r="BE10" i="8"/>
  <c r="BD10" i="8"/>
  <c r="BC10" i="8"/>
  <c r="BB10" i="8"/>
  <c r="BA10" i="8"/>
  <c r="AZ10" i="8"/>
  <c r="AY10" i="8"/>
  <c r="AX10" i="8"/>
  <c r="AW10" i="8"/>
  <c r="AV10" i="8"/>
  <c r="AU10" i="8"/>
  <c r="AT10" i="8"/>
  <c r="AS10" i="8"/>
  <c r="AR10" i="8"/>
  <c r="AQ10" i="8"/>
  <c r="AP10" i="8"/>
  <c r="AO10" i="8"/>
  <c r="AN10" i="8"/>
  <c r="AM10" i="8"/>
  <c r="AL10" i="8"/>
  <c r="AK10" i="8"/>
  <c r="AJ10" i="8"/>
  <c r="AI1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B10" i="8"/>
  <c r="BK9" i="8"/>
  <c r="BJ9" i="8"/>
  <c r="BI9" i="8"/>
  <c r="BH9" i="8"/>
  <c r="BG9" i="8"/>
  <c r="BF9" i="8"/>
  <c r="BE9" i="8"/>
  <c r="BD9" i="8"/>
  <c r="BC9" i="8"/>
  <c r="BB9" i="8"/>
  <c r="BA9" i="8"/>
  <c r="AZ9" i="8"/>
  <c r="AY9" i="8"/>
  <c r="W10" i="14" s="1"/>
  <c r="AX9" i="8"/>
  <c r="AW9" i="8"/>
  <c r="AV9" i="8"/>
  <c r="AU9" i="8"/>
  <c r="AT9" i="8"/>
  <c r="AS9" i="8"/>
  <c r="AR9" i="8"/>
  <c r="AQ9" i="8"/>
  <c r="AP9" i="8"/>
  <c r="AO9"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C9" i="8"/>
  <c r="B9" i="8"/>
  <c r="BK8" i="8"/>
  <c r="BJ8" i="8"/>
  <c r="BI8" i="8"/>
  <c r="BH8" i="8"/>
  <c r="BG8" i="8"/>
  <c r="BF8" i="8"/>
  <c r="BE8" i="8"/>
  <c r="BD8" i="8"/>
  <c r="BC8" i="8"/>
  <c r="BB8" i="8"/>
  <c r="BA8" i="8"/>
  <c r="AZ8" i="8"/>
  <c r="AY8" i="8"/>
  <c r="AX8" i="8"/>
  <c r="AW8" i="8"/>
  <c r="AV8" i="8"/>
  <c r="AU8" i="8"/>
  <c r="AT8" i="8"/>
  <c r="AS8" i="8"/>
  <c r="AR8" i="8"/>
  <c r="AQ8" i="8"/>
  <c r="AP8" i="8"/>
  <c r="AO8" i="8"/>
  <c r="AN8" i="8"/>
  <c r="AM8" i="8"/>
  <c r="AL8" i="8"/>
  <c r="AK8" i="8"/>
  <c r="AJ8" i="8"/>
  <c r="AI8" i="8"/>
  <c r="AH8" i="8"/>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C8" i="8"/>
  <c r="B8" i="8"/>
  <c r="BK7" i="8"/>
  <c r="BJ7" i="8"/>
  <c r="BI7" i="8"/>
  <c r="BH7" i="8"/>
  <c r="BG7" i="8"/>
  <c r="BF7" i="8"/>
  <c r="BE7" i="8"/>
  <c r="AC8" i="14" s="1"/>
  <c r="BD7" i="8"/>
  <c r="BC7" i="8"/>
  <c r="BB7" i="8"/>
  <c r="BA7" i="8"/>
  <c r="AZ7" i="8"/>
  <c r="AY7" i="8"/>
  <c r="AX7" i="8"/>
  <c r="AW7" i="8"/>
  <c r="AV7" i="8"/>
  <c r="AU7" i="8"/>
  <c r="AT7" i="8"/>
  <c r="AS7" i="8"/>
  <c r="AR7" i="8"/>
  <c r="AQ7" i="8"/>
  <c r="AP7" i="8"/>
  <c r="AO7" i="8"/>
  <c r="AN7" i="8"/>
  <c r="AM7" i="8"/>
  <c r="AL7" i="8"/>
  <c r="AK7" i="8"/>
  <c r="AJ7" i="8"/>
  <c r="AI7" i="8"/>
  <c r="AH7" i="8"/>
  <c r="AG7" i="8"/>
  <c r="AF7" i="8"/>
  <c r="AE7" i="8"/>
  <c r="AD7" i="8"/>
  <c r="AC7" i="8"/>
  <c r="AB7" i="8"/>
  <c r="AA7" i="8"/>
  <c r="Z7" i="8"/>
  <c r="Y7" i="8"/>
  <c r="X7" i="8"/>
  <c r="W7" i="8"/>
  <c r="V7" i="8"/>
  <c r="U7" i="8"/>
  <c r="T7" i="8"/>
  <c r="S7" i="8"/>
  <c r="R7" i="8"/>
  <c r="Q7" i="8"/>
  <c r="P7" i="8"/>
  <c r="O7" i="8"/>
  <c r="N7" i="8"/>
  <c r="M7" i="8"/>
  <c r="L7" i="8"/>
  <c r="K7" i="8"/>
  <c r="J7" i="8"/>
  <c r="I7" i="8"/>
  <c r="H7" i="8"/>
  <c r="G7" i="8"/>
  <c r="F7" i="8"/>
  <c r="E7" i="8"/>
  <c r="D7" i="8"/>
  <c r="C7" i="8"/>
  <c r="B7" i="8"/>
  <c r="BK6" i="8"/>
  <c r="BJ6" i="8"/>
  <c r="BI6" i="8"/>
  <c r="BH6" i="8"/>
  <c r="BG6" i="8"/>
  <c r="BF6" i="8"/>
  <c r="BE6" i="8"/>
  <c r="BD6" i="8"/>
  <c r="BC6" i="8"/>
  <c r="BB6" i="8"/>
  <c r="BA6" i="8"/>
  <c r="AZ6" i="8"/>
  <c r="AF7" i="14" s="1"/>
  <c r="AY6" i="8"/>
  <c r="AX6" i="8"/>
  <c r="AW6" i="8"/>
  <c r="AV6" i="8"/>
  <c r="AU6" i="8"/>
  <c r="AT6" i="8"/>
  <c r="AS6" i="8"/>
  <c r="AR6" i="8"/>
  <c r="AQ6" i="8"/>
  <c r="AP6" i="8"/>
  <c r="AO6" i="8"/>
  <c r="AN6" i="8"/>
  <c r="AM6" i="8"/>
  <c r="AL6" i="8"/>
  <c r="AK6" i="8"/>
  <c r="AJ6" i="8"/>
  <c r="AI6" i="8"/>
  <c r="AH6" i="8"/>
  <c r="AG6" i="8"/>
  <c r="AF6" i="8"/>
  <c r="AE6" i="8"/>
  <c r="AD6" i="8"/>
  <c r="AC6" i="8"/>
  <c r="AB6" i="8"/>
  <c r="AA6" i="8"/>
  <c r="Z6" i="8"/>
  <c r="Y6" i="8"/>
  <c r="X6" i="8"/>
  <c r="W6" i="8"/>
  <c r="V6" i="8"/>
  <c r="U6" i="8"/>
  <c r="T6" i="8"/>
  <c r="S6" i="8"/>
  <c r="R6" i="8"/>
  <c r="Q6" i="8"/>
  <c r="P6" i="8"/>
  <c r="O6" i="8"/>
  <c r="N6" i="8"/>
  <c r="M6" i="8"/>
  <c r="L6" i="8"/>
  <c r="K6" i="8"/>
  <c r="J6" i="8"/>
  <c r="I6" i="8"/>
  <c r="H6" i="8"/>
  <c r="G6" i="8"/>
  <c r="F6" i="8"/>
  <c r="E6" i="8"/>
  <c r="D6" i="8"/>
  <c r="C6" i="8"/>
  <c r="B6" i="8"/>
  <c r="BK5" i="8"/>
  <c r="BJ5" i="8"/>
  <c r="BI5" i="8"/>
  <c r="BH5" i="8"/>
  <c r="BG5" i="8"/>
  <c r="BF5" i="8"/>
  <c r="BE5" i="8"/>
  <c r="BD5" i="8"/>
  <c r="BC5" i="8"/>
  <c r="BB5" i="8"/>
  <c r="BA5" i="8"/>
  <c r="AZ5" i="8"/>
  <c r="AY5" i="8"/>
  <c r="AX5" i="8"/>
  <c r="AW5" i="8"/>
  <c r="AV5" i="8"/>
  <c r="AU5" i="8"/>
  <c r="AT5" i="8"/>
  <c r="AS5" i="8"/>
  <c r="AI6" i="14" s="1"/>
  <c r="AR5" i="8"/>
  <c r="AQ5" i="8"/>
  <c r="AP5" i="8"/>
  <c r="AO5" i="8"/>
  <c r="AN5" i="8"/>
  <c r="AM5" i="8"/>
  <c r="AL5" i="8"/>
  <c r="AK5" i="8"/>
  <c r="AJ5" i="8"/>
  <c r="AI5" i="8"/>
  <c r="AH5" i="8"/>
  <c r="AG5" i="8"/>
  <c r="AF5" i="8"/>
  <c r="AE5" i="8"/>
  <c r="AD5" i="8"/>
  <c r="AC5" i="8"/>
  <c r="AB5" i="8"/>
  <c r="AA5" i="8"/>
  <c r="Z5" i="8"/>
  <c r="Y5" i="8"/>
  <c r="X5" i="8"/>
  <c r="W5" i="8"/>
  <c r="V5" i="8"/>
  <c r="U5" i="8"/>
  <c r="T5" i="8"/>
  <c r="S5" i="8"/>
  <c r="R5" i="8"/>
  <c r="Q5" i="8"/>
  <c r="P5" i="8"/>
  <c r="O5" i="8"/>
  <c r="N5" i="8"/>
  <c r="M5" i="8"/>
  <c r="L5" i="8"/>
  <c r="K5" i="8"/>
  <c r="J5" i="8"/>
  <c r="I5" i="8"/>
  <c r="H5" i="8"/>
  <c r="G5" i="8"/>
  <c r="F5" i="8"/>
  <c r="E5" i="8"/>
  <c r="D5" i="8"/>
  <c r="C5" i="8"/>
  <c r="B5" i="8"/>
  <c r="BK4" i="8"/>
  <c r="BJ4" i="8"/>
  <c r="BI4" i="8"/>
  <c r="BH4" i="8"/>
  <c r="BG4" i="8"/>
  <c r="BF4" i="8"/>
  <c r="BE4" i="8"/>
  <c r="BD4" i="8"/>
  <c r="BC4" i="8"/>
  <c r="BB4" i="8"/>
  <c r="BA4" i="8"/>
  <c r="AZ4" i="8"/>
  <c r="AY4" i="8"/>
  <c r="AX4" i="8"/>
  <c r="AW4" i="8"/>
  <c r="AV4" i="8"/>
  <c r="AU4" i="8"/>
  <c r="AT4" i="8"/>
  <c r="AL5" i="14" s="1"/>
  <c r="AS4" i="8"/>
  <c r="AR4" i="8"/>
  <c r="AQ4" i="8"/>
  <c r="AP4" i="8"/>
  <c r="AO4" i="8"/>
  <c r="AN4" i="8"/>
  <c r="AM4" i="8"/>
  <c r="AL4" i="8"/>
  <c r="AK4" i="8"/>
  <c r="AJ4" i="8"/>
  <c r="AI4" i="8"/>
  <c r="AH4" i="8"/>
  <c r="AG4" i="8"/>
  <c r="AF4" i="8"/>
  <c r="AE4" i="8"/>
  <c r="AD4" i="8"/>
  <c r="AC4" i="8"/>
  <c r="AB4" i="8"/>
  <c r="AA4" i="8"/>
  <c r="Z4" i="8"/>
  <c r="Y4" i="8"/>
  <c r="X4" i="8"/>
  <c r="W4" i="8"/>
  <c r="V4" i="8"/>
  <c r="U4" i="8"/>
  <c r="T4" i="8"/>
  <c r="S4" i="8"/>
  <c r="R4" i="8"/>
  <c r="Q4" i="8"/>
  <c r="P4" i="8"/>
  <c r="O4" i="8"/>
  <c r="N4" i="8"/>
  <c r="M4" i="8"/>
  <c r="L4" i="8"/>
  <c r="K4" i="8"/>
  <c r="J4" i="8"/>
  <c r="I4" i="8"/>
  <c r="H4" i="8"/>
  <c r="G4" i="8"/>
  <c r="F4" i="8"/>
  <c r="E4" i="8"/>
  <c r="D4" i="8"/>
  <c r="C4" i="8"/>
  <c r="B4" i="8"/>
  <c r="BK3" i="8"/>
  <c r="BJ3" i="8"/>
  <c r="BI3" i="8"/>
  <c r="BH3" i="8"/>
  <c r="BG3" i="8"/>
  <c r="BF3" i="8"/>
  <c r="BE3" i="8"/>
  <c r="BD3" i="8"/>
  <c r="BC3" i="8"/>
  <c r="BB3" i="8"/>
  <c r="BA3" i="8"/>
  <c r="AZ3" i="8"/>
  <c r="AY3" i="8"/>
  <c r="AX3" i="8"/>
  <c r="AW3" i="8"/>
  <c r="AV3" i="8"/>
  <c r="AU3" i="8"/>
  <c r="AT3" i="8"/>
  <c r="AS3" i="8"/>
  <c r="AR3" i="8"/>
  <c r="AQ3" i="8"/>
  <c r="AP3" i="8"/>
  <c r="AO3" i="8"/>
  <c r="AN3" i="8"/>
  <c r="AM3" i="8"/>
  <c r="AL3" i="8"/>
  <c r="AK3" i="8"/>
  <c r="AJ3" i="8"/>
  <c r="X4" i="14" s="1"/>
  <c r="AI3" i="8"/>
  <c r="AH3" i="8"/>
  <c r="AG3" i="8"/>
  <c r="AF3" i="8"/>
  <c r="AE3" i="8"/>
  <c r="AD3" i="8"/>
  <c r="AC3" i="8"/>
  <c r="AB3" i="8"/>
  <c r="AA3" i="8"/>
  <c r="Z3" i="8"/>
  <c r="Y3" i="8"/>
  <c r="X3" i="8"/>
  <c r="W3" i="8"/>
  <c r="V3" i="8"/>
  <c r="U3" i="8"/>
  <c r="T3" i="8"/>
  <c r="S3" i="8"/>
  <c r="R3" i="8"/>
  <c r="Q3" i="8"/>
  <c r="P3" i="8"/>
  <c r="O3" i="8"/>
  <c r="N3" i="8"/>
  <c r="M3" i="8"/>
  <c r="L3" i="8"/>
  <c r="K3" i="8"/>
  <c r="J3" i="8"/>
  <c r="I3" i="8"/>
  <c r="H3" i="8"/>
  <c r="G3" i="8"/>
  <c r="F3" i="8"/>
  <c r="E3" i="8"/>
  <c r="D3" i="8"/>
  <c r="C3" i="8"/>
  <c r="B3" i="8"/>
  <c r="C32" i="7"/>
  <c r="B32" i="7"/>
  <c r="C31" i="7"/>
  <c r="B31" i="7"/>
  <c r="C30" i="7"/>
  <c r="B30" i="7"/>
  <c r="C29" i="7"/>
  <c r="B29" i="7"/>
  <c r="C28" i="7"/>
  <c r="B28" i="7"/>
  <c r="C27" i="7"/>
  <c r="B27" i="7"/>
  <c r="C26" i="7"/>
  <c r="B26" i="7"/>
  <c r="C25" i="7"/>
  <c r="B25" i="7"/>
  <c r="C24" i="7"/>
  <c r="B24" i="7"/>
  <c r="C23" i="7"/>
  <c r="B23" i="7"/>
  <c r="C22" i="7"/>
  <c r="B22" i="7"/>
  <c r="C21" i="7"/>
  <c r="B21" i="7"/>
  <c r="C20" i="7"/>
  <c r="B20" i="7"/>
  <c r="C19" i="7"/>
  <c r="B19" i="7"/>
  <c r="C18" i="7"/>
  <c r="B18" i="7"/>
  <c r="C17" i="7"/>
  <c r="B17" i="7"/>
  <c r="C16" i="7"/>
  <c r="B16" i="7"/>
  <c r="C15" i="7"/>
  <c r="B15" i="7"/>
  <c r="C14" i="7"/>
  <c r="B14" i="7"/>
  <c r="C13" i="7"/>
  <c r="B13" i="7"/>
  <c r="C12" i="7"/>
  <c r="B12" i="7"/>
  <c r="C11" i="7"/>
  <c r="B11" i="7"/>
  <c r="C10" i="7"/>
  <c r="B10" i="7"/>
  <c r="C9" i="7"/>
  <c r="B9" i="7"/>
  <c r="C8" i="7"/>
  <c r="B8" i="7"/>
  <c r="C7" i="7"/>
  <c r="B7" i="7"/>
  <c r="C6" i="7"/>
  <c r="B6" i="7"/>
  <c r="C5" i="7"/>
  <c r="B5" i="7"/>
  <c r="C4" i="7"/>
  <c r="B4" i="7"/>
  <c r="C3" i="7"/>
  <c r="B3" i="7"/>
  <c r="B34" i="5"/>
  <c r="A34" i="5"/>
  <c r="B33" i="5"/>
  <c r="A33" i="5"/>
  <c r="B32" i="5"/>
  <c r="A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B14" i="5"/>
  <c r="A14" i="5"/>
  <c r="B13" i="5"/>
  <c r="A13" i="5"/>
  <c r="B12" i="5"/>
  <c r="A12" i="5"/>
  <c r="B11" i="5"/>
  <c r="A11" i="5"/>
  <c r="B10" i="5"/>
  <c r="A10" i="5"/>
  <c r="B9" i="5"/>
  <c r="A9" i="5"/>
  <c r="B8" i="5"/>
  <c r="A8" i="5"/>
  <c r="B7" i="5"/>
  <c r="A7" i="5"/>
  <c r="B6" i="5"/>
  <c r="A6" i="5"/>
  <c r="B5" i="5"/>
  <c r="A5" i="5"/>
  <c r="BK32" i="4"/>
  <c r="BJ32" i="4"/>
  <c r="BI32" i="4"/>
  <c r="BH32" i="4"/>
  <c r="BG32" i="4"/>
  <c r="BF32" i="4"/>
  <c r="BE32" i="4"/>
  <c r="BD32" i="4"/>
  <c r="BC32" i="4"/>
  <c r="BB32" i="4"/>
  <c r="BA32" i="4"/>
  <c r="AZ32" i="4"/>
  <c r="AY32" i="4"/>
  <c r="AX32" i="4"/>
  <c r="AW32" i="4"/>
  <c r="AV32" i="4"/>
  <c r="AU32" i="4"/>
  <c r="AT32" i="4"/>
  <c r="AS32" i="4"/>
  <c r="AR32" i="4"/>
  <c r="AQ32" i="4"/>
  <c r="AP32" i="4"/>
  <c r="AO32" i="4"/>
  <c r="AN32" i="4"/>
  <c r="AM32" i="4"/>
  <c r="AL32" i="4"/>
  <c r="AK32" i="4"/>
  <c r="AJ32" i="4"/>
  <c r="AI32" i="4"/>
  <c r="AH32" i="4"/>
  <c r="AG32" i="4"/>
  <c r="AF32" i="4"/>
  <c r="AE32" i="4"/>
  <c r="AD32" i="4"/>
  <c r="AC32" i="4"/>
  <c r="AB32" i="4"/>
  <c r="AA32" i="4"/>
  <c r="Z32" i="4"/>
  <c r="Y32" i="4"/>
  <c r="X32" i="4"/>
  <c r="W32" i="4"/>
  <c r="V32" i="4"/>
  <c r="U32" i="4"/>
  <c r="T32" i="4"/>
  <c r="S32" i="4"/>
  <c r="R32" i="4"/>
  <c r="Q32" i="4"/>
  <c r="P32" i="4"/>
  <c r="B33" i="12" s="1"/>
  <c r="O32" i="4"/>
  <c r="N32" i="4"/>
  <c r="M32" i="4"/>
  <c r="L32" i="4"/>
  <c r="K32" i="4"/>
  <c r="J32" i="4"/>
  <c r="I32" i="4"/>
  <c r="S33" i="12" s="1"/>
  <c r="H32" i="4"/>
  <c r="G32" i="4"/>
  <c r="F32" i="4"/>
  <c r="E32" i="4"/>
  <c r="D32" i="4"/>
  <c r="C32" i="4"/>
  <c r="B32" i="4"/>
  <c r="BK31" i="4"/>
  <c r="BJ31" i="4"/>
  <c r="BI31" i="4"/>
  <c r="BH31" i="4"/>
  <c r="BG31" i="4"/>
  <c r="BF31" i="4"/>
  <c r="BE31" i="4"/>
  <c r="BD31" i="4"/>
  <c r="BC31" i="4"/>
  <c r="BB31" i="4"/>
  <c r="BA31" i="4"/>
  <c r="AZ31" i="4"/>
  <c r="AY31" i="4"/>
  <c r="AX31" i="4"/>
  <c r="AW31" i="4"/>
  <c r="AV31" i="4"/>
  <c r="AU31" i="4"/>
  <c r="AT31" i="4"/>
  <c r="AS31" i="4"/>
  <c r="AR31" i="4"/>
  <c r="AQ31" i="4"/>
  <c r="AP31" i="4"/>
  <c r="AO31" i="4"/>
  <c r="AN31" i="4"/>
  <c r="AM31" i="4"/>
  <c r="AL31" i="4"/>
  <c r="AK31" i="4"/>
  <c r="AJ31" i="4"/>
  <c r="AI31" i="4"/>
  <c r="AH31" i="4"/>
  <c r="AG31" i="4"/>
  <c r="AF31" i="4"/>
  <c r="AE31" i="4"/>
  <c r="AD31" i="4"/>
  <c r="AC31" i="4"/>
  <c r="AB31" i="4"/>
  <c r="AA31" i="4"/>
  <c r="Z31" i="4"/>
  <c r="Y31" i="4"/>
  <c r="X31" i="4"/>
  <c r="W31" i="4"/>
  <c r="V31" i="4"/>
  <c r="U31" i="4"/>
  <c r="T31" i="4"/>
  <c r="S31" i="4"/>
  <c r="R31" i="4"/>
  <c r="Q31" i="4"/>
  <c r="U32" i="12" s="1"/>
  <c r="P31" i="4"/>
  <c r="O31" i="4"/>
  <c r="N31" i="4"/>
  <c r="M31" i="4"/>
  <c r="L31" i="4"/>
  <c r="K31" i="4"/>
  <c r="J31" i="4"/>
  <c r="I31" i="4"/>
  <c r="H31" i="4"/>
  <c r="G31" i="4"/>
  <c r="F31" i="4"/>
  <c r="E31" i="4"/>
  <c r="D31" i="4"/>
  <c r="C31" i="4"/>
  <c r="B31" i="4"/>
  <c r="BK30" i="4"/>
  <c r="BJ30" i="4"/>
  <c r="BI30" i="4"/>
  <c r="D32" i="5" s="1"/>
  <c r="BH30" i="4"/>
  <c r="BG30" i="4"/>
  <c r="BF30" i="4"/>
  <c r="BE30" i="4"/>
  <c r="BD30" i="4"/>
  <c r="BC30" i="4"/>
  <c r="BB30" i="4"/>
  <c r="BA30" i="4"/>
  <c r="AZ30" i="4"/>
  <c r="AY30" i="4"/>
  <c r="P31" i="12" s="1"/>
  <c r="AX30" i="4"/>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U30" i="4"/>
  <c r="T30" i="4"/>
  <c r="S30" i="4"/>
  <c r="R30" i="4"/>
  <c r="Q30" i="4"/>
  <c r="P30" i="4"/>
  <c r="O30" i="4"/>
  <c r="N30" i="4"/>
  <c r="M30" i="4"/>
  <c r="L30" i="4"/>
  <c r="K30" i="4"/>
  <c r="V31" i="12" s="1"/>
  <c r="J30" i="4"/>
  <c r="I30" i="4"/>
  <c r="H30" i="4"/>
  <c r="G30" i="4"/>
  <c r="F30" i="4"/>
  <c r="E30" i="4"/>
  <c r="D30" i="4"/>
  <c r="C30" i="4"/>
  <c r="B30" i="4"/>
  <c r="BK29" i="4"/>
  <c r="BJ29" i="4"/>
  <c r="BI29" i="4"/>
  <c r="C30" i="12" s="1"/>
  <c r="BH29" i="4"/>
  <c r="BG29" i="4"/>
  <c r="BF29" i="4"/>
  <c r="BE29" i="4"/>
  <c r="BD29" i="4"/>
  <c r="BC29" i="4"/>
  <c r="BB29" i="4"/>
  <c r="BA29" i="4"/>
  <c r="AZ29" i="4"/>
  <c r="AY29" i="4"/>
  <c r="AX29" i="4"/>
  <c r="AW29" i="4"/>
  <c r="AV29" i="4"/>
  <c r="AU29" i="4"/>
  <c r="AT29" i="4"/>
  <c r="AS29" i="4"/>
  <c r="AR29" i="4"/>
  <c r="AQ29" i="4"/>
  <c r="AP29" i="4"/>
  <c r="AO29" i="4"/>
  <c r="AN29" i="4"/>
  <c r="AM29" i="4"/>
  <c r="AL29" i="4"/>
  <c r="AK29" i="4"/>
  <c r="M30" i="12" s="1"/>
  <c r="AJ29" i="4"/>
  <c r="AI29" i="4"/>
  <c r="AH29" i="4"/>
  <c r="AG29" i="4"/>
  <c r="AF29" i="4"/>
  <c r="AE29" i="4"/>
  <c r="AD29" i="4"/>
  <c r="AC29" i="4"/>
  <c r="AB29" i="4"/>
  <c r="AA29" i="4"/>
  <c r="Z29" i="4"/>
  <c r="Y29" i="4"/>
  <c r="X29" i="4"/>
  <c r="W29" i="4"/>
  <c r="V29" i="4"/>
  <c r="U29" i="4"/>
  <c r="T29" i="4"/>
  <c r="S29" i="4"/>
  <c r="R29" i="4"/>
  <c r="Q29" i="4"/>
  <c r="P29" i="4"/>
  <c r="O29" i="4"/>
  <c r="N29" i="4"/>
  <c r="M29" i="4"/>
  <c r="O30" i="12" s="1"/>
  <c r="L29" i="4"/>
  <c r="K29" i="4"/>
  <c r="J29" i="4"/>
  <c r="I29" i="4"/>
  <c r="H29" i="4"/>
  <c r="G29" i="4"/>
  <c r="F29" i="4"/>
  <c r="E29" i="4"/>
  <c r="D29" i="4"/>
  <c r="C29" i="4"/>
  <c r="B29" i="4"/>
  <c r="BK28" i="4"/>
  <c r="BJ28" i="4"/>
  <c r="BI28" i="4"/>
  <c r="BH28" i="4"/>
  <c r="BG28" i="4"/>
  <c r="BF28" i="4"/>
  <c r="BE28" i="4"/>
  <c r="BD28" i="4"/>
  <c r="BC28" i="4"/>
  <c r="BB28" i="4"/>
  <c r="BA28" i="4"/>
  <c r="AZ28" i="4"/>
  <c r="AY28" i="4"/>
  <c r="P29" i="12" s="1"/>
  <c r="AX28" i="4"/>
  <c r="AW28" i="4"/>
  <c r="AV28" i="4"/>
  <c r="AU28" i="4"/>
  <c r="AT28" i="4"/>
  <c r="AS28" i="4"/>
  <c r="AR28" i="4"/>
  <c r="AQ28" i="4"/>
  <c r="AP28" i="4"/>
  <c r="AO28" i="4"/>
  <c r="AN28" i="4"/>
  <c r="AM28" i="4"/>
  <c r="AL28" i="4"/>
  <c r="AK28" i="4"/>
  <c r="AJ28" i="4"/>
  <c r="AI28" i="4"/>
  <c r="AH28" i="4"/>
  <c r="AG28" i="4"/>
  <c r="AF28" i="4"/>
  <c r="AE28" i="4"/>
  <c r="AD28" i="4"/>
  <c r="AC28" i="4"/>
  <c r="AB28" i="4"/>
  <c r="AA28" i="4"/>
  <c r="Z28" i="4"/>
  <c r="Y28" i="4"/>
  <c r="X28" i="4"/>
  <c r="W28" i="4"/>
  <c r="V28" i="4"/>
  <c r="U28" i="4"/>
  <c r="T28" i="4"/>
  <c r="S28" i="4"/>
  <c r="R28" i="4"/>
  <c r="Q28" i="4"/>
  <c r="P28" i="4"/>
  <c r="O28" i="4"/>
  <c r="N28" i="4"/>
  <c r="M28" i="4"/>
  <c r="L28" i="4"/>
  <c r="K28" i="4"/>
  <c r="V29" i="12" s="1"/>
  <c r="J28" i="4"/>
  <c r="I28" i="4"/>
  <c r="H28" i="4"/>
  <c r="G28" i="4"/>
  <c r="F28" i="4"/>
  <c r="E28" i="4"/>
  <c r="D28" i="4"/>
  <c r="C28" i="4"/>
  <c r="B28" i="4"/>
  <c r="BK27" i="4"/>
  <c r="BJ27" i="4"/>
  <c r="BI27" i="4"/>
  <c r="BH27" i="4"/>
  <c r="BG27" i="4"/>
  <c r="BF27" i="4"/>
  <c r="BE27" i="4"/>
  <c r="BD27" i="4"/>
  <c r="BC27" i="4"/>
  <c r="BB27" i="4"/>
  <c r="BA27" i="4"/>
  <c r="AZ27" i="4"/>
  <c r="AY27" i="4"/>
  <c r="AX27" i="4"/>
  <c r="AW27" i="4"/>
  <c r="AV27" i="4"/>
  <c r="AU27" i="4"/>
  <c r="AT27" i="4"/>
  <c r="AS27"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B28" i="12" s="1"/>
  <c r="B5" i="16" s="1"/>
  <c r="O27" i="4"/>
  <c r="N27" i="4"/>
  <c r="M27" i="4"/>
  <c r="L27" i="4"/>
  <c r="K27" i="4"/>
  <c r="J27" i="4"/>
  <c r="I27" i="4"/>
  <c r="H27" i="4"/>
  <c r="G27" i="4"/>
  <c r="F27" i="4"/>
  <c r="E27" i="4"/>
  <c r="D27" i="4"/>
  <c r="C27" i="4"/>
  <c r="B27" i="4"/>
  <c r="BK26" i="4"/>
  <c r="BJ26" i="4"/>
  <c r="BI26" i="4"/>
  <c r="BH26" i="4"/>
  <c r="BG26" i="4"/>
  <c r="BF26" i="4"/>
  <c r="BE26" i="4"/>
  <c r="BD26" i="4"/>
  <c r="BC26" i="4"/>
  <c r="BB26" i="4"/>
  <c r="BA26" i="4"/>
  <c r="AZ26" i="4"/>
  <c r="AY26" i="4"/>
  <c r="AX26" i="4"/>
  <c r="AW26" i="4"/>
  <c r="AV26" i="4"/>
  <c r="AU26" i="4"/>
  <c r="AT26" i="4"/>
  <c r="Z27" i="12" s="1"/>
  <c r="AS26" i="4"/>
  <c r="AR26" i="4"/>
  <c r="AQ26" i="4"/>
  <c r="AP26" i="4"/>
  <c r="AO26" i="4"/>
  <c r="AN26" i="4"/>
  <c r="AM26" i="4"/>
  <c r="AL26" i="4"/>
  <c r="AK26" i="4"/>
  <c r="AJ26" i="4"/>
  <c r="AI26" i="4"/>
  <c r="AH26" i="4"/>
  <c r="AG26" i="4"/>
  <c r="AF26" i="4"/>
  <c r="AE26" i="4"/>
  <c r="AD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 r="B26" i="4"/>
  <c r="BK25" i="4"/>
  <c r="BJ25" i="4"/>
  <c r="BI25" i="4"/>
  <c r="BH25" i="4"/>
  <c r="BG25"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K25" i="4"/>
  <c r="J25" i="4"/>
  <c r="I25" i="4"/>
  <c r="H25" i="4"/>
  <c r="G25" i="4"/>
  <c r="F25" i="4"/>
  <c r="E25" i="4"/>
  <c r="D25" i="4"/>
  <c r="C25" i="4"/>
  <c r="B25" i="4"/>
  <c r="BK24" i="4"/>
  <c r="BJ24" i="4"/>
  <c r="BI24" i="4"/>
  <c r="BH24" i="4"/>
  <c r="BG24" i="4"/>
  <c r="BF24" i="4"/>
  <c r="BE24" i="4"/>
  <c r="BD24" i="4"/>
  <c r="BC24" i="4"/>
  <c r="BB24" i="4"/>
  <c r="BA24" i="4"/>
  <c r="AZ24" i="4"/>
  <c r="AY24" i="4"/>
  <c r="P25" i="12" s="1"/>
  <c r="AX24" i="4"/>
  <c r="AW24" i="4"/>
  <c r="AV24" i="4"/>
  <c r="AU24" i="4"/>
  <c r="AT24" i="4"/>
  <c r="AS24" i="4"/>
  <c r="AR24" i="4"/>
  <c r="AQ24" i="4"/>
  <c r="AP24" i="4"/>
  <c r="AO24" i="4"/>
  <c r="AN24" i="4"/>
  <c r="AM24" i="4"/>
  <c r="AL24" i="4"/>
  <c r="AK24" i="4"/>
  <c r="AJ24" i="4"/>
  <c r="AI24" i="4"/>
  <c r="AH24" i="4"/>
  <c r="AG24" i="4"/>
  <c r="AF24" i="4"/>
  <c r="AE24" i="4"/>
  <c r="AD24" i="4"/>
  <c r="AC24" i="4"/>
  <c r="AB24" i="4"/>
  <c r="AA24" i="4"/>
  <c r="Z24" i="4"/>
  <c r="Y24" i="4"/>
  <c r="X24" i="4"/>
  <c r="W24" i="4"/>
  <c r="V24" i="4"/>
  <c r="U24" i="4"/>
  <c r="T24" i="4"/>
  <c r="S24" i="4"/>
  <c r="R24" i="4"/>
  <c r="Q24" i="4"/>
  <c r="P24" i="4"/>
  <c r="O24" i="4"/>
  <c r="N24" i="4"/>
  <c r="M24" i="4"/>
  <c r="L24" i="4"/>
  <c r="K24" i="4"/>
  <c r="J24" i="4"/>
  <c r="I24" i="4"/>
  <c r="H24" i="4"/>
  <c r="G24" i="4"/>
  <c r="F24" i="4"/>
  <c r="E24" i="4"/>
  <c r="D24" i="4"/>
  <c r="C24" i="4"/>
  <c r="B24" i="4"/>
  <c r="BK23" i="4"/>
  <c r="BJ23" i="4"/>
  <c r="BI23" i="4"/>
  <c r="BH23" i="4"/>
  <c r="BG23" i="4"/>
  <c r="BF23" i="4"/>
  <c r="BE23" i="4"/>
  <c r="BD23" i="4"/>
  <c r="BC23" i="4"/>
  <c r="BB23" i="4"/>
  <c r="BA23" i="4"/>
  <c r="AZ23" i="4"/>
  <c r="AY23" i="4"/>
  <c r="AX23" i="4"/>
  <c r="AW23" i="4"/>
  <c r="AV23" i="4"/>
  <c r="AU23" i="4"/>
  <c r="AT23" i="4"/>
  <c r="AS23" i="4"/>
  <c r="AR23" i="4"/>
  <c r="AQ23" i="4"/>
  <c r="AP23" i="4"/>
  <c r="AO23" i="4"/>
  <c r="AN23" i="4"/>
  <c r="AM23" i="4"/>
  <c r="AL23"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I23" i="4"/>
  <c r="H23" i="4"/>
  <c r="G23" i="4"/>
  <c r="F23" i="4"/>
  <c r="E23" i="4"/>
  <c r="D23" i="4"/>
  <c r="C23" i="4"/>
  <c r="B23" i="4"/>
  <c r="BK22" i="4"/>
  <c r="BJ22" i="4"/>
  <c r="BI22" i="4"/>
  <c r="BH22" i="4"/>
  <c r="BG22" i="4"/>
  <c r="BF22"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B23" i="12" s="1"/>
  <c r="O22" i="4"/>
  <c r="N22" i="4"/>
  <c r="M22" i="4"/>
  <c r="L22" i="4"/>
  <c r="K22" i="4"/>
  <c r="J22" i="4"/>
  <c r="I22" i="4"/>
  <c r="H22" i="4"/>
  <c r="G22" i="4"/>
  <c r="F22" i="4"/>
  <c r="E22" i="4"/>
  <c r="I23" i="12" s="1"/>
  <c r="D22" i="4"/>
  <c r="C22" i="4"/>
  <c r="B22" i="4"/>
  <c r="BK21" i="4"/>
  <c r="BJ21" i="4"/>
  <c r="BI21" i="4"/>
  <c r="BH21" i="4"/>
  <c r="BG21" i="4"/>
  <c r="BF21" i="4"/>
  <c r="BE21" i="4"/>
  <c r="BD21" i="4"/>
  <c r="BC21" i="4"/>
  <c r="BB21" i="4"/>
  <c r="BA21" i="4"/>
  <c r="AZ21" i="4"/>
  <c r="AY21" i="4"/>
  <c r="AX21" i="4"/>
  <c r="AW21" i="4"/>
  <c r="AV21" i="4"/>
  <c r="AU21" i="4"/>
  <c r="AT21" i="4"/>
  <c r="AS21"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S22" i="12" s="1"/>
  <c r="H21" i="4"/>
  <c r="G21" i="4"/>
  <c r="F21" i="4"/>
  <c r="E21" i="4"/>
  <c r="D21" i="4"/>
  <c r="C21" i="4"/>
  <c r="B21" i="4"/>
  <c r="BK20" i="4"/>
  <c r="BJ20" i="4"/>
  <c r="BI20" i="4"/>
  <c r="BH20" i="4"/>
  <c r="BG20" i="4"/>
  <c r="BF20" i="4"/>
  <c r="BE20" i="4"/>
  <c r="BD20" i="4"/>
  <c r="BC20" i="4"/>
  <c r="BB20" i="4"/>
  <c r="BA20" i="4"/>
  <c r="AZ20" i="4"/>
  <c r="AY20" i="4"/>
  <c r="P21" i="12" s="1"/>
  <c r="AX20" i="4"/>
  <c r="AW20" i="4"/>
  <c r="AV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V21" i="12" s="1"/>
  <c r="J20" i="4"/>
  <c r="I20" i="4"/>
  <c r="H20" i="4"/>
  <c r="G20" i="4"/>
  <c r="F20" i="4"/>
  <c r="E20" i="4"/>
  <c r="I21" i="12" s="1"/>
  <c r="D20" i="4"/>
  <c r="C20" i="4"/>
  <c r="B20" i="4"/>
  <c r="BK19" i="4"/>
  <c r="BJ19" i="4"/>
  <c r="BI19" i="4"/>
  <c r="BH19" i="4"/>
  <c r="BG19" i="4"/>
  <c r="BF19" i="4"/>
  <c r="BE19" i="4"/>
  <c r="BD19" i="4"/>
  <c r="BC19" i="4"/>
  <c r="BB19" i="4"/>
  <c r="BA19" i="4"/>
  <c r="AZ19" i="4"/>
  <c r="AY19" i="4"/>
  <c r="AX19" i="4"/>
  <c r="AW19" i="4"/>
  <c r="AV19" i="4"/>
  <c r="AU19" i="4"/>
  <c r="AT19" i="4"/>
  <c r="AS19" i="4"/>
  <c r="AR19" i="4"/>
  <c r="AQ19" i="4"/>
  <c r="AP19" i="4"/>
  <c r="AO19" i="4"/>
  <c r="AN19" i="4"/>
  <c r="AM19" i="4"/>
  <c r="AL19" i="4"/>
  <c r="AK19" i="4"/>
  <c r="AJ19" i="4"/>
  <c r="AI19" i="4"/>
  <c r="AH19" i="4"/>
  <c r="AG19" i="4"/>
  <c r="AF19" i="4"/>
  <c r="AE19" i="4"/>
  <c r="AD19" i="4"/>
  <c r="AC19" i="4"/>
  <c r="AB19" i="4"/>
  <c r="AA19" i="4"/>
  <c r="Z19" i="4"/>
  <c r="Y19" i="4"/>
  <c r="X19" i="4"/>
  <c r="W19" i="4"/>
  <c r="V19" i="4"/>
  <c r="U19" i="4"/>
  <c r="T19" i="4"/>
  <c r="S19" i="4"/>
  <c r="R19" i="4"/>
  <c r="Q19" i="4"/>
  <c r="U20" i="12" s="1"/>
  <c r="P19" i="4"/>
  <c r="O19" i="4"/>
  <c r="N19" i="4"/>
  <c r="M19" i="4"/>
  <c r="L19" i="4"/>
  <c r="K19" i="4"/>
  <c r="J19" i="4"/>
  <c r="I19" i="4"/>
  <c r="H19" i="4"/>
  <c r="G19" i="4"/>
  <c r="F19" i="4"/>
  <c r="E19" i="4"/>
  <c r="D19" i="4"/>
  <c r="C19" i="4"/>
  <c r="B19" i="4"/>
  <c r="BK18" i="4"/>
  <c r="BJ18" i="4"/>
  <c r="BI18" i="4"/>
  <c r="BH18" i="4"/>
  <c r="BG18" i="4"/>
  <c r="BF18" i="4"/>
  <c r="BE18" i="4"/>
  <c r="BD18" i="4"/>
  <c r="BC18" i="4"/>
  <c r="BB18" i="4"/>
  <c r="BA18" i="4"/>
  <c r="AZ18" i="4"/>
  <c r="AY18" i="4"/>
  <c r="AX18" i="4"/>
  <c r="AW18" i="4"/>
  <c r="AV18" i="4"/>
  <c r="AU18" i="4"/>
  <c r="AT18" i="4"/>
  <c r="AS18" i="4"/>
  <c r="AR18" i="4"/>
  <c r="AQ18" i="4"/>
  <c r="AP18" i="4"/>
  <c r="AO18" i="4"/>
  <c r="AN18" i="4"/>
  <c r="AM18" i="4"/>
  <c r="AL18" i="4"/>
  <c r="AK18" i="4"/>
  <c r="AJ18" i="4"/>
  <c r="AI18" i="4"/>
  <c r="AH18" i="4"/>
  <c r="AG18" i="4"/>
  <c r="AF18" i="4"/>
  <c r="AE18" i="4"/>
  <c r="AD18" i="4"/>
  <c r="AC18" i="4"/>
  <c r="AB18" i="4"/>
  <c r="AA18" i="4"/>
  <c r="Z18" i="4"/>
  <c r="Y18" i="4"/>
  <c r="X18" i="4"/>
  <c r="W18" i="4"/>
  <c r="V18" i="4"/>
  <c r="U18" i="4"/>
  <c r="T18" i="4"/>
  <c r="S18" i="4"/>
  <c r="R18" i="4"/>
  <c r="Q18" i="4"/>
  <c r="P18" i="4"/>
  <c r="O18" i="4"/>
  <c r="N18" i="4"/>
  <c r="M18" i="4"/>
  <c r="L18" i="4"/>
  <c r="K18" i="4"/>
  <c r="J18" i="4"/>
  <c r="I18" i="4"/>
  <c r="H18" i="4"/>
  <c r="G18" i="4"/>
  <c r="F18" i="4"/>
  <c r="E18" i="4"/>
  <c r="D18" i="4"/>
  <c r="C18" i="4"/>
  <c r="B18" i="4"/>
  <c r="BK17" i="4"/>
  <c r="BJ17" i="4"/>
  <c r="BI17" i="4"/>
  <c r="BH17" i="4"/>
  <c r="BG17" i="4"/>
  <c r="BF17" i="4"/>
  <c r="BE17" i="4"/>
  <c r="BD17" i="4"/>
  <c r="BC17" i="4"/>
  <c r="BB17" i="4"/>
  <c r="BA17" i="4"/>
  <c r="AZ17" i="4"/>
  <c r="AY17" i="4"/>
  <c r="AX17" i="4"/>
  <c r="AW17" i="4"/>
  <c r="AV17" i="4"/>
  <c r="AU17" i="4"/>
  <c r="AT17" i="4"/>
  <c r="AS17" i="4"/>
  <c r="AR17" i="4"/>
  <c r="AQ17" i="4"/>
  <c r="AP17" i="4"/>
  <c r="AO17" i="4"/>
  <c r="AN17" i="4"/>
  <c r="AM17" i="4"/>
  <c r="AL17" i="4"/>
  <c r="AK17" i="4"/>
  <c r="AJ17" i="4"/>
  <c r="AI17" i="4"/>
  <c r="AH17" i="4"/>
  <c r="AG17" i="4"/>
  <c r="AF17" i="4"/>
  <c r="AE17" i="4"/>
  <c r="AD17" i="4"/>
  <c r="AC17" i="4"/>
  <c r="AB17" i="4"/>
  <c r="AA17" i="4"/>
  <c r="Z17" i="4"/>
  <c r="Y17" i="4"/>
  <c r="X17" i="4"/>
  <c r="W17" i="4"/>
  <c r="V17" i="4"/>
  <c r="U17" i="4"/>
  <c r="T17" i="4"/>
  <c r="S17" i="4"/>
  <c r="R17" i="4"/>
  <c r="Q17" i="4"/>
  <c r="P17" i="4"/>
  <c r="B18" i="12" s="1"/>
  <c r="O17" i="4"/>
  <c r="N17" i="4"/>
  <c r="M17" i="4"/>
  <c r="L17" i="4"/>
  <c r="K17" i="4"/>
  <c r="J17" i="4"/>
  <c r="I17" i="4"/>
  <c r="H17" i="4"/>
  <c r="G17" i="4"/>
  <c r="F17" i="4"/>
  <c r="E17" i="4"/>
  <c r="D17" i="4"/>
  <c r="C17" i="4"/>
  <c r="B17" i="4"/>
  <c r="BK16" i="4"/>
  <c r="BJ16" i="4"/>
  <c r="BI16" i="4"/>
  <c r="BH16" i="4"/>
  <c r="BG16" i="4"/>
  <c r="BF16" i="4"/>
  <c r="BE16" i="4"/>
  <c r="BD16" i="4"/>
  <c r="BC16" i="4"/>
  <c r="BB16" i="4"/>
  <c r="BA16" i="4"/>
  <c r="AZ16" i="4"/>
  <c r="AY16" i="4"/>
  <c r="AX16" i="4"/>
  <c r="AW16" i="4"/>
  <c r="AV16" i="4"/>
  <c r="AU16" i="4"/>
  <c r="AT16" i="4"/>
  <c r="AS16" i="4"/>
  <c r="AR16" i="4"/>
  <c r="AQ16" i="4"/>
  <c r="AP16" i="4"/>
  <c r="AO16" i="4"/>
  <c r="AN16" i="4"/>
  <c r="AM16" i="4"/>
  <c r="AL16" i="4"/>
  <c r="AK16" i="4"/>
  <c r="AJ16" i="4"/>
  <c r="AI16" i="4"/>
  <c r="AH16" i="4"/>
  <c r="AG16" i="4"/>
  <c r="AF16" i="4"/>
  <c r="AE16" i="4"/>
  <c r="AD16" i="4"/>
  <c r="AC16" i="4"/>
  <c r="AB16" i="4"/>
  <c r="AA16" i="4"/>
  <c r="Z16" i="4"/>
  <c r="Y16" i="4"/>
  <c r="X16" i="4"/>
  <c r="W16" i="4"/>
  <c r="V16" i="4"/>
  <c r="U16" i="4"/>
  <c r="T16" i="4"/>
  <c r="S16" i="4"/>
  <c r="R16" i="4"/>
  <c r="Q16" i="4"/>
  <c r="P16" i="4"/>
  <c r="O16" i="4"/>
  <c r="N16" i="4"/>
  <c r="M16" i="4"/>
  <c r="L16" i="4"/>
  <c r="K16" i="4"/>
  <c r="V17" i="12" s="1"/>
  <c r="J16" i="4"/>
  <c r="I16" i="4"/>
  <c r="H16" i="4"/>
  <c r="G16" i="4"/>
  <c r="F16" i="4"/>
  <c r="E16" i="4"/>
  <c r="I17" i="12" s="1"/>
  <c r="D16" i="4"/>
  <c r="C16" i="4"/>
  <c r="B16" i="4"/>
  <c r="BK15" i="4"/>
  <c r="BJ15" i="4"/>
  <c r="BI15" i="4"/>
  <c r="C16" i="12" s="1"/>
  <c r="BH15" i="4"/>
  <c r="BG15" i="4"/>
  <c r="BF15" i="4"/>
  <c r="BE15" i="4"/>
  <c r="BD15" i="4"/>
  <c r="BC15" i="4"/>
  <c r="BB15" i="4"/>
  <c r="BA15" i="4"/>
  <c r="AZ15" i="4"/>
  <c r="AY15" i="4"/>
  <c r="P16" i="12" s="1"/>
  <c r="AX15" i="4"/>
  <c r="AW15" i="4"/>
  <c r="AV15" i="4"/>
  <c r="AU15" i="4"/>
  <c r="AT15" i="4"/>
  <c r="AS15" i="4"/>
  <c r="AR15" i="4"/>
  <c r="AQ15" i="4"/>
  <c r="AP15" i="4"/>
  <c r="AO15" i="4"/>
  <c r="AN15" i="4"/>
  <c r="AM15" i="4"/>
  <c r="AL15" i="4"/>
  <c r="AK15" i="4"/>
  <c r="AJ15" i="4"/>
  <c r="AI15" i="4"/>
  <c r="AH15" i="4"/>
  <c r="AG15" i="4"/>
  <c r="AF15" i="4"/>
  <c r="AE15" i="4"/>
  <c r="AD15" i="4"/>
  <c r="AC15" i="4"/>
  <c r="AB15" i="4"/>
  <c r="AA15" i="4"/>
  <c r="Z15" i="4"/>
  <c r="Y15" i="4"/>
  <c r="X15" i="4"/>
  <c r="W15" i="4"/>
  <c r="V15" i="4"/>
  <c r="U15" i="4"/>
  <c r="L16" i="12" s="1"/>
  <c r="T15" i="4"/>
  <c r="S15" i="4"/>
  <c r="R15" i="4"/>
  <c r="Q15" i="4"/>
  <c r="P15" i="4"/>
  <c r="B16" i="12" s="1"/>
  <c r="O15" i="4"/>
  <c r="N15" i="4"/>
  <c r="M15" i="4"/>
  <c r="L15" i="4"/>
  <c r="K15" i="4"/>
  <c r="J15" i="4"/>
  <c r="I15" i="4"/>
  <c r="H15" i="4"/>
  <c r="G15" i="4"/>
  <c r="F15" i="4"/>
  <c r="E15" i="4"/>
  <c r="D15" i="4"/>
  <c r="C15" i="4"/>
  <c r="B15" i="4"/>
  <c r="BK14" i="4"/>
  <c r="BJ14" i="4"/>
  <c r="BI14" i="4"/>
  <c r="BH14" i="4"/>
  <c r="BG14" i="4"/>
  <c r="BF14" i="4"/>
  <c r="BE14" i="4"/>
  <c r="BD14" i="4"/>
  <c r="BC14" i="4"/>
  <c r="BB14" i="4"/>
  <c r="BA14" i="4"/>
  <c r="AZ14" i="4"/>
  <c r="AY14" i="4"/>
  <c r="AX14" i="4"/>
  <c r="AW14" i="4"/>
  <c r="AV14" i="4"/>
  <c r="AU14" i="4"/>
  <c r="AT14" i="4"/>
  <c r="AS14" i="4"/>
  <c r="AR14" i="4"/>
  <c r="AQ14" i="4"/>
  <c r="AP14" i="4"/>
  <c r="AO14" i="4"/>
  <c r="AN14" i="4"/>
  <c r="AM14" i="4"/>
  <c r="AL14" i="4"/>
  <c r="AK14" i="4"/>
  <c r="AJ14" i="4"/>
  <c r="AI14" i="4"/>
  <c r="AH14" i="4"/>
  <c r="AG14" i="4"/>
  <c r="AF14" i="4"/>
  <c r="AE14" i="4"/>
  <c r="AD14" i="4"/>
  <c r="AC14" i="4"/>
  <c r="AB14" i="4"/>
  <c r="AA14" i="4"/>
  <c r="Z14" i="4"/>
  <c r="Y14" i="4"/>
  <c r="X14" i="4"/>
  <c r="W14" i="4"/>
  <c r="V14" i="4"/>
  <c r="U14" i="4"/>
  <c r="T14" i="4"/>
  <c r="S14" i="4"/>
  <c r="R14" i="4"/>
  <c r="Q14" i="4"/>
  <c r="P14" i="4"/>
  <c r="B15" i="12" s="1"/>
  <c r="O14" i="4"/>
  <c r="N14" i="4"/>
  <c r="M14" i="4"/>
  <c r="L14" i="4"/>
  <c r="K14" i="4"/>
  <c r="J14" i="4"/>
  <c r="I14" i="4"/>
  <c r="H14" i="4"/>
  <c r="G14" i="4"/>
  <c r="F14" i="4"/>
  <c r="E14" i="4"/>
  <c r="D14" i="4"/>
  <c r="C14" i="4"/>
  <c r="B14" i="4"/>
  <c r="BK13" i="4"/>
  <c r="BJ13" i="4"/>
  <c r="BI13" i="4"/>
  <c r="BH13" i="4"/>
  <c r="BG13" i="4"/>
  <c r="BF13" i="4"/>
  <c r="BE13" i="4"/>
  <c r="BD13" i="4"/>
  <c r="BC13" i="4"/>
  <c r="BB13" i="4"/>
  <c r="BA13" i="4"/>
  <c r="AZ13" i="4"/>
  <c r="AY13" i="4"/>
  <c r="AX13" i="4"/>
  <c r="AW13" i="4"/>
  <c r="AV13" i="4"/>
  <c r="AU13" i="4"/>
  <c r="AT13" i="4"/>
  <c r="AS13" i="4"/>
  <c r="AR13" i="4"/>
  <c r="AQ13" i="4"/>
  <c r="AP13" i="4"/>
  <c r="AO13" i="4"/>
  <c r="AN13" i="4"/>
  <c r="AM13" i="4"/>
  <c r="AL13" i="4"/>
  <c r="AK13" i="4"/>
  <c r="AJ13" i="4"/>
  <c r="AI13" i="4"/>
  <c r="AH13" i="4"/>
  <c r="AG13" i="4"/>
  <c r="AF13" i="4"/>
  <c r="AE13" i="4"/>
  <c r="AD13" i="4"/>
  <c r="AC13" i="4"/>
  <c r="AB13" i="4"/>
  <c r="AA13" i="4"/>
  <c r="Z13" i="4"/>
  <c r="Y13" i="4"/>
  <c r="X13" i="4"/>
  <c r="W13" i="4"/>
  <c r="V13" i="4"/>
  <c r="U13" i="4"/>
  <c r="T13" i="4"/>
  <c r="S13" i="4"/>
  <c r="R13" i="4"/>
  <c r="Q13" i="4"/>
  <c r="P13" i="4"/>
  <c r="B14" i="12" s="1"/>
  <c r="O13" i="4"/>
  <c r="N13" i="4"/>
  <c r="M13" i="4"/>
  <c r="L13" i="4"/>
  <c r="K13" i="4"/>
  <c r="J13" i="4"/>
  <c r="I13" i="4"/>
  <c r="H13" i="4"/>
  <c r="G13" i="4"/>
  <c r="F13" i="4"/>
  <c r="E13" i="4"/>
  <c r="D13" i="4"/>
  <c r="C13" i="4"/>
  <c r="B13" i="4"/>
  <c r="BK12" i="4"/>
  <c r="BJ12" i="4"/>
  <c r="BI12" i="4"/>
  <c r="BH12" i="4"/>
  <c r="BG12" i="4"/>
  <c r="BF12" i="4"/>
  <c r="BE12" i="4"/>
  <c r="BD12" i="4"/>
  <c r="BC12" i="4"/>
  <c r="BB12" i="4"/>
  <c r="BA12" i="4"/>
  <c r="AZ12" i="4"/>
  <c r="AY12" i="4"/>
  <c r="AX12" i="4"/>
  <c r="AW12" i="4"/>
  <c r="AV12" i="4"/>
  <c r="AU12" i="4"/>
  <c r="AT12" i="4"/>
  <c r="AS12" i="4"/>
  <c r="AR12" i="4"/>
  <c r="AQ12" i="4"/>
  <c r="AP12" i="4"/>
  <c r="AO12" i="4"/>
  <c r="AN12" i="4"/>
  <c r="AM12" i="4"/>
  <c r="AL12" i="4"/>
  <c r="AK12" i="4"/>
  <c r="AJ12" i="4"/>
  <c r="AI12" i="4"/>
  <c r="AH12" i="4"/>
  <c r="AG12" i="4"/>
  <c r="AF12" i="4"/>
  <c r="AE12" i="4"/>
  <c r="AD12" i="4"/>
  <c r="AC12" i="4"/>
  <c r="AB12" i="4"/>
  <c r="AA12" i="4"/>
  <c r="Z12" i="4"/>
  <c r="Y12" i="4"/>
  <c r="X12" i="4"/>
  <c r="W12" i="4"/>
  <c r="V12" i="4"/>
  <c r="U12" i="4"/>
  <c r="T12" i="4"/>
  <c r="S12" i="4"/>
  <c r="R12" i="4"/>
  <c r="Q12" i="4"/>
  <c r="P12" i="4"/>
  <c r="B13" i="12" s="1"/>
  <c r="O12" i="4"/>
  <c r="N12" i="4"/>
  <c r="M12" i="4"/>
  <c r="L12" i="4"/>
  <c r="K12" i="4"/>
  <c r="J12" i="4"/>
  <c r="I12" i="4"/>
  <c r="H12" i="4"/>
  <c r="G12" i="4"/>
  <c r="F12" i="4"/>
  <c r="E12" i="4"/>
  <c r="D12" i="4"/>
  <c r="C12" i="4"/>
  <c r="B12" i="4"/>
  <c r="BK11" i="4"/>
  <c r="BJ11" i="4"/>
  <c r="BI11" i="4"/>
  <c r="BH11" i="4"/>
  <c r="BG11" i="4"/>
  <c r="BF11" i="4"/>
  <c r="BE11" i="4"/>
  <c r="BD11" i="4"/>
  <c r="BC11" i="4"/>
  <c r="BB11" i="4"/>
  <c r="BA11" i="4"/>
  <c r="AZ11" i="4"/>
  <c r="AY11" i="4"/>
  <c r="AX11" i="4"/>
  <c r="AW11" i="4"/>
  <c r="AV11" i="4"/>
  <c r="AU11" i="4"/>
  <c r="AT11" i="4"/>
  <c r="AS11" i="4"/>
  <c r="AR11" i="4"/>
  <c r="AQ11" i="4"/>
  <c r="AP11" i="4"/>
  <c r="AO11" i="4"/>
  <c r="AN11" i="4"/>
  <c r="AM11" i="4"/>
  <c r="AL11" i="4"/>
  <c r="AK11" i="4"/>
  <c r="AJ11" i="4"/>
  <c r="AI11" i="4"/>
  <c r="AH11" i="4"/>
  <c r="AG11" i="4"/>
  <c r="AF11" i="4"/>
  <c r="AE11" i="4"/>
  <c r="AD11" i="4"/>
  <c r="AC11" i="4"/>
  <c r="AB11" i="4"/>
  <c r="AA11" i="4"/>
  <c r="Z11" i="4"/>
  <c r="Y11" i="4"/>
  <c r="X11" i="4"/>
  <c r="W11" i="4"/>
  <c r="V11" i="4"/>
  <c r="U11" i="4"/>
  <c r="T11" i="4"/>
  <c r="S11" i="4"/>
  <c r="R11" i="4"/>
  <c r="Q11" i="4"/>
  <c r="P11" i="4"/>
  <c r="B12" i="12" s="1"/>
  <c r="O11" i="4"/>
  <c r="N11" i="4"/>
  <c r="M11" i="4"/>
  <c r="L11" i="4"/>
  <c r="K11" i="4"/>
  <c r="V12" i="12" s="1"/>
  <c r="J11" i="4"/>
  <c r="I11" i="4"/>
  <c r="H11" i="4"/>
  <c r="G11" i="4"/>
  <c r="F11" i="4"/>
  <c r="E11" i="4"/>
  <c r="D11" i="4"/>
  <c r="C11" i="4"/>
  <c r="B11" i="4"/>
  <c r="BK10" i="4"/>
  <c r="BJ10" i="4"/>
  <c r="BI10" i="4"/>
  <c r="BH10" i="4"/>
  <c r="BG10" i="4"/>
  <c r="BF10" i="4"/>
  <c r="BE10" i="4"/>
  <c r="BD10" i="4"/>
  <c r="BC10" i="4"/>
  <c r="BB10" i="4"/>
  <c r="BA10" i="4"/>
  <c r="AZ10" i="4"/>
  <c r="AY10" i="4"/>
  <c r="AX10" i="4"/>
  <c r="AW10" i="4"/>
  <c r="AV10" i="4"/>
  <c r="AU10" i="4"/>
  <c r="AT10" i="4"/>
  <c r="AS10"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B11" i="12" s="1"/>
  <c r="O10" i="4"/>
  <c r="N10" i="4"/>
  <c r="M10" i="4"/>
  <c r="L10" i="4"/>
  <c r="K10" i="4"/>
  <c r="J10" i="4"/>
  <c r="I10" i="4"/>
  <c r="H10" i="4"/>
  <c r="G10" i="4"/>
  <c r="F10" i="4"/>
  <c r="E10" i="4"/>
  <c r="D10" i="4"/>
  <c r="C10" i="4"/>
  <c r="B10" i="4"/>
  <c r="BK9" i="4"/>
  <c r="BJ9" i="4"/>
  <c r="BI9" i="4"/>
  <c r="BH9" i="4"/>
  <c r="BG9" i="4"/>
  <c r="BF9" i="4"/>
  <c r="BE9" i="4"/>
  <c r="BD9" i="4"/>
  <c r="BC9" i="4"/>
  <c r="BB9" i="4"/>
  <c r="BA9" i="4"/>
  <c r="AZ9" i="4"/>
  <c r="AY9" i="4"/>
  <c r="AX9"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B10" i="12" s="1"/>
  <c r="O9" i="4"/>
  <c r="N9" i="4"/>
  <c r="M9" i="4"/>
  <c r="L9" i="4"/>
  <c r="K9" i="4"/>
  <c r="J9" i="4"/>
  <c r="I9" i="4"/>
  <c r="H9" i="4"/>
  <c r="G9" i="4"/>
  <c r="F9" i="4"/>
  <c r="E9" i="4"/>
  <c r="D9" i="4"/>
  <c r="C9" i="4"/>
  <c r="B9" i="4"/>
  <c r="BK8" i="4"/>
  <c r="BJ8" i="4"/>
  <c r="BI8" i="4"/>
  <c r="BH8" i="4"/>
  <c r="BG8" i="4"/>
  <c r="BF8" i="4"/>
  <c r="BE8" i="4"/>
  <c r="BD8" i="4"/>
  <c r="BC8" i="4"/>
  <c r="BB8" i="4"/>
  <c r="BA8" i="4"/>
  <c r="AZ8" i="4"/>
  <c r="AY8" i="4"/>
  <c r="P9" i="12" s="1"/>
  <c r="AX8" i="4"/>
  <c r="AW8" i="4"/>
  <c r="AV8" i="4"/>
  <c r="AU8" i="4"/>
  <c r="AT8" i="4"/>
  <c r="AS8" i="4"/>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B9" i="12" s="1"/>
  <c r="O8" i="4"/>
  <c r="N8" i="4"/>
  <c r="M8" i="4"/>
  <c r="L8" i="4"/>
  <c r="K8" i="4"/>
  <c r="J8" i="4"/>
  <c r="I8" i="4"/>
  <c r="H8" i="4"/>
  <c r="G8" i="4"/>
  <c r="F8" i="4"/>
  <c r="E8" i="4"/>
  <c r="D8" i="4"/>
  <c r="C8" i="4"/>
  <c r="B8"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S7" i="4"/>
  <c r="R7" i="4"/>
  <c r="Q7" i="4"/>
  <c r="P7" i="4"/>
  <c r="B8" i="12" s="1"/>
  <c r="O7" i="4"/>
  <c r="N7" i="4"/>
  <c r="M7" i="4"/>
  <c r="L7" i="4"/>
  <c r="K7" i="4"/>
  <c r="V8" i="12" s="1"/>
  <c r="J7" i="4"/>
  <c r="I7" i="4"/>
  <c r="H7" i="4"/>
  <c r="G7" i="4"/>
  <c r="F7" i="4"/>
  <c r="E7" i="4"/>
  <c r="D7" i="4"/>
  <c r="C7" i="4"/>
  <c r="B7" i="4"/>
  <c r="BK6" i="4"/>
  <c r="BJ6" i="4"/>
  <c r="BI6" i="4"/>
  <c r="BH6" i="4"/>
  <c r="BG6" i="4"/>
  <c r="BF6" i="4"/>
  <c r="BE6" i="4"/>
  <c r="BD6" i="4"/>
  <c r="BC6" i="4"/>
  <c r="BB6" i="4"/>
  <c r="BA6" i="4"/>
  <c r="AZ6" i="4"/>
  <c r="AY6" i="4"/>
  <c r="AX6" i="4"/>
  <c r="AW6" i="4"/>
  <c r="AV6" i="4"/>
  <c r="AU6" i="4"/>
  <c r="AT6" i="4"/>
  <c r="AS6" i="4"/>
  <c r="AR6" i="4"/>
  <c r="AQ6" i="4"/>
  <c r="AP6" i="4"/>
  <c r="AO6" i="4"/>
  <c r="AN6" i="4"/>
  <c r="AM6" i="4"/>
  <c r="AL6" i="4"/>
  <c r="AK6" i="4"/>
  <c r="AJ6" i="4"/>
  <c r="AI6" i="4"/>
  <c r="AH6" i="4"/>
  <c r="AG6" i="4"/>
  <c r="AF6" i="4"/>
  <c r="AE6" i="4"/>
  <c r="AD6" i="4"/>
  <c r="AC6" i="4"/>
  <c r="AB6" i="4"/>
  <c r="AA6" i="4"/>
  <c r="Z6" i="4"/>
  <c r="Y6" i="4"/>
  <c r="X6" i="4"/>
  <c r="W6" i="4"/>
  <c r="V6" i="4"/>
  <c r="U6" i="4"/>
  <c r="T6" i="4"/>
  <c r="S6" i="4"/>
  <c r="R6" i="4"/>
  <c r="Q6" i="4"/>
  <c r="P6" i="4"/>
  <c r="B7" i="12" s="1"/>
  <c r="O6" i="4"/>
  <c r="N6" i="4"/>
  <c r="M6" i="4"/>
  <c r="L6" i="4"/>
  <c r="K6" i="4"/>
  <c r="J6" i="4"/>
  <c r="I6" i="4"/>
  <c r="H6" i="4"/>
  <c r="G6" i="4"/>
  <c r="F6" i="4"/>
  <c r="E6" i="4"/>
  <c r="D6" i="4"/>
  <c r="C6" i="4"/>
  <c r="B6"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U6" i="12" s="1"/>
  <c r="P5" i="4"/>
  <c r="B6" i="12" s="1"/>
  <c r="O5" i="4"/>
  <c r="N5" i="4"/>
  <c r="M5" i="4"/>
  <c r="L5" i="4"/>
  <c r="K5" i="4"/>
  <c r="J5" i="4"/>
  <c r="I5" i="4"/>
  <c r="H5" i="4"/>
  <c r="G5" i="4"/>
  <c r="F5" i="4"/>
  <c r="E5" i="4"/>
  <c r="D5" i="4"/>
  <c r="C5" i="4"/>
  <c r="B5" i="4"/>
  <c r="BK4" i="4"/>
  <c r="BJ4" i="4"/>
  <c r="BI4" i="4"/>
  <c r="BH4" i="4"/>
  <c r="BG4" i="4"/>
  <c r="BF4" i="4"/>
  <c r="BE4" i="4"/>
  <c r="BD4" i="4"/>
  <c r="BC4" i="4"/>
  <c r="BB4" i="4"/>
  <c r="BA4" i="4"/>
  <c r="AZ4" i="4"/>
  <c r="AY4" i="4"/>
  <c r="AX4" i="4"/>
  <c r="AW4" i="4"/>
  <c r="AV4" i="4"/>
  <c r="AU4" i="4"/>
  <c r="AT4" i="4"/>
  <c r="AS4" i="4"/>
  <c r="AR4" i="4"/>
  <c r="AQ4" i="4"/>
  <c r="AP4" i="4"/>
  <c r="AO4" i="4"/>
  <c r="AN4" i="4"/>
  <c r="AM4" i="4"/>
  <c r="AL4" i="4"/>
  <c r="AK4" i="4"/>
  <c r="AJ4" i="4"/>
  <c r="E5" i="12" s="1"/>
  <c r="AI4" i="4"/>
  <c r="AH4" i="4"/>
  <c r="AG4" i="4"/>
  <c r="AF4" i="4"/>
  <c r="AE4" i="4"/>
  <c r="AD4" i="4"/>
  <c r="AC4" i="4"/>
  <c r="AB4" i="4"/>
  <c r="AA4" i="4"/>
  <c r="Z4" i="4"/>
  <c r="Y4" i="4"/>
  <c r="X4" i="4"/>
  <c r="W4" i="4"/>
  <c r="V4" i="4"/>
  <c r="U4" i="4"/>
  <c r="T4" i="4"/>
  <c r="S4" i="4"/>
  <c r="R4" i="4"/>
  <c r="Q4" i="4"/>
  <c r="P4" i="4"/>
  <c r="B5" i="12" s="1"/>
  <c r="O4" i="4"/>
  <c r="N4" i="4"/>
  <c r="M4" i="4"/>
  <c r="L4" i="4"/>
  <c r="K4" i="4"/>
  <c r="J4" i="4"/>
  <c r="I4" i="4"/>
  <c r="H4" i="4"/>
  <c r="G4" i="4"/>
  <c r="F4" i="4"/>
  <c r="E4" i="4"/>
  <c r="D4" i="4"/>
  <c r="C4" i="4"/>
  <c r="B4" i="4"/>
  <c r="BK3" i="4"/>
  <c r="BJ3" i="4"/>
  <c r="BI3" i="4"/>
  <c r="BH3" i="4"/>
  <c r="BG3" i="4"/>
  <c r="K4" i="12" s="1"/>
  <c r="BF3" i="4"/>
  <c r="BE3" i="4"/>
  <c r="BD3" i="4"/>
  <c r="BC3" i="4"/>
  <c r="BB3" i="4"/>
  <c r="BA3" i="4"/>
  <c r="AZ3" i="4"/>
  <c r="AY3" i="4"/>
  <c r="AX3" i="4"/>
  <c r="AW3" i="4"/>
  <c r="AV3" i="4"/>
  <c r="AU3" i="4"/>
  <c r="AT3" i="4"/>
  <c r="AS3" i="4"/>
  <c r="AR3" i="4"/>
  <c r="AQ3" i="4"/>
  <c r="AP3" i="4"/>
  <c r="AO3" i="4"/>
  <c r="AN3" i="4"/>
  <c r="Y4" i="12" s="1"/>
  <c r="AM3" i="4"/>
  <c r="AL3" i="4"/>
  <c r="AK3" i="4"/>
  <c r="AJ3" i="4"/>
  <c r="AI3" i="4"/>
  <c r="AH3" i="4"/>
  <c r="AG3" i="4"/>
  <c r="AF3" i="4"/>
  <c r="X4" i="12" s="1"/>
  <c r="AE3" i="4"/>
  <c r="AD3" i="4"/>
  <c r="AC3" i="4"/>
  <c r="J4" i="12" s="1"/>
  <c r="AB3" i="4"/>
  <c r="AA3" i="4"/>
  <c r="R4" i="12" s="1"/>
  <c r="Z3" i="4"/>
  <c r="Y3" i="4"/>
  <c r="X3" i="4"/>
  <c r="W3" i="4"/>
  <c r="V3" i="4"/>
  <c r="U3" i="4"/>
  <c r="T3" i="4"/>
  <c r="S3" i="4"/>
  <c r="R3" i="4"/>
  <c r="Q3" i="4"/>
  <c r="P3" i="4"/>
  <c r="O3" i="4"/>
  <c r="N3" i="4"/>
  <c r="M3" i="4"/>
  <c r="L3" i="4"/>
  <c r="K3" i="4"/>
  <c r="V4" i="12" s="1"/>
  <c r="J3" i="4"/>
  <c r="I3" i="4"/>
  <c r="H3" i="4"/>
  <c r="G3" i="4"/>
  <c r="F3" i="4"/>
  <c r="E3" i="4"/>
  <c r="I4" i="12" s="1"/>
  <c r="D3" i="4"/>
  <c r="C3" i="4"/>
  <c r="B3" i="4"/>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14" i="3"/>
  <c r="B14" i="3"/>
  <c r="C13" i="3"/>
  <c r="B13" i="3"/>
  <c r="C12" i="3"/>
  <c r="B12" i="3"/>
  <c r="C11" i="3"/>
  <c r="B11" i="3"/>
  <c r="C10" i="3"/>
  <c r="B10" i="3"/>
  <c r="C9" i="3"/>
  <c r="B9" i="3"/>
  <c r="C8" i="3"/>
  <c r="B8" i="3"/>
  <c r="C7" i="3"/>
  <c r="B7" i="3"/>
  <c r="C6" i="3"/>
  <c r="B6" i="3"/>
  <c r="C5" i="3"/>
  <c r="B5" i="3"/>
  <c r="C4" i="3"/>
  <c r="B4" i="3"/>
  <c r="C3" i="3"/>
  <c r="B3" i="3"/>
  <c r="S17" i="14" l="1"/>
  <c r="R13" i="12"/>
  <c r="I12" i="12"/>
  <c r="I15" i="12"/>
  <c r="Z11" i="12"/>
  <c r="P7" i="12"/>
  <c r="P13" i="12"/>
  <c r="U10" i="12"/>
  <c r="V15" i="12"/>
  <c r="J32" i="14"/>
  <c r="I30" i="12"/>
  <c r="V33" i="12"/>
  <c r="H23" i="5"/>
  <c r="I18" i="12"/>
  <c r="I26" i="12"/>
  <c r="V20" i="12"/>
  <c r="P24" i="12"/>
  <c r="P28" i="12"/>
  <c r="C36" i="12"/>
  <c r="U18" i="12"/>
  <c r="P19" i="12"/>
  <c r="I20" i="12"/>
  <c r="O20" i="12"/>
  <c r="M20" i="12"/>
  <c r="C20" i="12"/>
  <c r="V23" i="12"/>
  <c r="L24" i="12"/>
  <c r="U26" i="12"/>
  <c r="V27" i="12"/>
  <c r="P27" i="12"/>
  <c r="M28" i="12"/>
  <c r="M5" i="16" s="1"/>
  <c r="U30" i="12"/>
  <c r="O32" i="12"/>
  <c r="L32" i="12"/>
  <c r="M32" i="12"/>
  <c r="C32" i="12"/>
  <c r="F30" i="12"/>
  <c r="K30" i="12"/>
  <c r="W32" i="12"/>
  <c r="Z32" i="12"/>
  <c r="AA24" i="5"/>
  <c r="H26" i="5"/>
  <c r="L4" i="12"/>
  <c r="C4" i="12"/>
  <c r="V6" i="12"/>
  <c r="P6" i="12"/>
  <c r="L7" i="12"/>
  <c r="V14" i="12"/>
  <c r="T18" i="5"/>
  <c r="S17" i="12"/>
  <c r="U17" i="12"/>
  <c r="P18" i="12"/>
  <c r="J20" i="5"/>
  <c r="I19" i="12"/>
  <c r="O19" i="12"/>
  <c r="L19" i="12"/>
  <c r="M19" i="12"/>
  <c r="T19" i="12"/>
  <c r="Q19" i="12"/>
  <c r="C19" i="12"/>
  <c r="T22" i="5"/>
  <c r="S21" i="12"/>
  <c r="U21" i="12"/>
  <c r="W23" i="5"/>
  <c r="V22" i="12"/>
  <c r="P22" i="12"/>
  <c r="M23" i="12"/>
  <c r="T26" i="5"/>
  <c r="S25" i="12"/>
  <c r="V26" i="5"/>
  <c r="U25" i="12"/>
  <c r="V26" i="12"/>
  <c r="Q27" i="5"/>
  <c r="P26" i="12"/>
  <c r="J28" i="5"/>
  <c r="I27" i="12"/>
  <c r="P28" i="5"/>
  <c r="O27" i="12"/>
  <c r="L27" i="12"/>
  <c r="N28" i="5"/>
  <c r="M27" i="12"/>
  <c r="T27" i="12"/>
  <c r="Q27" i="12"/>
  <c r="D28" i="5"/>
  <c r="C27" i="12"/>
  <c r="T30" i="5"/>
  <c r="S29" i="12"/>
  <c r="U29" i="12"/>
  <c r="V30" i="12"/>
  <c r="P30" i="12"/>
  <c r="J32" i="5"/>
  <c r="I31" i="12"/>
  <c r="O31" i="12"/>
  <c r="L31" i="12"/>
  <c r="N32" i="5"/>
  <c r="M31" i="12"/>
  <c r="T31" i="12"/>
  <c r="Q31" i="12"/>
  <c r="C31" i="12"/>
  <c r="M21" i="5"/>
  <c r="L20" i="12"/>
  <c r="N25" i="5"/>
  <c r="M24" i="12"/>
  <c r="U33" i="5"/>
  <c r="T32" i="12"/>
  <c r="Q32" i="12"/>
  <c r="C5" i="5"/>
  <c r="B4" i="12"/>
  <c r="Y17" i="5"/>
  <c r="X16" i="12"/>
  <c r="Z17" i="5"/>
  <c r="Y16" i="12"/>
  <c r="S18" i="5"/>
  <c r="R17" i="12"/>
  <c r="F17" i="12"/>
  <c r="O18" i="5"/>
  <c r="N17" i="12"/>
  <c r="L18" i="5"/>
  <c r="K17" i="12"/>
  <c r="G19" i="12"/>
  <c r="X20" i="5"/>
  <c r="W19" i="12"/>
  <c r="AA20" i="5"/>
  <c r="Z19" i="12"/>
  <c r="E20" i="5"/>
  <c r="D19" i="12"/>
  <c r="C21" i="5"/>
  <c r="B20" i="12"/>
  <c r="Y21" i="5"/>
  <c r="X20" i="12"/>
  <c r="Z21" i="5"/>
  <c r="Y20" i="12"/>
  <c r="S22" i="5"/>
  <c r="R21" i="12"/>
  <c r="G22" i="5"/>
  <c r="F21" i="12"/>
  <c r="O22" i="5"/>
  <c r="N21" i="12"/>
  <c r="L22" i="5"/>
  <c r="K21" i="12"/>
  <c r="I23" i="5"/>
  <c r="H22" i="12"/>
  <c r="K23" i="5"/>
  <c r="J22" i="12"/>
  <c r="F23" i="5"/>
  <c r="E22" i="12"/>
  <c r="D23" i="12"/>
  <c r="C25" i="5"/>
  <c r="B24" i="12"/>
  <c r="Y25" i="5"/>
  <c r="X24" i="12"/>
  <c r="Z25" i="5"/>
  <c r="Y24" i="12"/>
  <c r="S26" i="5"/>
  <c r="R25" i="12"/>
  <c r="G26" i="5"/>
  <c r="F25" i="12"/>
  <c r="O26" i="5"/>
  <c r="N25" i="12"/>
  <c r="L26" i="5"/>
  <c r="K25" i="12"/>
  <c r="I27" i="5"/>
  <c r="H26" i="12"/>
  <c r="K27" i="5"/>
  <c r="J26" i="12"/>
  <c r="F27" i="5"/>
  <c r="E26" i="12"/>
  <c r="H28" i="5"/>
  <c r="G27" i="12"/>
  <c r="X28" i="5"/>
  <c r="W27" i="12"/>
  <c r="E28" i="5"/>
  <c r="D27" i="12"/>
  <c r="V30" i="5"/>
  <c r="S30" i="5"/>
  <c r="R29" i="12"/>
  <c r="G30" i="5"/>
  <c r="F29" i="12"/>
  <c r="O30" i="5"/>
  <c r="N29" i="12"/>
  <c r="L30" i="5"/>
  <c r="K29" i="12"/>
  <c r="I31" i="5"/>
  <c r="H30" i="12"/>
  <c r="J30" i="12"/>
  <c r="F31" i="5"/>
  <c r="E30" i="12"/>
  <c r="H32" i="5"/>
  <c r="G31" i="12"/>
  <c r="X32" i="5"/>
  <c r="W31" i="12"/>
  <c r="AA32" i="5"/>
  <c r="Z31" i="12"/>
  <c r="E32" i="5"/>
  <c r="D31" i="12"/>
  <c r="C33" i="5"/>
  <c r="B32" i="12"/>
  <c r="Y33" i="5"/>
  <c r="X32" i="12"/>
  <c r="Z33" i="5"/>
  <c r="Y32" i="12"/>
  <c r="F33" i="12"/>
  <c r="K33" i="12"/>
  <c r="N20" i="5"/>
  <c r="T23" i="5"/>
  <c r="AA33" i="5"/>
  <c r="T30" i="9"/>
  <c r="V23" i="5"/>
  <c r="U22" i="12"/>
  <c r="G4" i="12"/>
  <c r="J11" i="5"/>
  <c r="C10" i="12"/>
  <c r="I14" i="12"/>
  <c r="C14" i="12"/>
  <c r="T17" i="5"/>
  <c r="S16" i="12"/>
  <c r="Q18" i="5"/>
  <c r="P17" i="12"/>
  <c r="L18" i="12"/>
  <c r="T21" i="5"/>
  <c r="S20" i="12"/>
  <c r="J23" i="5"/>
  <c r="I22" i="12"/>
  <c r="O22" i="12"/>
  <c r="L22" i="12"/>
  <c r="M22" i="12"/>
  <c r="T22" i="12"/>
  <c r="Q22" i="12"/>
  <c r="C22" i="12"/>
  <c r="T25" i="5"/>
  <c r="S24" i="12"/>
  <c r="U24" i="12"/>
  <c r="W26" i="5"/>
  <c r="V25" i="12"/>
  <c r="O26" i="12"/>
  <c r="M27" i="5"/>
  <c r="L26" i="12"/>
  <c r="M26" i="12"/>
  <c r="U27" i="5"/>
  <c r="T26" i="12"/>
  <c r="Q26" i="12"/>
  <c r="C26" i="12"/>
  <c r="L30" i="12"/>
  <c r="R31" i="5"/>
  <c r="T30" i="12"/>
  <c r="Q30" i="12"/>
  <c r="T33" i="5"/>
  <c r="S32" i="12"/>
  <c r="P17" i="5"/>
  <c r="O16" i="12"/>
  <c r="U21" i="5"/>
  <c r="T20" i="12"/>
  <c r="Q20" i="12"/>
  <c r="J25" i="5"/>
  <c r="I24" i="12"/>
  <c r="T24" i="12"/>
  <c r="Q24" i="12"/>
  <c r="T31" i="5"/>
  <c r="S30" i="12"/>
  <c r="J33" i="5"/>
  <c r="I32" i="12"/>
  <c r="T5" i="5"/>
  <c r="S4" i="12"/>
  <c r="I6" i="12"/>
  <c r="U8" i="12"/>
  <c r="O10" i="12"/>
  <c r="M10" i="12"/>
  <c r="V17" i="5"/>
  <c r="U16" i="12"/>
  <c r="F4" i="12"/>
  <c r="N4" i="12"/>
  <c r="Z14" i="12"/>
  <c r="S17" i="5"/>
  <c r="R16" i="12"/>
  <c r="G17" i="5"/>
  <c r="F16" i="12"/>
  <c r="O17" i="5"/>
  <c r="N16" i="12"/>
  <c r="L17" i="5"/>
  <c r="K16" i="12"/>
  <c r="I18" i="5"/>
  <c r="H17" i="12"/>
  <c r="K18" i="5"/>
  <c r="J17" i="12"/>
  <c r="F18" i="5"/>
  <c r="E17" i="12"/>
  <c r="Z18" i="12"/>
  <c r="C20" i="5"/>
  <c r="B19" i="12"/>
  <c r="Y20" i="5"/>
  <c r="X19" i="12"/>
  <c r="Z20" i="5"/>
  <c r="Y19" i="12"/>
  <c r="S21" i="5"/>
  <c r="R20" i="12"/>
  <c r="G21" i="5"/>
  <c r="F20" i="12"/>
  <c r="O21" i="5"/>
  <c r="N20" i="12"/>
  <c r="L21" i="5"/>
  <c r="K20" i="12"/>
  <c r="I22" i="5"/>
  <c r="H21" i="12"/>
  <c r="K22" i="5"/>
  <c r="J21" i="12"/>
  <c r="F22" i="5"/>
  <c r="E21" i="12"/>
  <c r="G22" i="12"/>
  <c r="X23" i="5"/>
  <c r="W22" i="12"/>
  <c r="AA23" i="5"/>
  <c r="Z22" i="12"/>
  <c r="D22" i="12"/>
  <c r="S25" i="5"/>
  <c r="R24" i="12"/>
  <c r="G25" i="5"/>
  <c r="F24" i="12"/>
  <c r="O25" i="5"/>
  <c r="N24" i="12"/>
  <c r="L25" i="5"/>
  <c r="K24" i="12"/>
  <c r="I26" i="5"/>
  <c r="H25" i="12"/>
  <c r="K26" i="5"/>
  <c r="J25" i="12"/>
  <c r="F26" i="5"/>
  <c r="E25" i="12"/>
  <c r="G26" i="12"/>
  <c r="X27" i="5"/>
  <c r="W26" i="12"/>
  <c r="Z26" i="12"/>
  <c r="D26" i="12"/>
  <c r="C28" i="5"/>
  <c r="B27" i="12"/>
  <c r="Y28" i="5"/>
  <c r="X27" i="12"/>
  <c r="Z28" i="5"/>
  <c r="Y27" i="12"/>
  <c r="I30" i="5"/>
  <c r="H29" i="12"/>
  <c r="K30" i="5"/>
  <c r="J29" i="12"/>
  <c r="F30" i="5"/>
  <c r="E29" i="12"/>
  <c r="H31" i="5"/>
  <c r="G30" i="12"/>
  <c r="X31" i="5"/>
  <c r="W30" i="12"/>
  <c r="Z30" i="12"/>
  <c r="E31" i="5"/>
  <c r="D30" i="12"/>
  <c r="C32" i="5"/>
  <c r="B31" i="12"/>
  <c r="Y32" i="5"/>
  <c r="X31" i="12"/>
  <c r="Z32" i="5"/>
  <c r="Y31" i="12"/>
  <c r="S33" i="5"/>
  <c r="R32" i="12"/>
  <c r="G33" i="5"/>
  <c r="F32" i="12"/>
  <c r="N32" i="12"/>
  <c r="L33" i="5"/>
  <c r="K32" i="12"/>
  <c r="J33" i="12"/>
  <c r="F6" i="5"/>
  <c r="L31" i="5"/>
  <c r="J17" i="5"/>
  <c r="I16" i="12"/>
  <c r="P25" i="5"/>
  <c r="O24" i="12"/>
  <c r="P4" i="12"/>
  <c r="P36" i="12"/>
  <c r="C13" i="12"/>
  <c r="U15" i="12"/>
  <c r="W17" i="5"/>
  <c r="V16" i="12"/>
  <c r="O17" i="12"/>
  <c r="M18" i="5"/>
  <c r="L17" i="12"/>
  <c r="M17" i="12"/>
  <c r="T17" i="12"/>
  <c r="Q17" i="12"/>
  <c r="C17" i="12"/>
  <c r="T20" i="5"/>
  <c r="S19" i="12"/>
  <c r="V20" i="5"/>
  <c r="U19" i="12"/>
  <c r="Q21" i="5"/>
  <c r="P20" i="12"/>
  <c r="P22" i="5"/>
  <c r="O21" i="12"/>
  <c r="M22" i="5"/>
  <c r="L21" i="12"/>
  <c r="N22" i="5"/>
  <c r="M21" i="12"/>
  <c r="T21" i="12"/>
  <c r="Q21" i="12"/>
  <c r="D22" i="5"/>
  <c r="C21" i="12"/>
  <c r="W25" i="5"/>
  <c r="V24" i="12"/>
  <c r="J26" i="5"/>
  <c r="I25" i="12"/>
  <c r="O25" i="12"/>
  <c r="L25" i="12"/>
  <c r="M25" i="12"/>
  <c r="T25" i="12"/>
  <c r="Q25" i="12"/>
  <c r="C25" i="12"/>
  <c r="T28" i="5"/>
  <c r="S27" i="12"/>
  <c r="U27" i="12"/>
  <c r="J30" i="5"/>
  <c r="I29" i="12"/>
  <c r="O29" i="12"/>
  <c r="L29" i="12"/>
  <c r="M29" i="12"/>
  <c r="T29" i="12"/>
  <c r="Q29" i="12"/>
  <c r="C29" i="12"/>
  <c r="T32" i="5"/>
  <c r="S31" i="12"/>
  <c r="V32" i="5"/>
  <c r="U31" i="12"/>
  <c r="V32" i="12"/>
  <c r="P32" i="12"/>
  <c r="G18" i="5"/>
  <c r="Z28" i="14"/>
  <c r="T16" i="12"/>
  <c r="Q16" i="12"/>
  <c r="D25" i="5"/>
  <c r="C24" i="12"/>
  <c r="T27" i="5"/>
  <c r="S26" i="12"/>
  <c r="Z5" i="12"/>
  <c r="Y14" i="12"/>
  <c r="I17" i="5"/>
  <c r="H16" i="12"/>
  <c r="K17" i="5"/>
  <c r="J16" i="12"/>
  <c r="F17" i="5"/>
  <c r="E16" i="12"/>
  <c r="G17" i="12"/>
  <c r="X18" i="5"/>
  <c r="W17" i="12"/>
  <c r="Z17" i="12"/>
  <c r="D17" i="12"/>
  <c r="S20" i="5"/>
  <c r="R19" i="12"/>
  <c r="G20" i="5"/>
  <c r="F19" i="12"/>
  <c r="O20" i="5"/>
  <c r="N19" i="12"/>
  <c r="L20" i="5"/>
  <c r="K19" i="12"/>
  <c r="I21" i="5"/>
  <c r="H20" i="12"/>
  <c r="K21" i="5"/>
  <c r="J20" i="12"/>
  <c r="F21" i="5"/>
  <c r="E20" i="12"/>
  <c r="H22" i="5"/>
  <c r="G21" i="12"/>
  <c r="X22" i="5"/>
  <c r="W21" i="12"/>
  <c r="Z21" i="12"/>
  <c r="E22" i="5"/>
  <c r="D21" i="12"/>
  <c r="C23" i="5"/>
  <c r="B22" i="12"/>
  <c r="Y23" i="5"/>
  <c r="X22" i="12"/>
  <c r="Z23" i="5"/>
  <c r="Y22" i="12"/>
  <c r="I25" i="5"/>
  <c r="H24" i="12"/>
  <c r="K25" i="5"/>
  <c r="J24" i="12"/>
  <c r="F25" i="5"/>
  <c r="E24" i="12"/>
  <c r="G25" i="12"/>
  <c r="X26" i="5"/>
  <c r="W25" i="12"/>
  <c r="AA26" i="5"/>
  <c r="Z25" i="12"/>
  <c r="D25" i="12"/>
  <c r="C27" i="5"/>
  <c r="B26" i="12"/>
  <c r="Y27" i="5"/>
  <c r="X26" i="12"/>
  <c r="Z27" i="5"/>
  <c r="Y26" i="12"/>
  <c r="S28" i="5"/>
  <c r="R27" i="12"/>
  <c r="G28" i="5"/>
  <c r="F27" i="12"/>
  <c r="O28" i="5"/>
  <c r="N27" i="12"/>
  <c r="L28" i="5"/>
  <c r="K27" i="12"/>
  <c r="G29" i="12"/>
  <c r="X30" i="5"/>
  <c r="W29" i="12"/>
  <c r="Z29" i="12"/>
  <c r="D29" i="12"/>
  <c r="C31" i="5"/>
  <c r="B30" i="12"/>
  <c r="Y31" i="5"/>
  <c r="X30" i="12"/>
  <c r="Y30" i="12"/>
  <c r="R31" i="12"/>
  <c r="G32" i="5"/>
  <c r="F31" i="12"/>
  <c r="O32" i="5"/>
  <c r="N31" i="12"/>
  <c r="L32" i="5"/>
  <c r="K31" i="12"/>
  <c r="I33" i="5"/>
  <c r="H32" i="12"/>
  <c r="K33" i="5"/>
  <c r="J32" i="12"/>
  <c r="F33" i="5"/>
  <c r="E32" i="12"/>
  <c r="S23" i="14"/>
  <c r="O36" i="12"/>
  <c r="O4" i="12"/>
  <c r="W20" i="5"/>
  <c r="V19" i="12"/>
  <c r="G36" i="12"/>
  <c r="Z4" i="12"/>
  <c r="Z6" i="5"/>
  <c r="Z12" i="12"/>
  <c r="G16" i="12"/>
  <c r="X17" i="5"/>
  <c r="W16" i="12"/>
  <c r="AA17" i="5"/>
  <c r="Z16" i="12"/>
  <c r="D16" i="12"/>
  <c r="C18" i="5"/>
  <c r="B17" i="12"/>
  <c r="Y18" i="5"/>
  <c r="X17" i="12"/>
  <c r="Z18" i="5"/>
  <c r="Y17" i="12"/>
  <c r="I20" i="5"/>
  <c r="H19" i="12"/>
  <c r="K20" i="5"/>
  <c r="J19" i="12"/>
  <c r="F20" i="5"/>
  <c r="E19" i="12"/>
  <c r="G20" i="12"/>
  <c r="X21" i="5"/>
  <c r="W20" i="12"/>
  <c r="Z20" i="12"/>
  <c r="D20" i="12"/>
  <c r="C22" i="5"/>
  <c r="B21" i="12"/>
  <c r="Y22" i="5"/>
  <c r="X21" i="12"/>
  <c r="Z22" i="5"/>
  <c r="Y21" i="12"/>
  <c r="S23" i="5"/>
  <c r="R22" i="12"/>
  <c r="G23" i="5"/>
  <c r="F22" i="12"/>
  <c r="O23" i="5"/>
  <c r="N22" i="12"/>
  <c r="L23" i="5"/>
  <c r="K22" i="12"/>
  <c r="H25" i="5"/>
  <c r="G24" i="12"/>
  <c r="X25" i="5"/>
  <c r="W24" i="12"/>
  <c r="Z24" i="12"/>
  <c r="E25" i="5"/>
  <c r="D24" i="12"/>
  <c r="C26" i="5"/>
  <c r="B25" i="12"/>
  <c r="Y26" i="5"/>
  <c r="X25" i="12"/>
  <c r="Z26" i="5"/>
  <c r="Y25" i="12"/>
  <c r="S27" i="5"/>
  <c r="R26" i="12"/>
  <c r="G27" i="5"/>
  <c r="F26" i="12"/>
  <c r="O27" i="5"/>
  <c r="N26" i="12"/>
  <c r="L27" i="5"/>
  <c r="K26" i="12"/>
  <c r="I28" i="5"/>
  <c r="H27" i="12"/>
  <c r="K28" i="5"/>
  <c r="J27" i="12"/>
  <c r="F28" i="5"/>
  <c r="E27" i="12"/>
  <c r="C30" i="5"/>
  <c r="B29" i="12"/>
  <c r="Y30" i="5"/>
  <c r="X29" i="12"/>
  <c r="Z30" i="5"/>
  <c r="Y29" i="12"/>
  <c r="S31" i="5"/>
  <c r="R30" i="12"/>
  <c r="O31" i="5"/>
  <c r="N30" i="12"/>
  <c r="I32" i="5"/>
  <c r="H31" i="12"/>
  <c r="K32" i="5"/>
  <c r="J31" i="12"/>
  <c r="F32" i="5"/>
  <c r="E31" i="12"/>
  <c r="G32" i="12"/>
  <c r="D32" i="12"/>
  <c r="Y34" i="5"/>
  <c r="S22" i="14"/>
  <c r="Z22" i="14"/>
  <c r="Y23" i="14"/>
  <c r="J24" i="14"/>
  <c r="M25" i="14"/>
  <c r="Q29" i="14"/>
  <c r="S4" i="14"/>
  <c r="D24" i="14"/>
  <c r="U34" i="9"/>
  <c r="Y4" i="14"/>
  <c r="Q4" i="14"/>
  <c r="AA4" i="14"/>
  <c r="Z9" i="14"/>
  <c r="M23" i="9"/>
  <c r="F23" i="9"/>
  <c r="K27" i="9"/>
  <c r="M27" i="14"/>
  <c r="O29" i="9"/>
  <c r="Z30" i="14"/>
  <c r="O32" i="9"/>
  <c r="Y31" i="14"/>
  <c r="Q31" i="14"/>
  <c r="E31" i="14"/>
  <c r="M33" i="14"/>
  <c r="F28" i="9"/>
  <c r="N30" i="9"/>
  <c r="Z32" i="14"/>
  <c r="N33" i="14"/>
  <c r="Y33" i="14"/>
  <c r="Q33" i="14"/>
  <c r="E33" i="14"/>
  <c r="AG34" i="9"/>
  <c r="AM33" i="9"/>
  <c r="R32" i="9"/>
  <c r="D30" i="14"/>
  <c r="U31" i="9"/>
  <c r="S31" i="14"/>
  <c r="X34" i="9"/>
  <c r="AI33" i="9"/>
  <c r="F32" i="9"/>
  <c r="AC33" i="9"/>
  <c r="AD31" i="9"/>
  <c r="D4" i="14"/>
  <c r="N34" i="9"/>
  <c r="L33" i="9"/>
  <c r="L30" i="9"/>
  <c r="M4" i="14"/>
  <c r="Z4" i="14"/>
  <c r="U15" i="14"/>
  <c r="Y20" i="14"/>
  <c r="U29" i="9"/>
  <c r="AM34" i="9"/>
  <c r="H34" i="9"/>
  <c r="C33" i="9"/>
  <c r="O33" i="9"/>
  <c r="AK34" i="9"/>
  <c r="AO33" i="9"/>
  <c r="AF32" i="9"/>
  <c r="X28" i="9"/>
  <c r="AC5" i="9"/>
  <c r="AB4" i="14"/>
  <c r="AI5" i="9"/>
  <c r="AH4" i="14"/>
  <c r="D5" i="9"/>
  <c r="C4" i="14"/>
  <c r="G5" i="9"/>
  <c r="F4" i="14"/>
  <c r="W5" i="14"/>
  <c r="X6" i="9"/>
  <c r="H6" i="14"/>
  <c r="I7" i="9"/>
  <c r="D6" i="14"/>
  <c r="E7" i="9"/>
  <c r="AB7" i="14"/>
  <c r="AC8" i="9"/>
  <c r="AH7" i="14"/>
  <c r="AI8" i="9"/>
  <c r="C7" i="14"/>
  <c r="D8" i="9"/>
  <c r="F7" i="14"/>
  <c r="G8" i="9"/>
  <c r="AI8" i="14"/>
  <c r="AJ9" i="9"/>
  <c r="W8" i="14"/>
  <c r="X9" i="9"/>
  <c r="O9" i="14"/>
  <c r="P10" i="9"/>
  <c r="P9" i="14"/>
  <c r="T9" i="14"/>
  <c r="Q10" i="9"/>
  <c r="U10" i="9"/>
  <c r="S10" i="14"/>
  <c r="T11" i="9"/>
  <c r="AB10" i="14"/>
  <c r="AC11" i="9"/>
  <c r="AH10" i="14"/>
  <c r="AI11" i="9"/>
  <c r="K10" i="14"/>
  <c r="L11" i="9"/>
  <c r="AM10" i="14"/>
  <c r="AN11" i="9"/>
  <c r="AD11" i="14"/>
  <c r="AE12" i="9"/>
  <c r="AI11" i="14"/>
  <c r="AJ12" i="9"/>
  <c r="AC11" i="14"/>
  <c r="AD12" i="9"/>
  <c r="H12" i="14"/>
  <c r="H5" i="17" s="1"/>
  <c r="I13" i="9"/>
  <c r="O12" i="14"/>
  <c r="O5" i="17" s="1"/>
  <c r="P13" i="9"/>
  <c r="T12" i="14"/>
  <c r="T5" i="17" s="1"/>
  <c r="P12" i="14"/>
  <c r="P5" i="17" s="1"/>
  <c r="U13" i="9"/>
  <c r="Q13" i="9"/>
  <c r="AB13" i="14"/>
  <c r="AC14" i="9"/>
  <c r="AH13" i="14"/>
  <c r="AI14" i="9"/>
  <c r="C13" i="14"/>
  <c r="D14" i="9"/>
  <c r="F13" i="14"/>
  <c r="G14" i="9"/>
  <c r="W14" i="14"/>
  <c r="X15" i="9"/>
  <c r="O5" i="9"/>
  <c r="N4" i="14"/>
  <c r="AO5" i="9"/>
  <c r="AN4" i="14"/>
  <c r="M5" i="9"/>
  <c r="L4" i="14"/>
  <c r="B5" i="14"/>
  <c r="C6" i="9"/>
  <c r="U5" i="14"/>
  <c r="V6" i="9"/>
  <c r="I5" i="14"/>
  <c r="J6" i="9"/>
  <c r="V6" i="14"/>
  <c r="W7" i="9"/>
  <c r="AE6" i="14"/>
  <c r="AF7" i="9"/>
  <c r="AG7" i="14"/>
  <c r="AH8" i="9"/>
  <c r="L7" i="14"/>
  <c r="M8" i="9"/>
  <c r="Y7" i="14"/>
  <c r="Z8" i="9"/>
  <c r="Q7" i="14"/>
  <c r="R8" i="9"/>
  <c r="E7" i="14"/>
  <c r="F8" i="9"/>
  <c r="AK8" i="14"/>
  <c r="AL9" i="9"/>
  <c r="AJ8" i="14"/>
  <c r="AK9" i="9"/>
  <c r="AL8" i="14"/>
  <c r="AM9" i="9"/>
  <c r="R9" i="14"/>
  <c r="S10" i="9"/>
  <c r="AE9" i="14"/>
  <c r="AF10" i="9"/>
  <c r="AN10" i="14"/>
  <c r="AO11" i="9"/>
  <c r="X10" i="14"/>
  <c r="Y11" i="9"/>
  <c r="AA10" i="14"/>
  <c r="AB11" i="9"/>
  <c r="B11" i="14"/>
  <c r="C12" i="9"/>
  <c r="U11" i="14"/>
  <c r="V12" i="9"/>
  <c r="J11" i="14"/>
  <c r="K12" i="9"/>
  <c r="AB5" i="14"/>
  <c r="AC6" i="9"/>
  <c r="K5" i="14"/>
  <c r="L6" i="9"/>
  <c r="AM5" i="14"/>
  <c r="AN6" i="9"/>
  <c r="AC6" i="14"/>
  <c r="AD7" i="9"/>
  <c r="H7" i="14"/>
  <c r="I8" i="9"/>
  <c r="D7" i="14"/>
  <c r="E8" i="9"/>
  <c r="S8" i="14"/>
  <c r="T9" i="9"/>
  <c r="AB8" i="14"/>
  <c r="AC9" i="9"/>
  <c r="AH8" i="14"/>
  <c r="AI9" i="9"/>
  <c r="K8" i="14"/>
  <c r="L9" i="9"/>
  <c r="AD9" i="14"/>
  <c r="AE10" i="9"/>
  <c r="W9" i="14"/>
  <c r="X10" i="9"/>
  <c r="O10" i="14"/>
  <c r="P11" i="9"/>
  <c r="T10" i="14"/>
  <c r="P10" i="14"/>
  <c r="U11" i="9"/>
  <c r="Q11" i="9"/>
  <c r="AB11" i="14"/>
  <c r="AC12" i="9"/>
  <c r="AH11" i="14"/>
  <c r="AI12" i="9"/>
  <c r="C11" i="14"/>
  <c r="D12" i="9"/>
  <c r="AI12" i="14"/>
  <c r="AI5" i="17" s="1"/>
  <c r="AJ13" i="9"/>
  <c r="AC12" i="14"/>
  <c r="AC5" i="17" s="1"/>
  <c r="AD13" i="9"/>
  <c r="S14" i="14"/>
  <c r="T15" i="9"/>
  <c r="AB14" i="14"/>
  <c r="AC15" i="9"/>
  <c r="K14" i="14"/>
  <c r="L15" i="9"/>
  <c r="AM14" i="14"/>
  <c r="AN15" i="9"/>
  <c r="AD15" i="14"/>
  <c r="AE16" i="9"/>
  <c r="AI15" i="14"/>
  <c r="AJ16" i="9"/>
  <c r="AC15" i="14"/>
  <c r="AD16" i="9"/>
  <c r="H16" i="14"/>
  <c r="I17" i="9"/>
  <c r="O16" i="14"/>
  <c r="P17" i="9"/>
  <c r="K17" i="14"/>
  <c r="L18" i="9"/>
  <c r="AM17" i="14"/>
  <c r="AN18" i="9"/>
  <c r="AD18" i="14"/>
  <c r="AE19" i="9"/>
  <c r="AC18" i="14"/>
  <c r="AD19" i="9"/>
  <c r="S5" i="9"/>
  <c r="R4" i="14"/>
  <c r="AF5" i="9"/>
  <c r="AE4" i="14"/>
  <c r="AG5" i="14"/>
  <c r="AH6" i="9"/>
  <c r="L5" i="14"/>
  <c r="M6" i="9"/>
  <c r="Y5" i="14"/>
  <c r="Z6" i="9"/>
  <c r="AA5" i="14"/>
  <c r="AB6" i="9"/>
  <c r="B6" i="14"/>
  <c r="C7" i="9"/>
  <c r="U6" i="14"/>
  <c r="V7" i="9"/>
  <c r="G6" i="14"/>
  <c r="H7" i="9"/>
  <c r="J6" i="14"/>
  <c r="K7" i="9"/>
  <c r="AF6" i="14"/>
  <c r="AG7" i="9"/>
  <c r="R7" i="14"/>
  <c r="S8" i="9"/>
  <c r="Z7" i="14"/>
  <c r="AA8" i="9"/>
  <c r="N8" i="14"/>
  <c r="O9" i="9"/>
  <c r="AN8" i="14"/>
  <c r="AO9" i="9"/>
  <c r="L8" i="14"/>
  <c r="M9" i="9"/>
  <c r="Y8" i="14"/>
  <c r="Z9" i="9"/>
  <c r="AA8" i="14"/>
  <c r="AB9" i="9"/>
  <c r="B9" i="14"/>
  <c r="C10" i="9"/>
  <c r="AJ9" i="14"/>
  <c r="AK10" i="9"/>
  <c r="AL9" i="14"/>
  <c r="AM10" i="9"/>
  <c r="I9" i="14"/>
  <c r="J10" i="9"/>
  <c r="R10" i="14"/>
  <c r="S11" i="9"/>
  <c r="M10" i="14"/>
  <c r="N11" i="9"/>
  <c r="V10" i="14"/>
  <c r="W11" i="9"/>
  <c r="AE10" i="14"/>
  <c r="AF11" i="9"/>
  <c r="Z10" i="14"/>
  <c r="AA11" i="9"/>
  <c r="N11" i="14"/>
  <c r="O12" i="9"/>
  <c r="AG11" i="14"/>
  <c r="AH12" i="9"/>
  <c r="AN11" i="14"/>
  <c r="AO12" i="9"/>
  <c r="L11" i="14"/>
  <c r="M12" i="9"/>
  <c r="X11" i="14"/>
  <c r="Y12" i="9"/>
  <c r="Y11" i="14"/>
  <c r="Z12" i="9"/>
  <c r="Q11" i="14"/>
  <c r="R12" i="9"/>
  <c r="AA11" i="14"/>
  <c r="AB12" i="9"/>
  <c r="E11" i="14"/>
  <c r="F12" i="9"/>
  <c r="B12" i="14"/>
  <c r="B5" i="17" s="1"/>
  <c r="C13" i="9"/>
  <c r="AK12" i="14"/>
  <c r="AK5" i="17" s="1"/>
  <c r="AL13" i="9"/>
  <c r="U12" i="14"/>
  <c r="U5" i="17" s="1"/>
  <c r="V13" i="9"/>
  <c r="AJ12" i="14"/>
  <c r="AJ5" i="17" s="1"/>
  <c r="AK13" i="9"/>
  <c r="G12" i="14"/>
  <c r="G5" i="17" s="1"/>
  <c r="H13" i="9"/>
  <c r="J12" i="14"/>
  <c r="J5" i="17" s="1"/>
  <c r="K13" i="9"/>
  <c r="AL12" i="14"/>
  <c r="AL5" i="17" s="1"/>
  <c r="AM13" i="9"/>
  <c r="AF12" i="14"/>
  <c r="AF5" i="17" s="1"/>
  <c r="AG13" i="9"/>
  <c r="I12" i="14"/>
  <c r="I5" i="17" s="1"/>
  <c r="J13" i="9"/>
  <c r="R13" i="14"/>
  <c r="S14" i="9"/>
  <c r="M13" i="14"/>
  <c r="N14" i="9"/>
  <c r="V13" i="14"/>
  <c r="W14" i="9"/>
  <c r="AE13" i="14"/>
  <c r="AF14" i="9"/>
  <c r="Z13" i="14"/>
  <c r="AA14" i="9"/>
  <c r="N14" i="14"/>
  <c r="O15" i="9"/>
  <c r="AG14" i="14"/>
  <c r="AH15" i="9"/>
  <c r="AN14" i="14"/>
  <c r="AO15" i="9"/>
  <c r="L14" i="14"/>
  <c r="X14" i="14"/>
  <c r="Y15" i="9"/>
  <c r="Y14" i="14"/>
  <c r="Z15" i="9"/>
  <c r="Q14" i="14"/>
  <c r="R15" i="9"/>
  <c r="AA14" i="14"/>
  <c r="AB15" i="9"/>
  <c r="E14" i="14"/>
  <c r="F15" i="9"/>
  <c r="B15" i="14"/>
  <c r="C16" i="9"/>
  <c r="AK15" i="14"/>
  <c r="AL16" i="9"/>
  <c r="AJ15" i="14"/>
  <c r="AK16" i="9"/>
  <c r="G15" i="14"/>
  <c r="H16" i="9"/>
  <c r="J15" i="14"/>
  <c r="K16" i="9"/>
  <c r="AL15" i="14"/>
  <c r="AM16" i="9"/>
  <c r="AF15" i="14"/>
  <c r="AG16" i="9"/>
  <c r="I15" i="14"/>
  <c r="J16" i="9"/>
  <c r="M16" i="14"/>
  <c r="N17" i="9"/>
  <c r="AE16" i="14"/>
  <c r="AF17" i="9"/>
  <c r="N17" i="14"/>
  <c r="O18" i="9"/>
  <c r="X17" i="14"/>
  <c r="Y18" i="9"/>
  <c r="AE5" i="9"/>
  <c r="AD4" i="14"/>
  <c r="AJ5" i="9"/>
  <c r="AI4" i="14"/>
  <c r="X5" i="9"/>
  <c r="W4" i="14"/>
  <c r="AD5" i="9"/>
  <c r="AC4" i="14"/>
  <c r="H5" i="14"/>
  <c r="I6" i="9"/>
  <c r="D5" i="14"/>
  <c r="E6" i="9"/>
  <c r="O5" i="14"/>
  <c r="P6" i="9"/>
  <c r="T5" i="14"/>
  <c r="P5" i="14"/>
  <c r="U6" i="9"/>
  <c r="Q6" i="9"/>
  <c r="S6" i="14"/>
  <c r="T7" i="9"/>
  <c r="AB6" i="14"/>
  <c r="AC7" i="9"/>
  <c r="AH6" i="14"/>
  <c r="AI7" i="9"/>
  <c r="K6" i="14"/>
  <c r="L7" i="9"/>
  <c r="C6" i="14"/>
  <c r="D7" i="9"/>
  <c r="F6" i="14"/>
  <c r="G7" i="9"/>
  <c r="AM6" i="14"/>
  <c r="AN7" i="9"/>
  <c r="AD7" i="14"/>
  <c r="AE8" i="9"/>
  <c r="AI7" i="14"/>
  <c r="AJ8" i="9"/>
  <c r="W7" i="14"/>
  <c r="X8" i="9"/>
  <c r="AC7" i="14"/>
  <c r="AD8" i="9"/>
  <c r="H8" i="14"/>
  <c r="I9" i="9"/>
  <c r="D8" i="14"/>
  <c r="E9" i="9"/>
  <c r="O8" i="14"/>
  <c r="P9" i="9"/>
  <c r="T8" i="14"/>
  <c r="P8" i="14"/>
  <c r="U9" i="9"/>
  <c r="Q9" i="9"/>
  <c r="S9" i="14"/>
  <c r="T10" i="9"/>
  <c r="AB9" i="14"/>
  <c r="AC10" i="9"/>
  <c r="AH9" i="14"/>
  <c r="AI10" i="9"/>
  <c r="K9" i="14"/>
  <c r="L10" i="9"/>
  <c r="C9" i="14"/>
  <c r="D10" i="9"/>
  <c r="F9" i="14"/>
  <c r="G10" i="9"/>
  <c r="AM9" i="14"/>
  <c r="AN10" i="9"/>
  <c r="AD10" i="14"/>
  <c r="AE11" i="9"/>
  <c r="AI10" i="14"/>
  <c r="AJ11" i="9"/>
  <c r="AC10" i="14"/>
  <c r="AD11" i="9"/>
  <c r="H11" i="14"/>
  <c r="I12" i="9"/>
  <c r="D11" i="14"/>
  <c r="E12" i="9"/>
  <c r="O11" i="14"/>
  <c r="P12" i="9"/>
  <c r="P11" i="14"/>
  <c r="T11" i="14"/>
  <c r="Q12" i="9"/>
  <c r="S12" i="14"/>
  <c r="S5" i="17" s="1"/>
  <c r="T13" i="9"/>
  <c r="AB12" i="14"/>
  <c r="AB5" i="17" s="1"/>
  <c r="AC13" i="9"/>
  <c r="AH12" i="14"/>
  <c r="AH5" i="17" s="1"/>
  <c r="AI13" i="9"/>
  <c r="K12" i="14"/>
  <c r="K5" i="17" s="1"/>
  <c r="L13" i="9"/>
  <c r="C12" i="14"/>
  <c r="C5" i="17" s="1"/>
  <c r="D13" i="9"/>
  <c r="F12" i="14"/>
  <c r="F5" i="17" s="1"/>
  <c r="G13" i="9"/>
  <c r="AM12" i="14"/>
  <c r="AM5" i="17" s="1"/>
  <c r="AN13" i="9"/>
  <c r="AD13" i="14"/>
  <c r="AE14" i="9"/>
  <c r="AI13" i="14"/>
  <c r="AJ14" i="9"/>
  <c r="W13" i="14"/>
  <c r="X14" i="9"/>
  <c r="AC13" i="14"/>
  <c r="AD14" i="9"/>
  <c r="H14" i="14"/>
  <c r="I15" i="9"/>
  <c r="D14" i="14"/>
  <c r="E15" i="9"/>
  <c r="O14" i="14"/>
  <c r="P15" i="9"/>
  <c r="P14" i="14"/>
  <c r="T14" i="14"/>
  <c r="U15" i="9"/>
  <c r="Q15" i="9"/>
  <c r="S15" i="14"/>
  <c r="T16" i="9"/>
  <c r="AB15" i="14"/>
  <c r="AC16" i="9"/>
  <c r="AH15" i="14"/>
  <c r="AI16" i="9"/>
  <c r="K15" i="14"/>
  <c r="L16" i="9"/>
  <c r="F15" i="14"/>
  <c r="G16" i="9"/>
  <c r="AD16" i="14"/>
  <c r="AE17" i="9"/>
  <c r="AI16" i="14"/>
  <c r="AJ17" i="9"/>
  <c r="W16" i="14"/>
  <c r="X17" i="9"/>
  <c r="AC16" i="14"/>
  <c r="AD17" i="9"/>
  <c r="H17" i="14"/>
  <c r="I18" i="9"/>
  <c r="D17" i="14"/>
  <c r="E18" i="9"/>
  <c r="O17" i="14"/>
  <c r="P18" i="9"/>
  <c r="T17" i="14"/>
  <c r="P17" i="14"/>
  <c r="U18" i="9"/>
  <c r="Q18" i="9"/>
  <c r="S18" i="14"/>
  <c r="T19" i="9"/>
  <c r="AB18" i="14"/>
  <c r="AC19" i="9"/>
  <c r="AH18" i="14"/>
  <c r="AI19" i="9"/>
  <c r="K18" i="14"/>
  <c r="L19" i="9"/>
  <c r="C18" i="14"/>
  <c r="D19" i="9"/>
  <c r="F18" i="14"/>
  <c r="G19" i="9"/>
  <c r="AM18" i="14"/>
  <c r="AN19" i="9"/>
  <c r="AD19" i="14"/>
  <c r="AE20" i="9"/>
  <c r="W19" i="14"/>
  <c r="X20" i="9"/>
  <c r="AC19" i="14"/>
  <c r="AD20" i="9"/>
  <c r="H20" i="14"/>
  <c r="I21" i="9"/>
  <c r="D20" i="14"/>
  <c r="O20" i="14"/>
  <c r="P21" i="9"/>
  <c r="P20" i="14"/>
  <c r="T20" i="14"/>
  <c r="U21" i="9"/>
  <c r="Q21" i="9"/>
  <c r="S21" i="14"/>
  <c r="T22" i="9"/>
  <c r="AB21" i="14"/>
  <c r="AC22" i="9"/>
  <c r="AH21" i="14"/>
  <c r="AI22" i="9"/>
  <c r="K21" i="14"/>
  <c r="L22" i="9"/>
  <c r="C21" i="14"/>
  <c r="D22" i="9"/>
  <c r="F21" i="14"/>
  <c r="G22" i="9"/>
  <c r="AM21" i="14"/>
  <c r="AN22" i="9"/>
  <c r="AD22" i="14"/>
  <c r="AE23" i="9"/>
  <c r="AI22" i="14"/>
  <c r="AJ23" i="9"/>
  <c r="W22" i="14"/>
  <c r="X23" i="9"/>
  <c r="AC22" i="14"/>
  <c r="AD23" i="9"/>
  <c r="H23" i="14"/>
  <c r="I24" i="9"/>
  <c r="D23" i="14"/>
  <c r="E24" i="9"/>
  <c r="O23" i="14"/>
  <c r="P24" i="9"/>
  <c r="T23" i="14"/>
  <c r="P23" i="14"/>
  <c r="U24" i="9"/>
  <c r="Q24" i="9"/>
  <c r="S24" i="14"/>
  <c r="T25" i="9"/>
  <c r="K24" i="14"/>
  <c r="L25" i="9"/>
  <c r="C24" i="14"/>
  <c r="D25" i="9"/>
  <c r="F24" i="14"/>
  <c r="G25" i="9"/>
  <c r="AM24" i="14"/>
  <c r="AN25" i="9"/>
  <c r="AD25" i="14"/>
  <c r="AE26" i="9"/>
  <c r="AI25" i="14"/>
  <c r="AJ26" i="9"/>
  <c r="W25" i="14"/>
  <c r="X26" i="9"/>
  <c r="AC25" i="14"/>
  <c r="AD26" i="9"/>
  <c r="H26" i="14"/>
  <c r="I27" i="9"/>
  <c r="D26" i="14"/>
  <c r="O26" i="14"/>
  <c r="P27" i="9"/>
  <c r="T26" i="14"/>
  <c r="P26" i="14"/>
  <c r="U27" i="9"/>
  <c r="S27" i="14"/>
  <c r="AB27" i="14"/>
  <c r="AC28" i="9"/>
  <c r="AH27" i="14"/>
  <c r="AI28" i="9"/>
  <c r="C27" i="14"/>
  <c r="D28" i="9"/>
  <c r="F27" i="14"/>
  <c r="G28" i="9"/>
  <c r="AM27" i="14"/>
  <c r="AN28" i="9"/>
  <c r="AD28" i="14"/>
  <c r="AE29" i="9"/>
  <c r="AI28" i="14"/>
  <c r="AJ29" i="9"/>
  <c r="W28" i="14"/>
  <c r="X29" i="9"/>
  <c r="AC28" i="14"/>
  <c r="AD29" i="9"/>
  <c r="D29" i="14"/>
  <c r="E30" i="9"/>
  <c r="O29" i="14"/>
  <c r="P30" i="9"/>
  <c r="P29" i="14"/>
  <c r="T29" i="14"/>
  <c r="Q30" i="9"/>
  <c r="S30" i="14"/>
  <c r="T31" i="9"/>
  <c r="C30" i="14"/>
  <c r="D31" i="9"/>
  <c r="F30" i="14"/>
  <c r="G31" i="9"/>
  <c r="AM30" i="14"/>
  <c r="AN31" i="9"/>
  <c r="AD31" i="14"/>
  <c r="AE32" i="9"/>
  <c r="D32" i="14"/>
  <c r="O32" i="14"/>
  <c r="P33" i="9"/>
  <c r="P32" i="14"/>
  <c r="T32" i="14"/>
  <c r="S33" i="14"/>
  <c r="AC34" i="9"/>
  <c r="AB33" i="14"/>
  <c r="AH33" i="14"/>
  <c r="AI34" i="9"/>
  <c r="C33" i="14"/>
  <c r="D34" i="9"/>
  <c r="F33" i="14"/>
  <c r="G34" i="9"/>
  <c r="Z34" i="9"/>
  <c r="Q33" i="9"/>
  <c r="E33" i="9"/>
  <c r="T32" i="9"/>
  <c r="H32" i="9"/>
  <c r="AI31" i="9"/>
  <c r="W31" i="9"/>
  <c r="AL30" i="9"/>
  <c r="Z30" i="9"/>
  <c r="AM29" i="9"/>
  <c r="C29" i="9"/>
  <c r="N26" i="9"/>
  <c r="T24" i="9"/>
  <c r="T23" i="9"/>
  <c r="P22" i="9"/>
  <c r="L21" i="9"/>
  <c r="H20" i="9"/>
  <c r="AF18" i="9"/>
  <c r="V16" i="9"/>
  <c r="X11" i="9"/>
  <c r="L5" i="9"/>
  <c r="K4" i="14"/>
  <c r="AN5" i="9"/>
  <c r="AM4" i="14"/>
  <c r="AD5" i="14"/>
  <c r="AE6" i="9"/>
  <c r="AI5" i="14"/>
  <c r="AJ6" i="9"/>
  <c r="AC5" i="14"/>
  <c r="AD6" i="9"/>
  <c r="O6" i="14"/>
  <c r="P7" i="9"/>
  <c r="P6" i="14"/>
  <c r="T6" i="14"/>
  <c r="U7" i="9"/>
  <c r="Q7" i="9"/>
  <c r="S7" i="14"/>
  <c r="T8" i="9"/>
  <c r="K7" i="14"/>
  <c r="L8" i="9"/>
  <c r="AM7" i="14"/>
  <c r="AN8" i="9"/>
  <c r="AD8" i="14"/>
  <c r="AE9" i="9"/>
  <c r="H9" i="14"/>
  <c r="I10" i="9"/>
  <c r="D9" i="14"/>
  <c r="E10" i="9"/>
  <c r="C10" i="14"/>
  <c r="D11" i="9"/>
  <c r="F10" i="14"/>
  <c r="G11" i="9"/>
  <c r="W11" i="14"/>
  <c r="X12" i="9"/>
  <c r="D12" i="14"/>
  <c r="D5" i="17" s="1"/>
  <c r="E13" i="9"/>
  <c r="S13" i="14"/>
  <c r="T14" i="9"/>
  <c r="K13" i="14"/>
  <c r="L14" i="9"/>
  <c r="AM13" i="14"/>
  <c r="AN14" i="9"/>
  <c r="AD14" i="14"/>
  <c r="AE15" i="9"/>
  <c r="AI14" i="14"/>
  <c r="AJ15" i="9"/>
  <c r="AC14" i="14"/>
  <c r="AD15" i="9"/>
  <c r="AH5" i="9"/>
  <c r="AG4" i="14"/>
  <c r="F5" i="9"/>
  <c r="E4" i="14"/>
  <c r="AK5" i="14"/>
  <c r="AL6" i="9"/>
  <c r="AJ5" i="14"/>
  <c r="AK6" i="9"/>
  <c r="G5" i="14"/>
  <c r="H6" i="9"/>
  <c r="J5" i="14"/>
  <c r="K6" i="9"/>
  <c r="AF5" i="14"/>
  <c r="AG6" i="9"/>
  <c r="R6" i="14"/>
  <c r="S7" i="9"/>
  <c r="M6" i="14"/>
  <c r="N7" i="9"/>
  <c r="Z6" i="14"/>
  <c r="AA7" i="9"/>
  <c r="N7" i="14"/>
  <c r="O8" i="9"/>
  <c r="AN7" i="14"/>
  <c r="AO8" i="9"/>
  <c r="X7" i="14"/>
  <c r="Y8" i="9"/>
  <c r="AA7" i="14"/>
  <c r="AB8" i="9"/>
  <c r="B8" i="14"/>
  <c r="C9" i="9"/>
  <c r="U8" i="14"/>
  <c r="V9" i="9"/>
  <c r="G8" i="14"/>
  <c r="H9" i="9"/>
  <c r="J8" i="14"/>
  <c r="K9" i="9"/>
  <c r="AF8" i="14"/>
  <c r="AG9" i="9"/>
  <c r="I8" i="14"/>
  <c r="J9" i="9"/>
  <c r="M9" i="14"/>
  <c r="N10" i="9"/>
  <c r="V9" i="14"/>
  <c r="W10" i="9"/>
  <c r="N10" i="14"/>
  <c r="O11" i="9"/>
  <c r="AG10" i="14"/>
  <c r="AH11" i="9"/>
  <c r="L10" i="14"/>
  <c r="M11" i="9"/>
  <c r="Y10" i="14"/>
  <c r="Z11" i="9"/>
  <c r="Q10" i="14"/>
  <c r="R11" i="9"/>
  <c r="E10" i="14"/>
  <c r="F11" i="9"/>
  <c r="AL12" i="9"/>
  <c r="AK11" i="14"/>
  <c r="AJ11" i="14"/>
  <c r="AK12" i="9"/>
  <c r="G11" i="14"/>
  <c r="H12" i="9"/>
  <c r="I5" i="9"/>
  <c r="H4" i="14"/>
  <c r="P5" i="9"/>
  <c r="O4" i="14"/>
  <c r="Q5" i="9"/>
  <c r="P4" i="14"/>
  <c r="T4" i="14"/>
  <c r="S5" i="14"/>
  <c r="T6" i="9"/>
  <c r="AH5" i="14"/>
  <c r="AI6" i="9"/>
  <c r="C5" i="14"/>
  <c r="D6" i="9"/>
  <c r="F5" i="14"/>
  <c r="G6" i="9"/>
  <c r="AD6" i="14"/>
  <c r="AE7" i="9"/>
  <c r="W6" i="14"/>
  <c r="X7" i="9"/>
  <c r="O7" i="14"/>
  <c r="P8" i="9"/>
  <c r="P7" i="14"/>
  <c r="T7" i="14"/>
  <c r="Q8" i="9"/>
  <c r="U8" i="9"/>
  <c r="C8" i="14"/>
  <c r="D9" i="9"/>
  <c r="F8" i="14"/>
  <c r="G9" i="9"/>
  <c r="AI9" i="14"/>
  <c r="AJ10" i="9"/>
  <c r="AC9" i="14"/>
  <c r="AD10" i="9"/>
  <c r="H10" i="14"/>
  <c r="I11" i="9"/>
  <c r="D10" i="14"/>
  <c r="E11" i="9"/>
  <c r="S11" i="14"/>
  <c r="T12" i="9"/>
  <c r="K11" i="14"/>
  <c r="L12" i="9"/>
  <c r="F11" i="14"/>
  <c r="G12" i="9"/>
  <c r="AM11" i="14"/>
  <c r="AN12" i="9"/>
  <c r="AD12" i="14"/>
  <c r="AD5" i="17" s="1"/>
  <c r="AE13" i="9"/>
  <c r="W12" i="14"/>
  <c r="W5" i="17" s="1"/>
  <c r="X13" i="9"/>
  <c r="H13" i="14"/>
  <c r="I14" i="9"/>
  <c r="D13" i="14"/>
  <c r="E14" i="9"/>
  <c r="T13" i="14"/>
  <c r="P13" i="14"/>
  <c r="Q14" i="9"/>
  <c r="U14" i="9"/>
  <c r="AH14" i="14"/>
  <c r="AI15" i="9"/>
  <c r="C14" i="14"/>
  <c r="D15" i="9"/>
  <c r="F14" i="14"/>
  <c r="G15" i="9"/>
  <c r="W15" i="14"/>
  <c r="X16" i="9"/>
  <c r="D16" i="14"/>
  <c r="E17" i="9"/>
  <c r="P16" i="14"/>
  <c r="T16" i="14"/>
  <c r="U17" i="9"/>
  <c r="Q17" i="9"/>
  <c r="AB17" i="14"/>
  <c r="AC18" i="9"/>
  <c r="AH17" i="14"/>
  <c r="AI18" i="9"/>
  <c r="C17" i="14"/>
  <c r="D18" i="9"/>
  <c r="F17" i="14"/>
  <c r="G18" i="9"/>
  <c r="AI18" i="14"/>
  <c r="AJ19" i="9"/>
  <c r="W18" i="14"/>
  <c r="X19" i="9"/>
  <c r="W5" i="9"/>
  <c r="V4" i="14"/>
  <c r="N5" i="14"/>
  <c r="O6" i="9"/>
  <c r="AN5" i="14"/>
  <c r="AO6" i="9"/>
  <c r="X5" i="14"/>
  <c r="Y6" i="9"/>
  <c r="Q5" i="14"/>
  <c r="R6" i="9"/>
  <c r="E5" i="14"/>
  <c r="F6" i="9"/>
  <c r="AK6" i="14"/>
  <c r="AL7" i="9"/>
  <c r="AJ6" i="14"/>
  <c r="AK7" i="9"/>
  <c r="AL6" i="14"/>
  <c r="AM7" i="9"/>
  <c r="I6" i="14"/>
  <c r="J7" i="9"/>
  <c r="M7" i="14"/>
  <c r="N8" i="9"/>
  <c r="V7" i="14"/>
  <c r="W8" i="9"/>
  <c r="AE7" i="14"/>
  <c r="AF8" i="9"/>
  <c r="AG8" i="14"/>
  <c r="AH9" i="9"/>
  <c r="X8" i="14"/>
  <c r="Y9" i="9"/>
  <c r="Q8" i="14"/>
  <c r="R9" i="9"/>
  <c r="E8" i="14"/>
  <c r="F9" i="9"/>
  <c r="AK9" i="14"/>
  <c r="AL10" i="9"/>
  <c r="U9" i="14"/>
  <c r="V10" i="9"/>
  <c r="G9" i="14"/>
  <c r="H10" i="9"/>
  <c r="J9" i="14"/>
  <c r="K10" i="9"/>
  <c r="AF9" i="14"/>
  <c r="AG10" i="9"/>
  <c r="C5" i="9"/>
  <c r="B4" i="14"/>
  <c r="AL5" i="9"/>
  <c r="AK4" i="14"/>
  <c r="U4" i="14"/>
  <c r="AK5" i="9"/>
  <c r="AJ4" i="14"/>
  <c r="H5" i="9"/>
  <c r="G4" i="14"/>
  <c r="J4" i="14"/>
  <c r="AM5" i="9"/>
  <c r="AL4" i="14"/>
  <c r="AG5" i="9"/>
  <c r="AF4" i="14"/>
  <c r="J5" i="9"/>
  <c r="I4" i="14"/>
  <c r="R5" i="14"/>
  <c r="S6" i="9"/>
  <c r="M5" i="14"/>
  <c r="N6" i="9"/>
  <c r="V5" i="14"/>
  <c r="W6" i="9"/>
  <c r="AE5" i="14"/>
  <c r="AF6" i="9"/>
  <c r="AA6" i="9"/>
  <c r="Z5" i="14"/>
  <c r="N6" i="14"/>
  <c r="O7" i="9"/>
  <c r="AG6" i="14"/>
  <c r="AH7" i="9"/>
  <c r="AN6" i="14"/>
  <c r="AO7" i="9"/>
  <c r="L6" i="14"/>
  <c r="M7" i="9"/>
  <c r="X6" i="14"/>
  <c r="Y7" i="9"/>
  <c r="Y6" i="14"/>
  <c r="Z7" i="9"/>
  <c r="Q6" i="14"/>
  <c r="R7" i="9"/>
  <c r="AA6" i="14"/>
  <c r="AB7" i="9"/>
  <c r="E6" i="14"/>
  <c r="F7" i="9"/>
  <c r="B7" i="14"/>
  <c r="C8" i="9"/>
  <c r="AK7" i="14"/>
  <c r="AL8" i="9"/>
  <c r="U7" i="14"/>
  <c r="V8" i="9"/>
  <c r="AJ7" i="14"/>
  <c r="AK8" i="9"/>
  <c r="G7" i="14"/>
  <c r="H8" i="9"/>
  <c r="J7" i="14"/>
  <c r="K8" i="9"/>
  <c r="AL7" i="14"/>
  <c r="AM8" i="9"/>
  <c r="I7" i="14"/>
  <c r="J8" i="9"/>
  <c r="R8" i="14"/>
  <c r="S9" i="9"/>
  <c r="M8" i="14"/>
  <c r="N9" i="9"/>
  <c r="V8" i="14"/>
  <c r="W9" i="9"/>
  <c r="AE8" i="14"/>
  <c r="AF9" i="9"/>
  <c r="Z8" i="14"/>
  <c r="AA9" i="9"/>
  <c r="N9" i="14"/>
  <c r="O10" i="9"/>
  <c r="AG9" i="14"/>
  <c r="AH10" i="9"/>
  <c r="AN9" i="14"/>
  <c r="AO10" i="9"/>
  <c r="L9" i="14"/>
  <c r="M10" i="9"/>
  <c r="X9" i="14"/>
  <c r="Y10" i="9"/>
  <c r="Y9" i="14"/>
  <c r="Z10" i="9"/>
  <c r="Q9" i="14"/>
  <c r="R10" i="9"/>
  <c r="AA9" i="14"/>
  <c r="AB10" i="9"/>
  <c r="E9" i="14"/>
  <c r="F10" i="9"/>
  <c r="B10" i="14"/>
  <c r="C11" i="9"/>
  <c r="AK10" i="14"/>
  <c r="AL11" i="9"/>
  <c r="U10" i="14"/>
  <c r="V11" i="9"/>
  <c r="AJ10" i="14"/>
  <c r="AK11" i="9"/>
  <c r="G10" i="14"/>
  <c r="H11" i="9"/>
  <c r="J10" i="14"/>
  <c r="K11" i="9"/>
  <c r="AL10" i="14"/>
  <c r="AM11" i="9"/>
  <c r="AF10" i="14"/>
  <c r="AG11" i="9"/>
  <c r="I10" i="14"/>
  <c r="J11" i="9"/>
  <c r="R11" i="14"/>
  <c r="S12" i="9"/>
  <c r="M11" i="14"/>
  <c r="N12" i="9"/>
  <c r="V11" i="14"/>
  <c r="W12" i="9"/>
  <c r="AE11" i="14"/>
  <c r="AF12" i="9"/>
  <c r="Z11" i="14"/>
  <c r="AA12" i="9"/>
  <c r="N12" i="14"/>
  <c r="N5" i="17" s="1"/>
  <c r="O13" i="9"/>
  <c r="AG12" i="14"/>
  <c r="AG5" i="17" s="1"/>
  <c r="AH13" i="9"/>
  <c r="AN12" i="14"/>
  <c r="AN5" i="17" s="1"/>
  <c r="AO13" i="9"/>
  <c r="L12" i="14"/>
  <c r="L5" i="17" s="1"/>
  <c r="M13" i="9"/>
  <c r="X12" i="14"/>
  <c r="X5" i="17" s="1"/>
  <c r="Y13" i="9"/>
  <c r="Y12" i="14"/>
  <c r="Y5" i="17" s="1"/>
  <c r="Z13" i="9"/>
  <c r="Q12" i="14"/>
  <c r="Q5" i="17" s="1"/>
  <c r="R13" i="9"/>
  <c r="AA12" i="14"/>
  <c r="AA5" i="17" s="1"/>
  <c r="AB13" i="9"/>
  <c r="E12" i="14"/>
  <c r="E5" i="17" s="1"/>
  <c r="F13" i="9"/>
  <c r="B13" i="14"/>
  <c r="C14" i="9"/>
  <c r="AK13" i="14"/>
  <c r="AL14" i="9"/>
  <c r="U13" i="14"/>
  <c r="V14" i="9"/>
  <c r="AJ13" i="14"/>
  <c r="AK14" i="9"/>
  <c r="G13" i="14"/>
  <c r="H14" i="9"/>
  <c r="J13" i="14"/>
  <c r="K14" i="9"/>
  <c r="AL13" i="14"/>
  <c r="AM14" i="9"/>
  <c r="AF13" i="14"/>
  <c r="AG14" i="9"/>
  <c r="I13" i="14"/>
  <c r="J14" i="9"/>
  <c r="R14" i="14"/>
  <c r="S15" i="9"/>
  <c r="M14" i="14"/>
  <c r="N15" i="9"/>
  <c r="V14" i="14"/>
  <c r="W15" i="9"/>
  <c r="AE14" i="14"/>
  <c r="AF15" i="9"/>
  <c r="Z14" i="14"/>
  <c r="AA15" i="9"/>
  <c r="N15" i="14"/>
  <c r="O16" i="9"/>
  <c r="AG15" i="14"/>
  <c r="AH16" i="9"/>
  <c r="AN15" i="14"/>
  <c r="AO16" i="9"/>
  <c r="L15" i="14"/>
  <c r="M16" i="9"/>
  <c r="X15" i="14"/>
  <c r="Y16" i="9"/>
  <c r="Y15" i="14"/>
  <c r="Z16" i="9"/>
  <c r="Q15" i="14"/>
  <c r="R16" i="9"/>
  <c r="AA15" i="14"/>
  <c r="AB16" i="9"/>
  <c r="E15" i="14"/>
  <c r="F16" i="9"/>
  <c r="B16" i="14"/>
  <c r="C17" i="9"/>
  <c r="AK16" i="14"/>
  <c r="AL17" i="9"/>
  <c r="U16" i="14"/>
  <c r="V17" i="9"/>
  <c r="AJ16" i="14"/>
  <c r="AK17" i="9"/>
  <c r="G16" i="14"/>
  <c r="H17" i="9"/>
  <c r="J16" i="14"/>
  <c r="K17" i="9"/>
  <c r="AL16" i="14"/>
  <c r="AM17" i="9"/>
  <c r="AF16" i="14"/>
  <c r="AG17" i="9"/>
  <c r="I16" i="14"/>
  <c r="J17" i="9"/>
  <c r="R17" i="14"/>
  <c r="S18" i="9"/>
  <c r="M17" i="14"/>
  <c r="N18" i="9"/>
  <c r="V17" i="14"/>
  <c r="W18" i="9"/>
  <c r="Z17" i="14"/>
  <c r="AA18" i="9"/>
  <c r="N18" i="14"/>
  <c r="O19" i="9"/>
  <c r="AG18" i="14"/>
  <c r="AH19" i="9"/>
  <c r="AN18" i="14"/>
  <c r="AO19" i="9"/>
  <c r="L18" i="14"/>
  <c r="M19" i="9"/>
  <c r="X18" i="14"/>
  <c r="Y19" i="9"/>
  <c r="Y18" i="14"/>
  <c r="Z19" i="9"/>
  <c r="Q18" i="14"/>
  <c r="R19" i="9"/>
  <c r="AA18" i="14"/>
  <c r="AB19" i="9"/>
  <c r="E18" i="14"/>
  <c r="F19" i="9"/>
  <c r="B19" i="14"/>
  <c r="C20" i="9"/>
  <c r="AK19" i="14"/>
  <c r="AL20" i="9"/>
  <c r="U19" i="14"/>
  <c r="AJ19" i="14"/>
  <c r="AK20" i="9"/>
  <c r="J19" i="14"/>
  <c r="K20" i="9"/>
  <c r="AL19" i="14"/>
  <c r="AM20" i="9"/>
  <c r="AF19" i="14"/>
  <c r="AG20" i="9"/>
  <c r="I19" i="14"/>
  <c r="J20" i="9"/>
  <c r="M20" i="14"/>
  <c r="N21" i="9"/>
  <c r="V20" i="14"/>
  <c r="W21" i="9"/>
  <c r="AE20" i="14"/>
  <c r="AF21" i="9"/>
  <c r="Z20" i="14"/>
  <c r="AA21" i="9"/>
  <c r="N21" i="14"/>
  <c r="O22" i="9"/>
  <c r="AG21" i="14"/>
  <c r="AH22" i="9"/>
  <c r="AN21" i="14"/>
  <c r="AO22" i="9"/>
  <c r="L21" i="14"/>
  <c r="M22" i="9"/>
  <c r="X21" i="14"/>
  <c r="Y22" i="9"/>
  <c r="Y21" i="14"/>
  <c r="Z22" i="9"/>
  <c r="Q21" i="14"/>
  <c r="R22" i="9"/>
  <c r="AA21" i="14"/>
  <c r="AB22" i="9"/>
  <c r="E21" i="14"/>
  <c r="F22" i="9"/>
  <c r="B22" i="14"/>
  <c r="C23" i="9"/>
  <c r="AK22" i="14"/>
  <c r="AL23" i="9"/>
  <c r="U22" i="14"/>
  <c r="V23" i="9"/>
  <c r="AJ22" i="14"/>
  <c r="AK23" i="9"/>
  <c r="G22" i="14"/>
  <c r="H23" i="9"/>
  <c r="J22" i="14"/>
  <c r="K23" i="9"/>
  <c r="AL22" i="14"/>
  <c r="AM23" i="9"/>
  <c r="AF22" i="14"/>
  <c r="AG23" i="9"/>
  <c r="I22" i="14"/>
  <c r="J23" i="9"/>
  <c r="R23" i="14"/>
  <c r="S24" i="9"/>
  <c r="M23" i="14"/>
  <c r="V23" i="14"/>
  <c r="W24" i="9"/>
  <c r="Z23" i="14"/>
  <c r="AA24" i="9"/>
  <c r="N24" i="14"/>
  <c r="O25" i="9"/>
  <c r="AG24" i="14"/>
  <c r="AH25" i="9"/>
  <c r="L24" i="14"/>
  <c r="M25" i="9"/>
  <c r="X24" i="14"/>
  <c r="Y25" i="9"/>
  <c r="Y24" i="14"/>
  <c r="Z25" i="9"/>
  <c r="Q24" i="14"/>
  <c r="R25" i="9"/>
  <c r="AA24" i="14"/>
  <c r="AB25" i="9"/>
  <c r="E24" i="14"/>
  <c r="F25" i="9"/>
  <c r="B25" i="14"/>
  <c r="C26" i="9"/>
  <c r="U25" i="14"/>
  <c r="V26" i="9"/>
  <c r="AJ25" i="14"/>
  <c r="AK26" i="9"/>
  <c r="J25" i="14"/>
  <c r="K26" i="9"/>
  <c r="AL25" i="14"/>
  <c r="AM26" i="9"/>
  <c r="AF25" i="14"/>
  <c r="AG26" i="9"/>
  <c r="I25" i="14"/>
  <c r="J26" i="9"/>
  <c r="R26" i="14"/>
  <c r="S27" i="9"/>
  <c r="M26" i="14"/>
  <c r="N27" i="9"/>
  <c r="AE26" i="14"/>
  <c r="AF27" i="9"/>
  <c r="Z26" i="14"/>
  <c r="AA27" i="9"/>
  <c r="N27" i="14"/>
  <c r="O28" i="9"/>
  <c r="AG27" i="14"/>
  <c r="AH28" i="9"/>
  <c r="AN27" i="14"/>
  <c r="AO28" i="9"/>
  <c r="L27" i="14"/>
  <c r="M28" i="9"/>
  <c r="X27" i="14"/>
  <c r="Y28" i="9"/>
  <c r="Y27" i="14"/>
  <c r="Q27" i="14"/>
  <c r="AA27" i="14"/>
  <c r="AB28" i="9"/>
  <c r="E27" i="14"/>
  <c r="AK28" i="14"/>
  <c r="AL29" i="9"/>
  <c r="U28" i="14"/>
  <c r="V29" i="9"/>
  <c r="AJ28" i="14"/>
  <c r="AK29" i="9"/>
  <c r="G28" i="14"/>
  <c r="H29" i="9"/>
  <c r="J28" i="14"/>
  <c r="I28" i="14"/>
  <c r="J29" i="9"/>
  <c r="R29" i="14"/>
  <c r="S30" i="9"/>
  <c r="M29" i="14"/>
  <c r="V29" i="14"/>
  <c r="W30" i="9"/>
  <c r="Z29" i="14"/>
  <c r="N30" i="14"/>
  <c r="AG30" i="14"/>
  <c r="AH31" i="9"/>
  <c r="L30" i="14"/>
  <c r="M31" i="9"/>
  <c r="X30" i="14"/>
  <c r="Y31" i="9"/>
  <c r="Y30" i="14"/>
  <c r="Z31" i="9"/>
  <c r="Q30" i="14"/>
  <c r="AA30" i="14"/>
  <c r="AB31" i="9"/>
  <c r="E30" i="14"/>
  <c r="U31" i="14"/>
  <c r="V32" i="9"/>
  <c r="AJ31" i="14"/>
  <c r="AK32" i="9"/>
  <c r="J31" i="14"/>
  <c r="K32" i="9"/>
  <c r="I31" i="14"/>
  <c r="J32" i="9"/>
  <c r="R32" i="14"/>
  <c r="S33" i="9"/>
  <c r="M32" i="14"/>
  <c r="N33" i="9"/>
  <c r="AE32" i="14"/>
  <c r="AF33" i="9"/>
  <c r="AN33" i="14"/>
  <c r="AO34" i="9"/>
  <c r="L33" i="14"/>
  <c r="M34" i="9"/>
  <c r="X33" i="14"/>
  <c r="Y34" i="9"/>
  <c r="AA33" i="14"/>
  <c r="AB34" i="9"/>
  <c r="L34" i="9"/>
  <c r="AA33" i="9"/>
  <c r="AD32" i="9"/>
  <c r="AG31" i="9"/>
  <c r="I31" i="9"/>
  <c r="AJ30" i="9"/>
  <c r="X30" i="9"/>
  <c r="AI29" i="9"/>
  <c r="AL28" i="9"/>
  <c r="T28" i="9"/>
  <c r="AO27" i="9"/>
  <c r="E27" i="9"/>
  <c r="H26" i="9"/>
  <c r="K25" i="9"/>
  <c r="N24" i="9"/>
  <c r="I22" i="9"/>
  <c r="E21" i="9"/>
  <c r="AM19" i="9"/>
  <c r="T18" i="9"/>
  <c r="D16" i="9"/>
  <c r="AA10" i="9"/>
  <c r="H15" i="14"/>
  <c r="I16" i="9"/>
  <c r="D15" i="14"/>
  <c r="E16" i="9"/>
  <c r="O15" i="14"/>
  <c r="P16" i="9"/>
  <c r="T15" i="14"/>
  <c r="P15" i="14"/>
  <c r="Q16" i="9"/>
  <c r="U16" i="9"/>
  <c r="S16" i="14"/>
  <c r="T17" i="9"/>
  <c r="AB16" i="14"/>
  <c r="AC17" i="9"/>
  <c r="K16" i="14"/>
  <c r="L17" i="9"/>
  <c r="C16" i="14"/>
  <c r="D17" i="9"/>
  <c r="F16" i="14"/>
  <c r="G17" i="9"/>
  <c r="AM16" i="14"/>
  <c r="AN17" i="9"/>
  <c r="AD17" i="14"/>
  <c r="AE18" i="9"/>
  <c r="AI17" i="14"/>
  <c r="AJ18" i="9"/>
  <c r="W17" i="14"/>
  <c r="X18" i="9"/>
  <c r="AC17" i="14"/>
  <c r="AD18" i="9"/>
  <c r="H18" i="14"/>
  <c r="I19" i="9"/>
  <c r="D18" i="14"/>
  <c r="O18" i="14"/>
  <c r="P19" i="9"/>
  <c r="P18" i="14"/>
  <c r="T18" i="14"/>
  <c r="Q19" i="9"/>
  <c r="U19" i="9"/>
  <c r="S19" i="14"/>
  <c r="T20" i="9"/>
  <c r="AH19" i="14"/>
  <c r="AI20" i="9"/>
  <c r="K19" i="14"/>
  <c r="L20" i="9"/>
  <c r="C19" i="14"/>
  <c r="D20" i="9"/>
  <c r="F19" i="14"/>
  <c r="G20" i="9"/>
  <c r="AM19" i="14"/>
  <c r="AN20" i="9"/>
  <c r="AD20" i="14"/>
  <c r="AE21" i="9"/>
  <c r="AI20" i="14"/>
  <c r="AJ21" i="9"/>
  <c r="W20" i="14"/>
  <c r="X21" i="9"/>
  <c r="AC20" i="14"/>
  <c r="AD21" i="9"/>
  <c r="D21" i="14"/>
  <c r="E22" i="9"/>
  <c r="T21" i="14"/>
  <c r="P21" i="14"/>
  <c r="Q22" i="9"/>
  <c r="U22" i="9"/>
  <c r="AB22" i="14"/>
  <c r="AC23" i="9"/>
  <c r="K22" i="14"/>
  <c r="L23" i="9"/>
  <c r="C22" i="14"/>
  <c r="D23" i="9"/>
  <c r="F22" i="14"/>
  <c r="G23" i="9"/>
  <c r="AM22" i="14"/>
  <c r="AN23" i="9"/>
  <c r="AD23" i="14"/>
  <c r="AE24" i="9"/>
  <c r="AI23" i="14"/>
  <c r="AJ24" i="9"/>
  <c r="W23" i="14"/>
  <c r="X24" i="9"/>
  <c r="AC23" i="14"/>
  <c r="AD24" i="9"/>
  <c r="H24" i="14"/>
  <c r="I25" i="9"/>
  <c r="O24" i="14"/>
  <c r="P25" i="9"/>
  <c r="T24" i="14"/>
  <c r="P24" i="14"/>
  <c r="U25" i="9"/>
  <c r="AB25" i="14"/>
  <c r="AC26" i="9"/>
  <c r="AH25" i="14"/>
  <c r="AI26" i="9"/>
  <c r="K25" i="14"/>
  <c r="L26" i="9"/>
  <c r="C25" i="14"/>
  <c r="D26" i="9"/>
  <c r="F25" i="14"/>
  <c r="G26" i="9"/>
  <c r="AM25" i="14"/>
  <c r="AN26" i="9"/>
  <c r="AD26" i="14"/>
  <c r="AE27" i="9"/>
  <c r="AI26" i="14"/>
  <c r="AJ27" i="9"/>
  <c r="W26" i="14"/>
  <c r="X27" i="9"/>
  <c r="AC26" i="14"/>
  <c r="AD27" i="9"/>
  <c r="H27" i="14"/>
  <c r="I28" i="9"/>
  <c r="D27" i="14"/>
  <c r="E28" i="9"/>
  <c r="O27" i="14"/>
  <c r="P28" i="9"/>
  <c r="P27" i="14"/>
  <c r="T27" i="14"/>
  <c r="U28" i="9"/>
  <c r="Q28" i="9"/>
  <c r="S28" i="14"/>
  <c r="T29" i="9"/>
  <c r="K28" i="14"/>
  <c r="L29" i="9"/>
  <c r="C28" i="14"/>
  <c r="D29" i="9"/>
  <c r="F28" i="14"/>
  <c r="G29" i="9"/>
  <c r="AM28" i="14"/>
  <c r="AN29" i="9"/>
  <c r="AD29" i="14"/>
  <c r="AE30" i="9"/>
  <c r="O30" i="14"/>
  <c r="P31" i="9"/>
  <c r="P30" i="14"/>
  <c r="T30" i="14"/>
  <c r="AB31" i="14"/>
  <c r="AC32" i="9"/>
  <c r="AH31" i="14"/>
  <c r="AI32" i="9"/>
  <c r="C31" i="14"/>
  <c r="D32" i="9"/>
  <c r="F31" i="14"/>
  <c r="G32" i="9"/>
  <c r="AM31" i="14"/>
  <c r="AN32" i="9"/>
  <c r="AD32" i="14"/>
  <c r="AE33" i="9"/>
  <c r="AH34" i="9"/>
  <c r="I34" i="9"/>
  <c r="AJ33" i="9"/>
  <c r="X33" i="9"/>
  <c r="AM32" i="9"/>
  <c r="C32" i="9"/>
  <c r="R31" i="9"/>
  <c r="F31" i="9"/>
  <c r="AG30" i="9"/>
  <c r="U30" i="9"/>
  <c r="I30" i="9"/>
  <c r="AG29" i="9"/>
  <c r="AJ28" i="9"/>
  <c r="R28" i="9"/>
  <c r="AI27" i="9"/>
  <c r="AL26" i="9"/>
  <c r="AO25" i="9"/>
  <c r="E25" i="9"/>
  <c r="H24" i="9"/>
  <c r="AO21" i="9"/>
  <c r="AJ20" i="9"/>
  <c r="AF19" i="9"/>
  <c r="H18" i="9"/>
  <c r="M15" i="9"/>
  <c r="AD9" i="9"/>
  <c r="AL11" i="14"/>
  <c r="AM12" i="9"/>
  <c r="AF11" i="14"/>
  <c r="AG12" i="9"/>
  <c r="I11" i="14"/>
  <c r="J12" i="9"/>
  <c r="M12" i="14"/>
  <c r="M5" i="17" s="1"/>
  <c r="N13" i="9"/>
  <c r="V12" i="14"/>
  <c r="V5" i="17" s="1"/>
  <c r="W13" i="9"/>
  <c r="AE12" i="14"/>
  <c r="AE5" i="17" s="1"/>
  <c r="AF13" i="9"/>
  <c r="Z12" i="14"/>
  <c r="Z5" i="17" s="1"/>
  <c r="AA13" i="9"/>
  <c r="N13" i="14"/>
  <c r="O14" i="9"/>
  <c r="AG13" i="14"/>
  <c r="AH14" i="9"/>
  <c r="AN13" i="14"/>
  <c r="AO14" i="9"/>
  <c r="L13" i="14"/>
  <c r="M14" i="9"/>
  <c r="X13" i="14"/>
  <c r="Y14" i="9"/>
  <c r="Y13" i="14"/>
  <c r="Z14" i="9"/>
  <c r="Q13" i="14"/>
  <c r="R14" i="9"/>
  <c r="AA13" i="14"/>
  <c r="AB14" i="9"/>
  <c r="E13" i="14"/>
  <c r="F14" i="9"/>
  <c r="B14" i="14"/>
  <c r="C15" i="9"/>
  <c r="AK14" i="14"/>
  <c r="AL15" i="9"/>
  <c r="U14" i="14"/>
  <c r="V15" i="9"/>
  <c r="AJ14" i="14"/>
  <c r="AK15" i="9"/>
  <c r="G14" i="14"/>
  <c r="H15" i="9"/>
  <c r="J14" i="14"/>
  <c r="K15" i="9"/>
  <c r="AL14" i="14"/>
  <c r="AM15" i="9"/>
  <c r="AF14" i="14"/>
  <c r="AG15" i="9"/>
  <c r="I14" i="14"/>
  <c r="J15" i="9"/>
  <c r="R15" i="14"/>
  <c r="S16" i="9"/>
  <c r="M15" i="14"/>
  <c r="N16" i="9"/>
  <c r="V15" i="14"/>
  <c r="W16" i="9"/>
  <c r="AE15" i="14"/>
  <c r="AF16" i="9"/>
  <c r="Z15" i="14"/>
  <c r="AA16" i="9"/>
  <c r="N16" i="14"/>
  <c r="O17" i="9"/>
  <c r="AG16" i="14"/>
  <c r="AH17" i="9"/>
  <c r="AN16" i="14"/>
  <c r="AO17" i="9"/>
  <c r="L16" i="14"/>
  <c r="M17" i="9"/>
  <c r="X16" i="14"/>
  <c r="Y17" i="9"/>
  <c r="Y16" i="14"/>
  <c r="Z17" i="9"/>
  <c r="Q16" i="14"/>
  <c r="R17" i="9"/>
  <c r="AA16" i="14"/>
  <c r="AB17" i="9"/>
  <c r="E16" i="14"/>
  <c r="F17" i="9"/>
  <c r="B17" i="14"/>
  <c r="C18" i="9"/>
  <c r="AK17" i="14"/>
  <c r="AL18" i="9"/>
  <c r="U17" i="14"/>
  <c r="V18" i="9"/>
  <c r="AJ17" i="14"/>
  <c r="AK18" i="9"/>
  <c r="J17" i="14"/>
  <c r="K18" i="9"/>
  <c r="AL17" i="14"/>
  <c r="AM18" i="9"/>
  <c r="AF17" i="14"/>
  <c r="AG18" i="9"/>
  <c r="I17" i="14"/>
  <c r="J18" i="9"/>
  <c r="R18" i="14"/>
  <c r="S19" i="9"/>
  <c r="M18" i="14"/>
  <c r="Z18" i="14"/>
  <c r="AA19" i="9"/>
  <c r="N19" i="14"/>
  <c r="AG19" i="14"/>
  <c r="AH20" i="9"/>
  <c r="AN19" i="14"/>
  <c r="AO20" i="9"/>
  <c r="L19" i="14"/>
  <c r="M20" i="9"/>
  <c r="X19" i="14"/>
  <c r="Y20" i="9"/>
  <c r="Y19" i="14"/>
  <c r="Z20" i="9"/>
  <c r="Q19" i="14"/>
  <c r="R20" i="9"/>
  <c r="AA19" i="14"/>
  <c r="AB20" i="9"/>
  <c r="E19" i="14"/>
  <c r="F20" i="9"/>
  <c r="B20" i="14"/>
  <c r="C21" i="9"/>
  <c r="AK20" i="14"/>
  <c r="AL21" i="9"/>
  <c r="U20" i="14"/>
  <c r="V21" i="9"/>
  <c r="AJ20" i="14"/>
  <c r="AK21" i="9"/>
  <c r="G20" i="14"/>
  <c r="H21" i="9"/>
  <c r="J20" i="14"/>
  <c r="K21" i="9"/>
  <c r="AL20" i="14"/>
  <c r="AM21" i="9"/>
  <c r="I20" i="14"/>
  <c r="J21" i="9"/>
  <c r="R21" i="14"/>
  <c r="S22" i="9"/>
  <c r="M21" i="14"/>
  <c r="N22" i="9"/>
  <c r="AE21" i="14"/>
  <c r="AF22" i="9"/>
  <c r="Z21" i="14"/>
  <c r="AA22" i="9"/>
  <c r="N22" i="14"/>
  <c r="O23" i="9"/>
  <c r="AG22" i="14"/>
  <c r="AH23" i="9"/>
  <c r="L22" i="14"/>
  <c r="X22" i="14"/>
  <c r="Y23" i="9"/>
  <c r="Y22" i="14"/>
  <c r="Z23" i="9"/>
  <c r="Q22" i="14"/>
  <c r="R23" i="9"/>
  <c r="AA22" i="14"/>
  <c r="AB23" i="9"/>
  <c r="E22" i="14"/>
  <c r="B23" i="14"/>
  <c r="C24" i="9"/>
  <c r="U23" i="14"/>
  <c r="V24" i="9"/>
  <c r="AJ23" i="14"/>
  <c r="AK24" i="9"/>
  <c r="J23" i="14"/>
  <c r="K24" i="9"/>
  <c r="AL23" i="14"/>
  <c r="AM24" i="9"/>
  <c r="AF23" i="14"/>
  <c r="AG24" i="9"/>
  <c r="I23" i="14"/>
  <c r="J24" i="9"/>
  <c r="R24" i="14"/>
  <c r="S25" i="9"/>
  <c r="M24" i="14"/>
  <c r="N25" i="9"/>
  <c r="AE24" i="14"/>
  <c r="AF25" i="9"/>
  <c r="Z24" i="14"/>
  <c r="AA25" i="9"/>
  <c r="N25" i="14"/>
  <c r="O26" i="9"/>
  <c r="AG25" i="14"/>
  <c r="AH26" i="9"/>
  <c r="AN25" i="14"/>
  <c r="AO26" i="9"/>
  <c r="L25" i="14"/>
  <c r="M26" i="9"/>
  <c r="X25" i="14"/>
  <c r="Y26" i="9"/>
  <c r="Y25" i="14"/>
  <c r="Q25" i="14"/>
  <c r="R26" i="9"/>
  <c r="AA25" i="14"/>
  <c r="AB26" i="9"/>
  <c r="E25" i="14"/>
  <c r="F26" i="9"/>
  <c r="B26" i="14"/>
  <c r="C27" i="9"/>
  <c r="AK26" i="14"/>
  <c r="AL27" i="9"/>
  <c r="U26" i="14"/>
  <c r="V27" i="9"/>
  <c r="AJ26" i="14"/>
  <c r="AK27" i="9"/>
  <c r="G26" i="14"/>
  <c r="H27" i="9"/>
  <c r="J26" i="14"/>
  <c r="AL26" i="14"/>
  <c r="AM27" i="9"/>
  <c r="AF26" i="14"/>
  <c r="AG27" i="9"/>
  <c r="I26" i="14"/>
  <c r="J27" i="9"/>
  <c r="R27" i="14"/>
  <c r="S28" i="9"/>
  <c r="V27" i="14"/>
  <c r="W28" i="9"/>
  <c r="Z27" i="14"/>
  <c r="AA28" i="9"/>
  <c r="N28" i="14"/>
  <c r="AG28" i="14"/>
  <c r="AH29" i="9"/>
  <c r="L28" i="14"/>
  <c r="M29" i="9"/>
  <c r="X28" i="14"/>
  <c r="Y29" i="9"/>
  <c r="Y28" i="14"/>
  <c r="Z29" i="9"/>
  <c r="Q28" i="14"/>
  <c r="R29" i="9"/>
  <c r="AA28" i="14"/>
  <c r="AB29" i="9"/>
  <c r="E28" i="14"/>
  <c r="F29" i="9"/>
  <c r="B29" i="14"/>
  <c r="C30" i="9"/>
  <c r="U29" i="14"/>
  <c r="V30" i="9"/>
  <c r="AJ29" i="14"/>
  <c r="AK30" i="9"/>
  <c r="J29" i="14"/>
  <c r="K30" i="9"/>
  <c r="I29" i="14"/>
  <c r="J30" i="9"/>
  <c r="R30" i="14"/>
  <c r="S31" i="9"/>
  <c r="M30" i="14"/>
  <c r="N31" i="9"/>
  <c r="AE30" i="14"/>
  <c r="AF31" i="9"/>
  <c r="N31" i="14"/>
  <c r="AG31" i="14"/>
  <c r="AH32" i="9"/>
  <c r="AN31" i="14"/>
  <c r="AO32" i="9"/>
  <c r="L31" i="14"/>
  <c r="M32" i="9"/>
  <c r="X31" i="14"/>
  <c r="Y32" i="9"/>
  <c r="AA31" i="14"/>
  <c r="AB32" i="9"/>
  <c r="AK32" i="14"/>
  <c r="AL33" i="9"/>
  <c r="U32" i="14"/>
  <c r="V33" i="9"/>
  <c r="AJ32" i="14"/>
  <c r="AK33" i="9"/>
  <c r="G32" i="14"/>
  <c r="H33" i="9"/>
  <c r="I32" i="14"/>
  <c r="J33" i="9"/>
  <c r="R33" i="14"/>
  <c r="S34" i="9"/>
  <c r="V33" i="14"/>
  <c r="W34" i="9"/>
  <c r="AE33" i="14"/>
  <c r="AF34" i="9"/>
  <c r="T34" i="9"/>
  <c r="W33" i="9"/>
  <c r="K33" i="9"/>
  <c r="AL32" i="9"/>
  <c r="Z32" i="9"/>
  <c r="AO31" i="9"/>
  <c r="AC31" i="9"/>
  <c r="Q31" i="9"/>
  <c r="E31" i="9"/>
  <c r="AF30" i="9"/>
  <c r="H30" i="9"/>
  <c r="AC29" i="9"/>
  <c r="K29" i="9"/>
  <c r="AF28" i="9"/>
  <c r="N28" i="9"/>
  <c r="AC27" i="9"/>
  <c r="AF26" i="9"/>
  <c r="AI25" i="9"/>
  <c r="AL24" i="9"/>
  <c r="AO23" i="9"/>
  <c r="AL22" i="9"/>
  <c r="AG21" i="9"/>
  <c r="AC20" i="9"/>
  <c r="W19" i="9"/>
  <c r="AI17" i="9"/>
  <c r="P14" i="9"/>
  <c r="AG8" i="9"/>
  <c r="AM8" i="14"/>
  <c r="AN9" i="9"/>
  <c r="H19" i="14"/>
  <c r="I20" i="9"/>
  <c r="D19" i="14"/>
  <c r="E20" i="9"/>
  <c r="O19" i="14"/>
  <c r="P20" i="9"/>
  <c r="T19" i="14"/>
  <c r="P19" i="14"/>
  <c r="Q20" i="9"/>
  <c r="U20" i="9"/>
  <c r="S20" i="14"/>
  <c r="T21" i="9"/>
  <c r="AB20" i="14"/>
  <c r="AC21" i="9"/>
  <c r="AH20" i="14"/>
  <c r="AI21" i="9"/>
  <c r="C20" i="14"/>
  <c r="D21" i="9"/>
  <c r="F20" i="14"/>
  <c r="G21" i="9"/>
  <c r="AM20" i="14"/>
  <c r="AN21" i="9"/>
  <c r="AD21" i="14"/>
  <c r="AE22" i="9"/>
  <c r="AI21" i="14"/>
  <c r="AJ22" i="9"/>
  <c r="W21" i="14"/>
  <c r="X22" i="9"/>
  <c r="H22" i="14"/>
  <c r="I23" i="9"/>
  <c r="D22" i="14"/>
  <c r="E23" i="9"/>
  <c r="O22" i="14"/>
  <c r="P23" i="9"/>
  <c r="T22" i="14"/>
  <c r="P22" i="14"/>
  <c r="U23" i="9"/>
  <c r="Q23" i="9"/>
  <c r="AB23" i="14"/>
  <c r="AC24" i="9"/>
  <c r="AH23" i="14"/>
  <c r="AI24" i="9"/>
  <c r="K23" i="14"/>
  <c r="L24" i="9"/>
  <c r="C23" i="14"/>
  <c r="D24" i="9"/>
  <c r="F23" i="14"/>
  <c r="G24" i="9"/>
  <c r="AM23" i="14"/>
  <c r="AN24" i="9"/>
  <c r="AD24" i="14"/>
  <c r="AE25" i="9"/>
  <c r="AI24" i="14"/>
  <c r="AJ25" i="9"/>
  <c r="W24" i="14"/>
  <c r="X25" i="9"/>
  <c r="AC24" i="14"/>
  <c r="AD25" i="9"/>
  <c r="H25" i="14"/>
  <c r="I26" i="9"/>
  <c r="D25" i="14"/>
  <c r="E26" i="9"/>
  <c r="O25" i="14"/>
  <c r="P26" i="9"/>
  <c r="P25" i="14"/>
  <c r="T25" i="14"/>
  <c r="U26" i="9"/>
  <c r="Q26" i="9"/>
  <c r="S26" i="14"/>
  <c r="T27" i="9"/>
  <c r="K26" i="14"/>
  <c r="L27" i="9"/>
  <c r="C26" i="14"/>
  <c r="D27" i="9"/>
  <c r="F26" i="14"/>
  <c r="G27" i="9"/>
  <c r="AM26" i="14"/>
  <c r="AN27" i="9"/>
  <c r="AD27" i="14"/>
  <c r="AE28" i="9"/>
  <c r="D28" i="14"/>
  <c r="O28" i="14"/>
  <c r="P29" i="9"/>
  <c r="P28" i="14"/>
  <c r="T28" i="14"/>
  <c r="S29" i="14"/>
  <c r="AB29" i="14"/>
  <c r="AC30" i="9"/>
  <c r="AH29" i="14"/>
  <c r="AI30" i="9"/>
  <c r="C29" i="14"/>
  <c r="D30" i="9"/>
  <c r="F29" i="14"/>
  <c r="G30" i="9"/>
  <c r="AM29" i="14"/>
  <c r="AN30" i="9"/>
  <c r="AD30" i="14"/>
  <c r="AE31" i="9"/>
  <c r="D31" i="14"/>
  <c r="E32" i="9"/>
  <c r="O31" i="14"/>
  <c r="P32" i="9"/>
  <c r="P31" i="14"/>
  <c r="T31" i="14"/>
  <c r="Q32" i="9"/>
  <c r="S32" i="14"/>
  <c r="T33" i="9"/>
  <c r="C32" i="14"/>
  <c r="D33" i="9"/>
  <c r="F32" i="14"/>
  <c r="G33" i="9"/>
  <c r="AM32" i="14"/>
  <c r="AN33" i="9"/>
  <c r="AE34" i="9"/>
  <c r="R34" i="9"/>
  <c r="F34" i="9"/>
  <c r="AG33" i="9"/>
  <c r="U33" i="9"/>
  <c r="I33" i="9"/>
  <c r="AJ32" i="9"/>
  <c r="X32" i="9"/>
  <c r="L32" i="9"/>
  <c r="AM31" i="9"/>
  <c r="AA31" i="9"/>
  <c r="O31" i="9"/>
  <c r="C31" i="9"/>
  <c r="AD30" i="9"/>
  <c r="R30" i="9"/>
  <c r="F30" i="9"/>
  <c r="AA29" i="9"/>
  <c r="I29" i="9"/>
  <c r="AD28" i="9"/>
  <c r="L28" i="9"/>
  <c r="W27" i="9"/>
  <c r="Z26" i="9"/>
  <c r="AC25" i="9"/>
  <c r="AF24" i="9"/>
  <c r="AI23" i="9"/>
  <c r="AD22" i="9"/>
  <c r="Z21" i="9"/>
  <c r="V20" i="9"/>
  <c r="N19" i="9"/>
  <c r="S17" i="9"/>
  <c r="S13" i="9"/>
  <c r="AJ7" i="9"/>
  <c r="V16" i="14"/>
  <c r="W17" i="9"/>
  <c r="Z16" i="14"/>
  <c r="AA17" i="9"/>
  <c r="AG17" i="14"/>
  <c r="AH18" i="9"/>
  <c r="AN17" i="14"/>
  <c r="AO18" i="9"/>
  <c r="L17" i="14"/>
  <c r="M18" i="9"/>
  <c r="Y17" i="14"/>
  <c r="Z18" i="9"/>
  <c r="Q17" i="14"/>
  <c r="R18" i="9"/>
  <c r="AA17" i="14"/>
  <c r="AB18" i="9"/>
  <c r="E17" i="14"/>
  <c r="F18" i="9"/>
  <c r="B18" i="14"/>
  <c r="C19" i="9"/>
  <c r="AK18" i="14"/>
  <c r="AL19" i="9"/>
  <c r="U18" i="14"/>
  <c r="V19" i="9"/>
  <c r="AJ18" i="14"/>
  <c r="AK19" i="9"/>
  <c r="G18" i="14"/>
  <c r="H19" i="9"/>
  <c r="J18" i="14"/>
  <c r="K19" i="9"/>
  <c r="AF18" i="14"/>
  <c r="AG19" i="9"/>
  <c r="I18" i="14"/>
  <c r="J19" i="9"/>
  <c r="R19" i="14"/>
  <c r="S20" i="9"/>
  <c r="M19" i="14"/>
  <c r="N20" i="9"/>
  <c r="V19" i="14"/>
  <c r="W20" i="9"/>
  <c r="AE19" i="14"/>
  <c r="AF20" i="9"/>
  <c r="Z19" i="14"/>
  <c r="AA20" i="9"/>
  <c r="N20" i="14"/>
  <c r="O21" i="9"/>
  <c r="AG20" i="14"/>
  <c r="AH21" i="9"/>
  <c r="L20" i="14"/>
  <c r="M21" i="9"/>
  <c r="X20" i="14"/>
  <c r="Y21" i="9"/>
  <c r="Q20" i="14"/>
  <c r="R21" i="9"/>
  <c r="AA20" i="14"/>
  <c r="AB21" i="9"/>
  <c r="E20" i="14"/>
  <c r="F21" i="9"/>
  <c r="B21" i="14"/>
  <c r="C22" i="9"/>
  <c r="U21" i="14"/>
  <c r="V22" i="9"/>
  <c r="AJ21" i="14"/>
  <c r="AK22" i="9"/>
  <c r="G21" i="14"/>
  <c r="H22" i="9"/>
  <c r="J21" i="14"/>
  <c r="K22" i="9"/>
  <c r="AL21" i="14"/>
  <c r="AM22" i="9"/>
  <c r="AF21" i="14"/>
  <c r="AG22" i="9"/>
  <c r="I21" i="14"/>
  <c r="J22" i="9"/>
  <c r="R22" i="14"/>
  <c r="S23" i="9"/>
  <c r="M22" i="14"/>
  <c r="N23" i="9"/>
  <c r="V22" i="14"/>
  <c r="W23" i="9"/>
  <c r="AE22" i="14"/>
  <c r="AF23" i="9"/>
  <c r="N23" i="14"/>
  <c r="O24" i="9"/>
  <c r="AG23" i="14"/>
  <c r="AH24" i="9"/>
  <c r="AN23" i="14"/>
  <c r="AO24" i="9"/>
  <c r="L23" i="14"/>
  <c r="M24" i="9"/>
  <c r="X23" i="14"/>
  <c r="Y24" i="9"/>
  <c r="Q23" i="14"/>
  <c r="R24" i="9"/>
  <c r="AA23" i="14"/>
  <c r="AB24" i="9"/>
  <c r="E23" i="14"/>
  <c r="F24" i="9"/>
  <c r="B24" i="14"/>
  <c r="C25" i="9"/>
  <c r="AK24" i="14"/>
  <c r="AL25" i="9"/>
  <c r="U24" i="14"/>
  <c r="V25" i="9"/>
  <c r="AJ24" i="14"/>
  <c r="AK25" i="9"/>
  <c r="G24" i="14"/>
  <c r="H25" i="9"/>
  <c r="AL24" i="14"/>
  <c r="AM25" i="9"/>
  <c r="AF24" i="14"/>
  <c r="AG25" i="9"/>
  <c r="I24" i="14"/>
  <c r="J25" i="9"/>
  <c r="R25" i="14"/>
  <c r="S26" i="9"/>
  <c r="V25" i="14"/>
  <c r="W26" i="9"/>
  <c r="Z25" i="14"/>
  <c r="AA26" i="9"/>
  <c r="N26" i="14"/>
  <c r="O27" i="9"/>
  <c r="AG26" i="14"/>
  <c r="AH27" i="9"/>
  <c r="L26" i="14"/>
  <c r="M27" i="9"/>
  <c r="X26" i="14"/>
  <c r="Y27" i="9"/>
  <c r="Y26" i="14"/>
  <c r="Z27" i="9"/>
  <c r="Q26" i="14"/>
  <c r="R27" i="9"/>
  <c r="AA26" i="14"/>
  <c r="AB27" i="9"/>
  <c r="E26" i="14"/>
  <c r="F27" i="9"/>
  <c r="B27" i="14"/>
  <c r="C28" i="9"/>
  <c r="U27" i="14"/>
  <c r="V28" i="9"/>
  <c r="AJ27" i="14"/>
  <c r="AK28" i="9"/>
  <c r="J27" i="14"/>
  <c r="K28" i="9"/>
  <c r="AL27" i="14"/>
  <c r="AM28" i="9"/>
  <c r="AF27" i="14"/>
  <c r="AG28" i="9"/>
  <c r="I27" i="14"/>
  <c r="J28" i="9"/>
  <c r="R28" i="14"/>
  <c r="S29" i="9"/>
  <c r="M28" i="14"/>
  <c r="N29" i="9"/>
  <c r="AE28" i="14"/>
  <c r="AF29" i="9"/>
  <c r="N29" i="14"/>
  <c r="AG29" i="14"/>
  <c r="AH30" i="9"/>
  <c r="AN29" i="14"/>
  <c r="AO30" i="9"/>
  <c r="L29" i="14"/>
  <c r="M30" i="9"/>
  <c r="X29" i="14"/>
  <c r="Y30" i="9"/>
  <c r="AA29" i="14"/>
  <c r="AB30" i="9"/>
  <c r="AK30" i="14"/>
  <c r="AL31" i="9"/>
  <c r="U30" i="14"/>
  <c r="V31" i="9"/>
  <c r="AJ30" i="14"/>
  <c r="AK31" i="9"/>
  <c r="G30" i="14"/>
  <c r="H31" i="9"/>
  <c r="J30" i="14"/>
  <c r="I30" i="14"/>
  <c r="J31" i="9"/>
  <c r="R31" i="14"/>
  <c r="S32" i="9"/>
  <c r="M31" i="14"/>
  <c r="V31" i="14"/>
  <c r="W32" i="9"/>
  <c r="Z31" i="14"/>
  <c r="N32" i="14"/>
  <c r="AG32" i="14"/>
  <c r="AH33" i="9"/>
  <c r="L32" i="14"/>
  <c r="M33" i="9"/>
  <c r="X32" i="14"/>
  <c r="Y33" i="9"/>
  <c r="Y32" i="14"/>
  <c r="Z33" i="9"/>
  <c r="Q32" i="14"/>
  <c r="AA32" i="14"/>
  <c r="AB33" i="9"/>
  <c r="E32" i="14"/>
  <c r="AK33" i="14"/>
  <c r="AL34" i="9"/>
  <c r="U33" i="14"/>
  <c r="V34" i="9"/>
  <c r="K34" i="9"/>
  <c r="AN34" i="9"/>
  <c r="AA34" i="9"/>
  <c r="O34" i="9"/>
  <c r="C34" i="9"/>
  <c r="AD33" i="9"/>
  <c r="R33" i="9"/>
  <c r="F33" i="9"/>
  <c r="AG32" i="9"/>
  <c r="U32" i="9"/>
  <c r="I32" i="9"/>
  <c r="AJ31" i="9"/>
  <c r="X31" i="9"/>
  <c r="L31" i="9"/>
  <c r="AM30" i="9"/>
  <c r="AA30" i="9"/>
  <c r="O30" i="9"/>
  <c r="AO29" i="9"/>
  <c r="W29" i="9"/>
  <c r="E29" i="9"/>
  <c r="Z28" i="9"/>
  <c r="H28" i="9"/>
  <c r="Q27" i="9"/>
  <c r="T26" i="9"/>
  <c r="W25" i="9"/>
  <c r="Z24" i="9"/>
  <c r="AA23" i="9"/>
  <c r="W22" i="9"/>
  <c r="S21" i="9"/>
  <c r="O20" i="9"/>
  <c r="E19" i="9"/>
  <c r="AN16" i="9"/>
  <c r="U12" i="9"/>
  <c r="AM6" i="9"/>
  <c r="D33" i="14"/>
  <c r="P33" i="14"/>
  <c r="T33" i="14"/>
  <c r="AJ34" i="9"/>
  <c r="AD34" i="9"/>
  <c r="Q34" i="9"/>
  <c r="E34" i="9"/>
  <c r="J33" i="14"/>
  <c r="I33" i="14"/>
  <c r="P34" i="9"/>
  <c r="J34" i="9"/>
  <c r="M16" i="12"/>
  <c r="C17" i="5"/>
  <c r="I5" i="5"/>
  <c r="H4" i="12"/>
  <c r="L5" i="5"/>
  <c r="D4" i="12"/>
  <c r="R5" i="5"/>
  <c r="T4" i="12"/>
  <c r="Q4" i="12"/>
  <c r="M4" i="12"/>
  <c r="F5" i="5"/>
  <c r="E4" i="12"/>
  <c r="U4" i="12"/>
  <c r="W4" i="12"/>
  <c r="C28" i="12"/>
  <c r="C5" i="16" s="1"/>
  <c r="L29" i="5"/>
  <c r="K28" i="12"/>
  <c r="K5" i="16" s="1"/>
  <c r="D28" i="12"/>
  <c r="I8" i="12"/>
  <c r="I9" i="12"/>
  <c r="I10" i="12"/>
  <c r="I11" i="12"/>
  <c r="U29" i="5"/>
  <c r="T28" i="12"/>
  <c r="T5" i="16" s="1"/>
  <c r="Q28" i="12"/>
  <c r="F29" i="5"/>
  <c r="E28" i="12"/>
  <c r="E5" i="16" s="1"/>
  <c r="O29" i="5"/>
  <c r="N28" i="12"/>
  <c r="Z29" i="5"/>
  <c r="Y28" i="12"/>
  <c r="Y5" i="16" s="1"/>
  <c r="AA29" i="5"/>
  <c r="Z28" i="12"/>
  <c r="Z5" i="16" s="1"/>
  <c r="X33" i="12"/>
  <c r="L33" i="12"/>
  <c r="S34" i="5"/>
  <c r="R33" i="12"/>
  <c r="W33" i="12"/>
  <c r="X34" i="5"/>
  <c r="I34" i="5"/>
  <c r="H33" i="12"/>
  <c r="C34" i="5"/>
  <c r="U33" i="12"/>
  <c r="I33" i="12"/>
  <c r="P34" i="5"/>
  <c r="O33" i="12"/>
  <c r="T34" i="5"/>
  <c r="G33" i="12"/>
  <c r="P33" i="12"/>
  <c r="Z34" i="5"/>
  <c r="Y33" i="12"/>
  <c r="Z33" i="12"/>
  <c r="T33" i="12"/>
  <c r="Q33" i="12"/>
  <c r="E34" i="5"/>
  <c r="D33" i="12"/>
  <c r="H34" i="5"/>
  <c r="F34" i="5"/>
  <c r="E33" i="12"/>
  <c r="O34" i="5"/>
  <c r="N33" i="12"/>
  <c r="M33" i="12"/>
  <c r="C33" i="12"/>
  <c r="L28" i="12"/>
  <c r="G28" i="12"/>
  <c r="G5" i="16" s="1"/>
  <c r="X29" i="5"/>
  <c r="W28" i="12"/>
  <c r="O28" i="12"/>
  <c r="O5" i="16" s="1"/>
  <c r="S29" i="5"/>
  <c r="R28" i="12"/>
  <c r="R5" i="16" s="1"/>
  <c r="Y29" i="5"/>
  <c r="X28" i="12"/>
  <c r="X5" i="16" s="1"/>
  <c r="I29" i="5"/>
  <c r="H28" i="12"/>
  <c r="H5" i="16" s="1"/>
  <c r="C29" i="5"/>
  <c r="K29" i="5"/>
  <c r="J28" i="12"/>
  <c r="J5" i="16" s="1"/>
  <c r="G29" i="5"/>
  <c r="F28" i="12"/>
  <c r="F5" i="16" s="1"/>
  <c r="T29" i="5"/>
  <c r="S28" i="12"/>
  <c r="S5" i="16" s="1"/>
  <c r="J29" i="5"/>
  <c r="I28" i="12"/>
  <c r="I5" i="16" s="1"/>
  <c r="W29" i="5"/>
  <c r="V28" i="12"/>
  <c r="V5" i="16" s="1"/>
  <c r="V29" i="5"/>
  <c r="U28" i="12"/>
  <c r="U5" i="16" s="1"/>
  <c r="I16" i="5"/>
  <c r="H15" i="12"/>
  <c r="I15" i="5"/>
  <c r="H14" i="12"/>
  <c r="I14" i="5"/>
  <c r="H13" i="12"/>
  <c r="I13" i="5"/>
  <c r="H12" i="12"/>
  <c r="I12" i="5"/>
  <c r="H11" i="12"/>
  <c r="I11" i="5"/>
  <c r="H10" i="12"/>
  <c r="I10" i="5"/>
  <c r="H9" i="12"/>
  <c r="I9" i="5"/>
  <c r="H8" i="12"/>
  <c r="C7" i="12"/>
  <c r="C23" i="12"/>
  <c r="L24" i="5"/>
  <c r="K23" i="12"/>
  <c r="Y24" i="5"/>
  <c r="X23" i="12"/>
  <c r="Q23" i="12"/>
  <c r="T23" i="12"/>
  <c r="F24" i="5"/>
  <c r="E23" i="12"/>
  <c r="O24" i="5"/>
  <c r="N23" i="12"/>
  <c r="Q24" i="5"/>
  <c r="P23" i="12"/>
  <c r="X24" i="5"/>
  <c r="W23" i="12"/>
  <c r="G24" i="5"/>
  <c r="F23" i="12"/>
  <c r="Z24" i="5"/>
  <c r="Y23" i="12"/>
  <c r="Z23" i="12"/>
  <c r="U23" i="12"/>
  <c r="G23" i="12"/>
  <c r="O23" i="12"/>
  <c r="S24" i="5"/>
  <c r="R23" i="12"/>
  <c r="T24" i="5"/>
  <c r="S23" i="12"/>
  <c r="M24" i="5"/>
  <c r="L23" i="12"/>
  <c r="I24" i="5"/>
  <c r="H23" i="12"/>
  <c r="C24" i="5"/>
  <c r="K24" i="5"/>
  <c r="J23" i="12"/>
  <c r="Q18" i="12"/>
  <c r="T18" i="12"/>
  <c r="E19" i="5"/>
  <c r="D18" i="12"/>
  <c r="D19" i="5"/>
  <c r="C18" i="12"/>
  <c r="L19" i="5"/>
  <c r="K18" i="12"/>
  <c r="Z19" i="5"/>
  <c r="Y18" i="12"/>
  <c r="F19" i="5"/>
  <c r="E18" i="12"/>
  <c r="N19" i="5"/>
  <c r="M18" i="12"/>
  <c r="G19" i="5"/>
  <c r="F18" i="12"/>
  <c r="O19" i="5"/>
  <c r="N18" i="12"/>
  <c r="K19" i="5"/>
  <c r="J18" i="12"/>
  <c r="X19" i="5"/>
  <c r="W18" i="12"/>
  <c r="S19" i="5"/>
  <c r="R18" i="12"/>
  <c r="Y19" i="5"/>
  <c r="X18" i="12"/>
  <c r="T19" i="5"/>
  <c r="S18" i="12"/>
  <c r="W19" i="5"/>
  <c r="V18" i="12"/>
  <c r="H19" i="5"/>
  <c r="G18" i="12"/>
  <c r="I19" i="5"/>
  <c r="H18" i="12"/>
  <c r="C19" i="5"/>
  <c r="P19" i="5"/>
  <c r="O18" i="12"/>
  <c r="C13" i="5"/>
  <c r="K13" i="5"/>
  <c r="J12" i="12"/>
  <c r="U12" i="12"/>
  <c r="T14" i="5"/>
  <c r="S13" i="12"/>
  <c r="L13" i="12"/>
  <c r="O14" i="12"/>
  <c r="M14" i="12"/>
  <c r="T15" i="12"/>
  <c r="Q15" i="12"/>
  <c r="G13" i="5"/>
  <c r="F12" i="12"/>
  <c r="U13" i="5"/>
  <c r="Q12" i="12"/>
  <c r="T12" i="12"/>
  <c r="H13" i="5"/>
  <c r="G12" i="12"/>
  <c r="X13" i="5"/>
  <c r="W12" i="12"/>
  <c r="F13" i="5"/>
  <c r="E12" i="12"/>
  <c r="O13" i="5"/>
  <c r="N12" i="12"/>
  <c r="E13" i="5"/>
  <c r="D12" i="12"/>
  <c r="J13" i="5"/>
  <c r="C14" i="5"/>
  <c r="K14" i="5"/>
  <c r="J13" i="12"/>
  <c r="G14" i="5"/>
  <c r="F13" i="12"/>
  <c r="Z14" i="5"/>
  <c r="Y13" i="12"/>
  <c r="AA14" i="5"/>
  <c r="Z13" i="12"/>
  <c r="L14" i="5"/>
  <c r="K13" i="12"/>
  <c r="S15" i="5"/>
  <c r="R14" i="12"/>
  <c r="Y15" i="5"/>
  <c r="X14" i="12"/>
  <c r="H16" i="5"/>
  <c r="G15" i="12"/>
  <c r="X16" i="5"/>
  <c r="W15" i="12"/>
  <c r="F16" i="5"/>
  <c r="E15" i="12"/>
  <c r="O16" i="5"/>
  <c r="N15" i="12"/>
  <c r="E16" i="5"/>
  <c r="D15" i="12"/>
  <c r="P13" i="5"/>
  <c r="O12" i="12"/>
  <c r="N13" i="5"/>
  <c r="M12" i="12"/>
  <c r="D13" i="5"/>
  <c r="C12" i="12"/>
  <c r="J14" i="5"/>
  <c r="I13" i="12"/>
  <c r="W14" i="5"/>
  <c r="V13" i="12"/>
  <c r="V14" i="5"/>
  <c r="U13" i="12"/>
  <c r="Q15" i="5"/>
  <c r="P14" i="12"/>
  <c r="P16" i="5"/>
  <c r="O15" i="12"/>
  <c r="N16" i="5"/>
  <c r="M15" i="12"/>
  <c r="D16" i="5"/>
  <c r="C15" i="12"/>
  <c r="S14" i="5"/>
  <c r="M15" i="5"/>
  <c r="L14" i="12"/>
  <c r="S13" i="5"/>
  <c r="R12" i="12"/>
  <c r="Y13" i="5"/>
  <c r="X12" i="12"/>
  <c r="G13" i="12"/>
  <c r="X14" i="5"/>
  <c r="W13" i="12"/>
  <c r="F14" i="5"/>
  <c r="E13" i="12"/>
  <c r="O14" i="5"/>
  <c r="N13" i="12"/>
  <c r="D13" i="12"/>
  <c r="C15" i="5"/>
  <c r="K15" i="5"/>
  <c r="J14" i="12"/>
  <c r="G15" i="5"/>
  <c r="F14" i="12"/>
  <c r="L15" i="5"/>
  <c r="K14" i="12"/>
  <c r="S16" i="5"/>
  <c r="R15" i="12"/>
  <c r="Y16" i="5"/>
  <c r="X15" i="12"/>
  <c r="Q13" i="12"/>
  <c r="T13" i="12"/>
  <c r="T15" i="5"/>
  <c r="S14" i="12"/>
  <c r="T13" i="5"/>
  <c r="S12" i="12"/>
  <c r="L12" i="12"/>
  <c r="P12" i="12"/>
  <c r="O13" i="12"/>
  <c r="M13" i="12"/>
  <c r="U14" i="12"/>
  <c r="T14" i="12"/>
  <c r="Q14" i="12"/>
  <c r="T16" i="5"/>
  <c r="S15" i="12"/>
  <c r="L15" i="12"/>
  <c r="Q16" i="5"/>
  <c r="P15" i="12"/>
  <c r="Z13" i="5"/>
  <c r="Y12" i="12"/>
  <c r="L13" i="5"/>
  <c r="K12" i="12"/>
  <c r="Y14" i="5"/>
  <c r="X13" i="12"/>
  <c r="H15" i="5"/>
  <c r="G14" i="12"/>
  <c r="X15" i="5"/>
  <c r="W14" i="12"/>
  <c r="F15" i="5"/>
  <c r="E14" i="12"/>
  <c r="O15" i="5"/>
  <c r="N14" i="12"/>
  <c r="D14" i="12"/>
  <c r="C16" i="5"/>
  <c r="K16" i="5"/>
  <c r="J15" i="12"/>
  <c r="G16" i="5"/>
  <c r="F15" i="12"/>
  <c r="Z16" i="5"/>
  <c r="Y15" i="12"/>
  <c r="Z15" i="12"/>
  <c r="L16" i="5"/>
  <c r="K15" i="12"/>
  <c r="Z15" i="5"/>
  <c r="Q9" i="5"/>
  <c r="P8" i="12"/>
  <c r="N10" i="5"/>
  <c r="M9" i="12"/>
  <c r="W11" i="5"/>
  <c r="V10" i="12"/>
  <c r="T10" i="12"/>
  <c r="Q10" i="12"/>
  <c r="T12" i="5"/>
  <c r="S11" i="12"/>
  <c r="M12" i="5"/>
  <c r="L11" i="12"/>
  <c r="Q12" i="5"/>
  <c r="P11" i="12"/>
  <c r="C9" i="5"/>
  <c r="K9" i="5"/>
  <c r="J8" i="12"/>
  <c r="G9" i="5"/>
  <c r="F8" i="12"/>
  <c r="Z9" i="5"/>
  <c r="Y8" i="12"/>
  <c r="Z8" i="12"/>
  <c r="L9" i="5"/>
  <c r="K8" i="12"/>
  <c r="S10" i="5"/>
  <c r="R9" i="12"/>
  <c r="Y10" i="5"/>
  <c r="X9" i="12"/>
  <c r="G10" i="12"/>
  <c r="X11" i="5"/>
  <c r="W10" i="12"/>
  <c r="F11" i="5"/>
  <c r="E10" i="12"/>
  <c r="O11" i="5"/>
  <c r="N10" i="12"/>
  <c r="D10" i="12"/>
  <c r="C12" i="5"/>
  <c r="K12" i="5"/>
  <c r="J11" i="12"/>
  <c r="G12" i="5"/>
  <c r="F11" i="12"/>
  <c r="Z12" i="5"/>
  <c r="Y11" i="12"/>
  <c r="L12" i="5"/>
  <c r="K11" i="12"/>
  <c r="V11" i="5"/>
  <c r="T9" i="5"/>
  <c r="S8" i="12"/>
  <c r="P10" i="5"/>
  <c r="O9" i="12"/>
  <c r="T10" i="5"/>
  <c r="S9" i="12"/>
  <c r="V11" i="12"/>
  <c r="U11" i="12"/>
  <c r="Q11" i="12"/>
  <c r="T11" i="12"/>
  <c r="AA9" i="5"/>
  <c r="M9" i="5"/>
  <c r="L8" i="12"/>
  <c r="R9" i="5"/>
  <c r="T8" i="12"/>
  <c r="Q8" i="12"/>
  <c r="L9" i="12"/>
  <c r="O9" i="5"/>
  <c r="N8" i="12"/>
  <c r="C10" i="5"/>
  <c r="K10" i="5"/>
  <c r="J9" i="12"/>
  <c r="Z10" i="5"/>
  <c r="Y9" i="12"/>
  <c r="Y11" i="5"/>
  <c r="X10" i="12"/>
  <c r="O12" i="5"/>
  <c r="N11" i="12"/>
  <c r="D11" i="12"/>
  <c r="G8" i="12"/>
  <c r="X9" i="5"/>
  <c r="W8" i="12"/>
  <c r="F9" i="5"/>
  <c r="E8" i="12"/>
  <c r="D8" i="12"/>
  <c r="G10" i="5"/>
  <c r="F9" i="12"/>
  <c r="Z9" i="12"/>
  <c r="L10" i="5"/>
  <c r="K9" i="12"/>
  <c r="S11" i="5"/>
  <c r="R10" i="12"/>
  <c r="G11" i="12"/>
  <c r="X12" i="5"/>
  <c r="W11" i="12"/>
  <c r="F12" i="5"/>
  <c r="E11" i="12"/>
  <c r="O8" i="12"/>
  <c r="M8" i="12"/>
  <c r="C8" i="12"/>
  <c r="V9" i="12"/>
  <c r="U9" i="12"/>
  <c r="U10" i="5"/>
  <c r="T9" i="12"/>
  <c r="Q9" i="12"/>
  <c r="T11" i="5"/>
  <c r="S10" i="12"/>
  <c r="L10" i="12"/>
  <c r="P10" i="12"/>
  <c r="O11" i="12"/>
  <c r="M11" i="12"/>
  <c r="C11" i="12"/>
  <c r="D10" i="5"/>
  <c r="C9" i="12"/>
  <c r="S9" i="5"/>
  <c r="R8" i="12"/>
  <c r="Y9" i="5"/>
  <c r="X8" i="12"/>
  <c r="H10" i="5"/>
  <c r="G9" i="12"/>
  <c r="X10" i="5"/>
  <c r="W9" i="12"/>
  <c r="F10" i="5"/>
  <c r="E9" i="12"/>
  <c r="O10" i="5"/>
  <c r="N9" i="12"/>
  <c r="E10" i="5"/>
  <c r="D9" i="12"/>
  <c r="C11" i="5"/>
  <c r="K11" i="5"/>
  <c r="J10" i="12"/>
  <c r="G11" i="5"/>
  <c r="F10" i="12"/>
  <c r="Z11" i="5"/>
  <c r="Y10" i="12"/>
  <c r="AA11" i="5"/>
  <c r="Z10" i="12"/>
  <c r="L11" i="5"/>
  <c r="K10" i="12"/>
  <c r="S12" i="5"/>
  <c r="R11" i="12"/>
  <c r="Y12" i="5"/>
  <c r="X11" i="12"/>
  <c r="R7" i="5"/>
  <c r="T6" i="12"/>
  <c r="Q6" i="12"/>
  <c r="T8" i="5"/>
  <c r="S7" i="12"/>
  <c r="H7" i="5"/>
  <c r="G6" i="12"/>
  <c r="X7" i="5"/>
  <c r="W6" i="12"/>
  <c r="F7" i="5"/>
  <c r="E6" i="12"/>
  <c r="O7" i="5"/>
  <c r="N6" i="12"/>
  <c r="E7" i="5"/>
  <c r="D6" i="12"/>
  <c r="I8" i="5"/>
  <c r="H7" i="12"/>
  <c r="C8" i="5"/>
  <c r="K8" i="5"/>
  <c r="J7" i="12"/>
  <c r="G8" i="5"/>
  <c r="F7" i="12"/>
  <c r="Z8" i="5"/>
  <c r="Y7" i="12"/>
  <c r="AA8" i="5"/>
  <c r="Z7" i="12"/>
  <c r="P7" i="5"/>
  <c r="O6" i="12"/>
  <c r="N7" i="5"/>
  <c r="M6" i="12"/>
  <c r="D7" i="5"/>
  <c r="C6" i="12"/>
  <c r="J8" i="5"/>
  <c r="I7" i="12"/>
  <c r="W8" i="5"/>
  <c r="V7" i="12"/>
  <c r="V8" i="5"/>
  <c r="U7" i="12"/>
  <c r="S7" i="5"/>
  <c r="R6" i="12"/>
  <c r="Y7" i="5"/>
  <c r="X6" i="12"/>
  <c r="G7" i="12"/>
  <c r="X8" i="5"/>
  <c r="W7" i="12"/>
  <c r="F8" i="5"/>
  <c r="E7" i="12"/>
  <c r="O8" i="5"/>
  <c r="N7" i="12"/>
  <c r="D7" i="12"/>
  <c r="T7" i="5"/>
  <c r="S6" i="12"/>
  <c r="L6" i="12"/>
  <c r="O7" i="12"/>
  <c r="M7" i="12"/>
  <c r="I7" i="5"/>
  <c r="H6" i="12"/>
  <c r="K7" i="5"/>
  <c r="J6" i="12"/>
  <c r="G7" i="5"/>
  <c r="F6" i="12"/>
  <c r="Z7" i="5"/>
  <c r="Y6" i="12"/>
  <c r="AA7" i="5"/>
  <c r="Z6" i="12"/>
  <c r="L7" i="5"/>
  <c r="K6" i="12"/>
  <c r="S8" i="5"/>
  <c r="R7" i="12"/>
  <c r="Y8" i="5"/>
  <c r="X7" i="12"/>
  <c r="C7" i="5"/>
  <c r="L8" i="5"/>
  <c r="K7" i="12"/>
  <c r="U8" i="5"/>
  <c r="T7" i="12"/>
  <c r="Q7" i="12"/>
  <c r="Y5" i="12"/>
  <c r="M5" i="12"/>
  <c r="G6" i="5"/>
  <c r="F5" i="12"/>
  <c r="X5" i="12"/>
  <c r="W5" i="12"/>
  <c r="K6" i="5"/>
  <c r="J5" i="12"/>
  <c r="S6" i="5"/>
  <c r="R5" i="12"/>
  <c r="M6" i="5"/>
  <c r="L5" i="12"/>
  <c r="U5" i="12"/>
  <c r="C6" i="5"/>
  <c r="O5" i="12"/>
  <c r="V5" i="12"/>
  <c r="T6" i="5"/>
  <c r="S5" i="12"/>
  <c r="I5" i="12"/>
  <c r="I6" i="5"/>
  <c r="H5" i="12"/>
  <c r="C5" i="12"/>
  <c r="L6" i="5"/>
  <c r="K5" i="12"/>
  <c r="D5" i="12"/>
  <c r="U6" i="5"/>
  <c r="Q5" i="12"/>
  <c r="T5" i="12"/>
  <c r="Q6" i="5"/>
  <c r="P5" i="12"/>
  <c r="Y6" i="5"/>
  <c r="X6" i="5"/>
  <c r="G5" i="12"/>
  <c r="O6" i="5"/>
  <c r="N5" i="12"/>
  <c r="K5" i="5"/>
  <c r="S5" i="5"/>
  <c r="Z5" i="5"/>
  <c r="G5" i="5"/>
  <c r="V5" i="5"/>
  <c r="W5" i="5"/>
  <c r="J5" i="5"/>
  <c r="Y5" i="5"/>
  <c r="X5" i="5"/>
  <c r="AA5" i="5"/>
  <c r="O5" i="5"/>
  <c r="AA5" i="9"/>
  <c r="AB5" i="9"/>
  <c r="R5" i="9"/>
  <c r="N5" i="9"/>
  <c r="V5" i="9"/>
  <c r="U17" i="5"/>
  <c r="R17" i="5"/>
  <c r="U26" i="5"/>
  <c r="R26" i="5"/>
  <c r="Y5" i="9"/>
  <c r="AA6" i="5"/>
  <c r="H8" i="5"/>
  <c r="E8" i="5"/>
  <c r="H11" i="5"/>
  <c r="E11" i="5"/>
  <c r="AA12" i="5"/>
  <c r="H14" i="5"/>
  <c r="E14" i="5"/>
  <c r="AA15" i="5"/>
  <c r="H17" i="5"/>
  <c r="E17" i="5"/>
  <c r="AA18" i="5"/>
  <c r="H20" i="5"/>
  <c r="AA21" i="5"/>
  <c r="E23" i="5"/>
  <c r="E26" i="5"/>
  <c r="AA27" i="5"/>
  <c r="H29" i="5"/>
  <c r="E29" i="5"/>
  <c r="AA30" i="5"/>
  <c r="R13" i="5"/>
  <c r="R20" i="5"/>
  <c r="U20" i="5"/>
  <c r="U23" i="5"/>
  <c r="R23" i="5"/>
  <c r="Z5" i="9"/>
  <c r="H5" i="5"/>
  <c r="E5" i="5"/>
  <c r="P5" i="5"/>
  <c r="N5" i="5"/>
  <c r="D5" i="5"/>
  <c r="J6" i="5"/>
  <c r="W6" i="5"/>
  <c r="V6" i="5"/>
  <c r="M7" i="5"/>
  <c r="Q7" i="5"/>
  <c r="P8" i="5"/>
  <c r="N8" i="5"/>
  <c r="D8" i="5"/>
  <c r="J9" i="5"/>
  <c r="W9" i="5"/>
  <c r="V9" i="5"/>
  <c r="M10" i="5"/>
  <c r="Q10" i="5"/>
  <c r="P11" i="5"/>
  <c r="N11" i="5"/>
  <c r="D11" i="5"/>
  <c r="J12" i="5"/>
  <c r="W12" i="5"/>
  <c r="V12" i="5"/>
  <c r="R12" i="5"/>
  <c r="U12" i="5"/>
  <c r="M13" i="5"/>
  <c r="Q13" i="5"/>
  <c r="P14" i="5"/>
  <c r="N14" i="5"/>
  <c r="D14" i="5"/>
  <c r="J15" i="5"/>
  <c r="W15" i="5"/>
  <c r="V15" i="5"/>
  <c r="U15" i="5"/>
  <c r="R15" i="5"/>
  <c r="M16" i="5"/>
  <c r="N17" i="5"/>
  <c r="D17" i="5"/>
  <c r="J18" i="5"/>
  <c r="W18" i="5"/>
  <c r="V18" i="5"/>
  <c r="R18" i="5"/>
  <c r="U18" i="5"/>
  <c r="M19" i="5"/>
  <c r="Q19" i="5"/>
  <c r="P20" i="5"/>
  <c r="D20" i="5"/>
  <c r="J21" i="5"/>
  <c r="W21" i="5"/>
  <c r="V21" i="5"/>
  <c r="Q22" i="5"/>
  <c r="P23" i="5"/>
  <c r="N23" i="5"/>
  <c r="D23" i="5"/>
  <c r="J24" i="5"/>
  <c r="W24" i="5"/>
  <c r="V24" i="5"/>
  <c r="R24" i="5"/>
  <c r="U24" i="5"/>
  <c r="M25" i="5"/>
  <c r="Q25" i="5"/>
  <c r="P26" i="5"/>
  <c r="N26" i="5"/>
  <c r="D26" i="5"/>
  <c r="J27" i="5"/>
  <c r="W27" i="5"/>
  <c r="V27" i="5"/>
  <c r="M28" i="5"/>
  <c r="Q28" i="5"/>
  <c r="P29" i="5"/>
  <c r="N29" i="5"/>
  <c r="D29" i="5"/>
  <c r="W30" i="5"/>
  <c r="U5" i="5"/>
  <c r="R6" i="5"/>
  <c r="U11" i="5"/>
  <c r="R11" i="5"/>
  <c r="H9" i="5"/>
  <c r="E12" i="5"/>
  <c r="E15" i="5"/>
  <c r="AA16" i="5"/>
  <c r="H18" i="5"/>
  <c r="E18" i="5"/>
  <c r="AA19" i="5"/>
  <c r="H21" i="5"/>
  <c r="E21" i="5"/>
  <c r="AA22" i="5"/>
  <c r="H24" i="5"/>
  <c r="E24" i="5"/>
  <c r="AA25" i="5"/>
  <c r="H27" i="5"/>
  <c r="E27" i="5"/>
  <c r="AA28" i="5"/>
  <c r="H30" i="5"/>
  <c r="U7" i="5"/>
  <c r="R8" i="5"/>
  <c r="R14" i="5"/>
  <c r="U14" i="5"/>
  <c r="H6" i="5"/>
  <c r="E6" i="5"/>
  <c r="E9" i="5"/>
  <c r="AA10" i="5"/>
  <c r="H12" i="5"/>
  <c r="AA13" i="5"/>
  <c r="M5" i="5"/>
  <c r="Q5" i="5"/>
  <c r="P6" i="5"/>
  <c r="N6" i="5"/>
  <c r="D6" i="5"/>
  <c r="J7" i="5"/>
  <c r="W7" i="5"/>
  <c r="V7" i="5"/>
  <c r="M8" i="5"/>
  <c r="Q8" i="5"/>
  <c r="P9" i="5"/>
  <c r="N9" i="5"/>
  <c r="D9" i="5"/>
  <c r="J10" i="5"/>
  <c r="W10" i="5"/>
  <c r="V10" i="5"/>
  <c r="M11" i="5"/>
  <c r="Q11" i="5"/>
  <c r="P12" i="5"/>
  <c r="N12" i="5"/>
  <c r="D12" i="5"/>
  <c r="W13" i="5"/>
  <c r="V13" i="5"/>
  <c r="M14" i="5"/>
  <c r="Q14" i="5"/>
  <c r="P15" i="5"/>
  <c r="N15" i="5"/>
  <c r="D15" i="5"/>
  <c r="J16" i="5"/>
  <c r="W16" i="5"/>
  <c r="V16" i="5"/>
  <c r="R16" i="5"/>
  <c r="U16" i="5"/>
  <c r="M17" i="5"/>
  <c r="Q17" i="5"/>
  <c r="P18" i="5"/>
  <c r="N18" i="5"/>
  <c r="D18" i="5"/>
  <c r="J19" i="5"/>
  <c r="V19" i="5"/>
  <c r="U19" i="5"/>
  <c r="R19" i="5"/>
  <c r="M20" i="5"/>
  <c r="Q20" i="5"/>
  <c r="P21" i="5"/>
  <c r="N21" i="5"/>
  <c r="D21" i="5"/>
  <c r="J22" i="5"/>
  <c r="W22" i="5"/>
  <c r="V22" i="5"/>
  <c r="R22" i="5"/>
  <c r="U22" i="5"/>
  <c r="M23" i="5"/>
  <c r="Q23" i="5"/>
  <c r="P24" i="5"/>
  <c r="N24" i="5"/>
  <c r="D24" i="5"/>
  <c r="V25" i="5"/>
  <c r="U25" i="5"/>
  <c r="R25" i="5"/>
  <c r="M26" i="5"/>
  <c r="Q26" i="5"/>
  <c r="P27" i="5"/>
  <c r="N27" i="5"/>
  <c r="D27" i="5"/>
  <c r="W28" i="5"/>
  <c r="V28" i="5"/>
  <c r="R28" i="5"/>
  <c r="U28" i="5"/>
  <c r="M29" i="5"/>
  <c r="Q29" i="5"/>
  <c r="P30" i="5"/>
  <c r="N30" i="5"/>
  <c r="D30" i="5"/>
  <c r="J31" i="5"/>
  <c r="W31" i="5"/>
  <c r="V31" i="5"/>
  <c r="J34" i="5"/>
  <c r="U9" i="5"/>
  <c r="R10" i="5"/>
  <c r="R21" i="5"/>
  <c r="R27" i="5"/>
  <c r="M30" i="5"/>
  <c r="Q30" i="5"/>
  <c r="P31" i="5"/>
  <c r="N31" i="5"/>
  <c r="D31" i="5"/>
  <c r="W32" i="5"/>
  <c r="U32" i="5"/>
  <c r="R32" i="5"/>
  <c r="M33" i="5"/>
  <c r="Q33" i="5"/>
  <c r="N34" i="5"/>
  <c r="D34" i="5"/>
  <c r="E5" i="9"/>
  <c r="U31" i="5"/>
  <c r="U30" i="5"/>
  <c r="R30" i="5"/>
  <c r="M31" i="5"/>
  <c r="Q31" i="5"/>
  <c r="P32" i="5"/>
  <c r="W33" i="5"/>
  <c r="V33" i="5"/>
  <c r="M34" i="5"/>
  <c r="Q34" i="5"/>
  <c r="R29" i="5"/>
  <c r="E30" i="5"/>
  <c r="K31" i="5"/>
  <c r="G31" i="5"/>
  <c r="Z31" i="5"/>
  <c r="AA31" i="5"/>
  <c r="S32" i="5"/>
  <c r="H33" i="5"/>
  <c r="X33" i="5"/>
  <c r="O33" i="5"/>
  <c r="E33" i="5"/>
  <c r="K34" i="5"/>
  <c r="G34" i="5"/>
  <c r="AA34" i="5"/>
  <c r="L34" i="5"/>
  <c r="R33" i="5"/>
  <c r="M32" i="5"/>
  <c r="Q32" i="5"/>
  <c r="P33" i="5"/>
  <c r="N33" i="5"/>
  <c r="D33" i="5"/>
  <c r="W34" i="5"/>
  <c r="V34" i="5"/>
  <c r="R34" i="5"/>
  <c r="U34" i="5"/>
  <c r="T5" i="9"/>
  <c r="K5" i="9"/>
  <c r="U5" i="9"/>
  <c r="L5" i="16" l="1"/>
  <c r="Y35" i="12"/>
  <c r="D5" i="16"/>
  <c r="Q5" i="16"/>
  <c r="N5" i="16"/>
  <c r="W5" i="16"/>
  <c r="X35" i="12"/>
  <c r="P5" i="16"/>
  <c r="V35" i="12"/>
  <c r="X35" i="14"/>
  <c r="J35" i="12"/>
  <c r="K35" i="12"/>
  <c r="I35" i="12"/>
  <c r="R35" i="12"/>
  <c r="W35" i="12"/>
  <c r="G35" i="14"/>
  <c r="W35" i="14"/>
  <c r="U35" i="12"/>
  <c r="I35" i="14"/>
  <c r="T35" i="14"/>
  <c r="R35" i="14"/>
  <c r="AN35" i="14"/>
  <c r="C35" i="14"/>
  <c r="D35" i="12"/>
  <c r="P35" i="12"/>
  <c r="E35" i="12"/>
  <c r="H35" i="12"/>
  <c r="AJ35" i="14"/>
  <c r="P35" i="14"/>
  <c r="E35" i="14"/>
  <c r="AM35" i="14"/>
  <c r="AI35" i="14"/>
  <c r="Z35" i="14"/>
  <c r="M35" i="12"/>
  <c r="Y35" i="14"/>
  <c r="F35" i="12"/>
  <c r="AF35" i="14"/>
  <c r="V35" i="14"/>
  <c r="N35" i="14"/>
  <c r="AH35" i="14"/>
  <c r="M35" i="14"/>
  <c r="S35" i="14"/>
  <c r="O35" i="12"/>
  <c r="U35" i="14"/>
  <c r="O35" i="14"/>
  <c r="AG35" i="14"/>
  <c r="K35" i="14"/>
  <c r="AD35" i="14"/>
  <c r="Q35" i="12"/>
  <c r="AL35" i="14"/>
  <c r="AK35" i="14"/>
  <c r="AB35" i="14"/>
  <c r="T35" i="12"/>
  <c r="H35" i="14"/>
  <c r="AC35" i="14"/>
  <c r="AA35" i="14"/>
  <c r="G35" i="12"/>
  <c r="B35" i="12"/>
  <c r="C35" i="12"/>
  <c r="J35" i="14"/>
  <c r="B35" i="14"/>
  <c r="AE35" i="14"/>
  <c r="L35" i="14"/>
  <c r="F35" i="14"/>
  <c r="D35" i="14"/>
  <c r="Q35" i="14"/>
  <c r="Z35" i="12"/>
  <c r="N35" i="12"/>
  <c r="S35" i="12"/>
  <c r="L35" i="12"/>
</calcChain>
</file>

<file path=xl/comments1.xml><?xml version="1.0" encoding="utf-8"?>
<comments xmlns="http://schemas.openxmlformats.org/spreadsheetml/2006/main">
  <authors>
    <author>Xavier Boussemart</author>
  </authors>
  <commentList>
    <comment ref="A35" authorId="0">
      <text>
        <r>
          <rPr>
            <b/>
            <sz val="9"/>
            <color indexed="81"/>
            <rFont val="Tahoma"/>
            <family val="2"/>
          </rPr>
          <t>Xavier Boussemart:</t>
        </r>
        <r>
          <rPr>
            <sz val="9"/>
            <color indexed="81"/>
            <rFont val="Tahoma"/>
            <family val="2"/>
          </rPr>
          <t xml:space="preserve">
verifier si moyenne prend les résultats à 0%
</t>
        </r>
      </text>
    </comment>
  </commentList>
</comments>
</file>

<file path=xl/sharedStrings.xml><?xml version="1.0" encoding="utf-8"?>
<sst xmlns="http://schemas.openxmlformats.org/spreadsheetml/2006/main" count="4185" uniqueCount="309">
  <si>
    <t>Rang</t>
  </si>
  <si>
    <t>Nom</t>
  </si>
  <si>
    <t>Prénom</t>
  </si>
  <si>
    <t>Adiavou</t>
  </si>
  <si>
    <t>Nadège</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</si>
  <si>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</si>
  <si>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</si>
  <si>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</si>
  <si>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</si>
  <si>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</si>
  <si>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</si>
  <si>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</si>
  <si>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</si>
  <si>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</si>
  <si>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</si>
  <si>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</si>
  <si>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</si>
  <si>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</si>
  <si>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</si>
  <si>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</si>
  <si>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</si>
  <si>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</si>
  <si>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</si>
  <si>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</si>
  <si>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</si>
  <si>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</si>
  <si>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</si>
  <si>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</si>
  <si>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</si>
  <si>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</si>
  <si>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</si>
  <si>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</si>
  <si>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</si>
  <si>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</si>
  <si>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</si>
  <si>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</si>
  <si>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</si>
  <si>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</si>
  <si>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</si>
  <si>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</si>
  <si>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</si>
  <si>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Item 37</t>
  </si>
  <si>
    <t>Item 38</t>
  </si>
  <si>
    <t>Item 39</t>
  </si>
  <si>
    <t>Item 40</t>
  </si>
  <si>
    <t>Item 41</t>
  </si>
  <si>
    <t>Item 42</t>
  </si>
  <si>
    <t>Item 43</t>
  </si>
  <si>
    <t>Item 44</t>
  </si>
  <si>
    <t>Item 45</t>
  </si>
  <si>
    <t>Item 46</t>
  </si>
  <si>
    <t>Item 47</t>
  </si>
  <si>
    <t>Item 48</t>
  </si>
  <si>
    <t>Item 49</t>
  </si>
  <si>
    <t>Item 50</t>
  </si>
  <si>
    <t>Item 51</t>
  </si>
  <si>
    <t>Item 52</t>
  </si>
  <si>
    <t>Item 53</t>
  </si>
  <si>
    <t>Item 54</t>
  </si>
  <si>
    <t>Item 55</t>
  </si>
  <si>
    <t>Item 56</t>
  </si>
  <si>
    <t>Item 57</t>
  </si>
  <si>
    <t>Item 58</t>
  </si>
  <si>
    <t>Item 59</t>
  </si>
  <si>
    <t>Item 60</t>
  </si>
  <si>
    <t>A</t>
  </si>
  <si>
    <t>Langage oral – 1 item</t>
  </si>
  <si>
    <t>Lecture et compréhension de l’écrit – 19 items</t>
  </si>
  <si>
    <t>Écriture – 12 items</t>
  </si>
  <si>
    <t>Étude de la langue – 28 items</t>
  </si>
  <si>
    <t>Attendus de fin de cycle 2</t>
  </si>
  <si>
    <t>Conserver une attention soutenue lors de situations d’écoute ou d’interactions et manifester, si besoin et à bon escient, son incompréhension</t>
  </si>
  <si>
    <t>Lire à haute voix avec fluidité, après préparation, un texte d'une demi-page ;   participer à une lecture dialoguée après préparation</t>
  </si>
  <si>
    <t>Lire et comprendre des textes</t>
  </si>
  <si>
    <t>Identifier des mots rapidement : décoder  aisément  des  mots inconnus réguliers,   reconnaître des mots fréquents et des mots
irréguliers mémorisés.</t>
  </si>
  <si>
    <t>Copier ou transcrire, dans une écriture lisible  un  texte  d'une dizaine de lignes en respectant la mise en page, la ponctuation, l'orthographe et en soignant la présentation.</t>
  </si>
  <si>
    <t>Rédiger un texte d'environ une demi page, cohérent, organisé, ponctué, pertinent, par rapport à la visée et au destinataire.</t>
  </si>
  <si>
    <t>Améliorer un texte en tenant compte d'indications.</t>
  </si>
  <si>
    <t>Utiliser ses connaissances sur la langue pour mieux s'exprimer à l’oral, pour mieux comprendre des mots et des textes, pour améliorer des textes écrits</t>
  </si>
  <si>
    <t>Orthographier les mots les plus fréquents (notamment en situation scolaire) et les mots invariables mémorisés.</t>
  </si>
  <si>
    <t>Raisonner pour réaliser les accords dans le groupe nominal d’une part (déterminant, nom, adjectif), entre le verbe et son sujet d’autre part (cas simples : sujet placé avant le verbe et proche de lui ; sujet composé d’un groupe nominal comportant au plus un adjectif).</t>
  </si>
  <si>
    <t>Connaissances et compétences associées</t>
  </si>
  <si>
    <t xml:space="preserve">
Maintenir une attention orientée en fonction du but.</t>
  </si>
  <si>
    <t>Montrer sa compréhension par une lecture expressive.</t>
  </si>
  <si>
    <t xml:space="preserve">
Savoir lire en visant différents objectifs : lire pour découvrir ou valider des informations sur…</t>
  </si>
  <si>
    <t>Mettre en relation sa lecture avec les éléments de sa propre culture.</t>
  </si>
  <si>
    <t>Faire des inférences.</t>
  </si>
  <si>
    <t>Mettre en œuvre une démarche explicite pour découvrir et comprendre un texte.</t>
  </si>
  <si>
    <t>Établir les correspondances graphophono-logiques ; combiner (produire des syllabes simples et complexes).</t>
  </si>
  <si>
    <t>Mémoriser des mots fréquents (notamment en situation scolaire) et irréguliers.</t>
  </si>
  <si>
    <t>Utiliser des stratégies de copie pour dépasser la copie lettre à lettre.</t>
  </si>
  <si>
    <t>Maîtriser des gestes de l’écriture cursive, transcrire un texte, utiliser des stratégies de copie, respecter la mise en page, relire pour vérifier la conformité orthographique.</t>
  </si>
  <si>
    <r>
      <rPr>
        <sz val="7"/>
        <rFont val="Arial"/>
        <family val="2"/>
        <charset val="1"/>
      </rPr>
      <t xml:space="preserve">
</t>
    </r>
    <r>
      <rPr>
        <sz val="7"/>
        <rFont val="Arial MT"/>
        <family val="1"/>
        <charset val="1"/>
      </rPr>
      <t>Mettre en œuvre une démarche d’écriture de textes.</t>
    </r>
  </si>
  <si>
    <t>Repérer des dysfonctionnements dans les textes écrits (omissions, incohérence, redites…) pour améliorer son écrit / utiliser des outils aidant à la correction : outils élaborés dans la classe, correcteur orthographique, guide de relecture…</t>
  </si>
  <si>
    <t xml:space="preserve">
Consulter un dictionnaire et se repérer dans un article sur papier ou en version numérique.</t>
  </si>
  <si>
    <t xml:space="preserve">
Utiliser la ponctuation en fin de phrases ( ! ? ) et les signes du discours rapporté (« »).</t>
  </si>
  <si>
    <t>Trouver des synonymes, des antonymes, des mots de la même famille lexicale sans que ces notions ne constituent des objets d’apprentissage.</t>
  </si>
  <si>
    <t xml:space="preserve">
Percevoir les niveaux de langue : familier, soutenu, courant.</t>
  </si>
  <si>
    <t>Connaître la valeur sonore de certaines lettres selon le contexte / connaître la composition de certains graphèmes selon la lettre qui suit.</t>
  </si>
  <si>
    <t>Mémoriser les principaux mots invariables.</t>
  </si>
  <si>
    <t>Mémoriser l’orthographe du lexique le plus couramment employé.</t>
  </si>
  <si>
    <t>Différencier les principales classes de mots.</t>
  </si>
  <si>
    <t>Reconnaître les trois types de phrases : déclaratives, interrogatives et impératives / reconnaître les formes négative et exclamative et savoir effectuer des transformations.</t>
  </si>
  <si>
    <t>Utiliser des marques d’accord pour les noms et adjectifs épithètes.</t>
  </si>
  <si>
    <t>Identifier la relation sujet-verbe</t>
  </si>
  <si>
    <r>
      <rPr>
        <sz val="7"/>
        <rFont val="Arial"/>
        <family val="2"/>
        <charset val="1"/>
      </rPr>
      <t>Mémoriser le présent, l’imparfait, le futur, le passé composé pour les verbes du 1</t>
    </r>
    <r>
      <rPr>
        <vertAlign val="superscript"/>
        <sz val="7"/>
        <rFont val="Arial"/>
        <family val="2"/>
        <charset val="1"/>
      </rPr>
      <t>er</t>
    </r>
    <r>
      <rPr>
        <sz val="7"/>
        <rFont val="Arial"/>
        <family val="2"/>
        <charset val="1"/>
      </rPr>
      <t xml:space="preserve"> groupe et les verbes irréguliers du 3ème groupe : aller.</t>
    </r>
  </si>
  <si>
    <t>Mémoriser le présent, l’imparfait, le futur, le passé composé pour : être, les verbes du 1er groupe, les
verbes irréguliers du 3ème groupe : prendre.</t>
  </si>
  <si>
    <t>Items</t>
  </si>
  <si>
    <t>58 – 59-60</t>
  </si>
  <si>
    <t>51 – 52– 53 – 54</t>
  </si>
  <si>
    <t>31 – 32</t>
  </si>
  <si>
    <t>03 – 04 – 05  30 – 41 – 42</t>
  </si>
  <si>
    <t>02 - 57</t>
  </si>
  <si>
    <t>25 – 26</t>
  </si>
  <si>
    <t>55 – 56</t>
  </si>
  <si>
    <r>
      <rPr>
        <sz val="7"/>
        <rFont val="Arial"/>
        <family val="1"/>
        <charset val="1"/>
      </rPr>
      <t xml:space="preserve">18 – 19 – 20 – </t>
    </r>
    <r>
      <rPr>
        <sz val="7"/>
        <rFont val="Arial"/>
        <family val="2"/>
        <charset val="1"/>
      </rPr>
      <t>21- 22</t>
    </r>
  </si>
  <si>
    <t>34 – 35 – 36</t>
  </si>
  <si>
    <t>39 - 40</t>
  </si>
  <si>
    <t>10 – 11 – 12</t>
  </si>
  <si>
    <t>48 - 49</t>
  </si>
  <si>
    <t>23 - 24</t>
  </si>
  <si>
    <t>14 – 15 – 16 - 17</t>
  </si>
  <si>
    <t>08 - 09</t>
  </si>
  <si>
    <t>27 – 28 -46</t>
  </si>
  <si>
    <t>29 - 47</t>
  </si>
  <si>
    <t>37 - 38</t>
  </si>
  <si>
    <t>43 – 44 -45</t>
  </si>
  <si>
    <t>Langage oral –
1 item</t>
  </si>
  <si>
    <t>Maintenir une attention orientée en fonction du but.</t>
  </si>
  <si>
    <t>Lire à haute voix avec fluidité, après préparation, un texte d'une demi-page ;   participer   à   une lecture dialoguée après préparation.</t>
  </si>
  <si>
    <t>Savoir lire en visant différents objectifs : lire pour découvrir ou valider des informations sur…</t>
  </si>
  <si>
    <t>03 – 04 – 05 – 30 – 41 – 42</t>
  </si>
  <si>
    <t>Établir les correspondances graphophonologiques ; combiner (produire des syllabes simples et complexes).</t>
  </si>
  <si>
    <t>Copier ou transcrire, dans une écriture lisible   un   texte   d'une dizaine de lignes en respectant la mise en page, la ponctuation, l'orthographe et en soignant la présentation.</t>
  </si>
  <si>
    <t>Mettre en œuvre une démarche d’écriture de textes.</t>
  </si>
  <si>
    <r>
      <rPr>
        <sz val="10"/>
        <rFont val="Arial"/>
        <family val="1"/>
        <charset val="1"/>
      </rPr>
      <t xml:space="preserve">18 – 19
– 20 –
</t>
    </r>
    <r>
      <rPr>
        <sz val="10"/>
        <rFont val="Arial"/>
        <family val="2"/>
        <charset val="1"/>
      </rPr>
      <t>21- 22</t>
    </r>
  </si>
  <si>
    <t>34 – 35
– 36</t>
  </si>
  <si>
    <t>Consulter un dictionnaire et se repérer dans un article sur papier ou en version numérique.</t>
  </si>
  <si>
    <t>Utiliser la ponctuation en fin de phrases ( ! ? ) et les signes du discours rapporté (« »).</t>
  </si>
  <si>
    <r>
      <rPr>
        <sz val="10"/>
        <rFont val="Arial"/>
        <family val="1"/>
        <charset val="1"/>
      </rPr>
      <t xml:space="preserve">10 – 11 – </t>
    </r>
    <r>
      <rPr>
        <sz val="10"/>
        <rFont val="Arial"/>
        <family val="2"/>
        <charset val="1"/>
      </rPr>
      <t>12</t>
    </r>
  </si>
  <si>
    <t>Percevoir les niveaux de langue : familier, soutenu, courant.</t>
  </si>
  <si>
    <t>Orthographier les mots les plus fréquents (notamment en
situation scolaire) et les mots invariables mémorisés.</t>
  </si>
  <si>
    <t>Raisonner pour réaliser les accords dans le groupe nominal
d’une part (déterminant, nom, adjectif), entre le verbe et son sujet d’autre part (cas simples :
sujet placé avant le verbe et proche de lui ; sujet composé d’un groupe nominal comportant
au plus un adjectif).</t>
  </si>
  <si>
    <r>
      <rPr>
        <sz val="8"/>
        <rFont val="Arial"/>
        <family val="2"/>
        <charset val="1"/>
      </rPr>
      <t>Mémoriser le présent, l’imparfait, le futur, le passé composé pour les verbes du 1</t>
    </r>
    <r>
      <rPr>
        <vertAlign val="superscript"/>
        <sz val="8"/>
        <rFont val="Arial"/>
        <family val="2"/>
        <charset val="1"/>
      </rPr>
      <t>er</t>
    </r>
    <r>
      <rPr>
        <sz val="8"/>
        <rFont val="Arial"/>
        <family val="2"/>
        <charset val="1"/>
      </rPr>
      <t xml:space="preserve"> groupe et les verbes irréguliers du 3ème groupe : aller.</t>
    </r>
  </si>
  <si>
    <t>Mémoriser le présent, l’imparfait, le futur, le passé composé pour : être, les verbes du 1er groupe, les verbes irréguliers du 3ème groupe : prendre.</t>
  </si>
  <si>
    <r>
      <rPr>
        <sz val="10"/>
        <rFont val="Arial"/>
        <family val="1"/>
        <charset val="1"/>
      </rPr>
      <t>43 – 44 -</t>
    </r>
    <r>
      <rPr>
        <sz val="10"/>
        <rFont val="Arial"/>
        <family val="2"/>
        <charset val="1"/>
      </rPr>
      <t>45</t>
    </r>
  </si>
  <si>
    <t>Item 61</t>
  </si>
  <si>
    <t>Item 62</t>
  </si>
  <si>
    <t>Item 63</t>
  </si>
  <si>
    <t>Item 64</t>
  </si>
  <si>
    <t>Item 65</t>
  </si>
  <si>
    <t>Item 66</t>
  </si>
  <si>
    <t>Item 67</t>
  </si>
  <si>
    <t>Item 68</t>
  </si>
  <si>
    <t>Item 69</t>
  </si>
  <si>
    <t>Item 70</t>
  </si>
  <si>
    <t>Item 71</t>
  </si>
  <si>
    <t>Item 72</t>
  </si>
  <si>
    <t>Item 73</t>
  </si>
  <si>
    <t>Item 74</t>
  </si>
  <si>
    <t>Item 75</t>
  </si>
  <si>
    <t>Item 76</t>
  </si>
  <si>
    <t>Item 77</t>
  </si>
  <si>
    <t>Item 78</t>
  </si>
  <si>
    <t>Item 79</t>
  </si>
  <si>
    <t>Item 80</t>
  </si>
  <si>
    <t>Item 81</t>
  </si>
  <si>
    <t>Item 82</t>
  </si>
  <si>
    <t>Item 83</t>
  </si>
  <si>
    <t>Item 84</t>
  </si>
  <si>
    <t>Item 85</t>
  </si>
  <si>
    <t>Item 86</t>
  </si>
  <si>
    <t>Item 87</t>
  </si>
  <si>
    <t>Item 88</t>
  </si>
  <si>
    <t>Item 89</t>
  </si>
  <si>
    <t>Item 90</t>
  </si>
  <si>
    <t>Item 91</t>
  </si>
  <si>
    <t>Item 92</t>
  </si>
  <si>
    <t>Item 93</t>
  </si>
  <si>
    <t>Item 94</t>
  </si>
  <si>
    <t>Item 95</t>
  </si>
  <si>
    <t>Item 96</t>
  </si>
  <si>
    <t>Item 97</t>
  </si>
  <si>
    <t>Item 98</t>
  </si>
  <si>
    <t>Item 99</t>
  </si>
  <si>
    <t>Item 100</t>
  </si>
  <si>
    <t>Item 101</t>
  </si>
  <si>
    <t>Item 102</t>
  </si>
  <si>
    <t>Item 103</t>
  </si>
  <si>
    <t>Item 104</t>
  </si>
  <si>
    <t>Item 105</t>
  </si>
  <si>
    <t>Item 106</t>
  </si>
  <si>
    <t>Item 107</t>
  </si>
  <si>
    <t>Item 108</t>
  </si>
  <si>
    <t>Item 109</t>
  </si>
  <si>
    <t>Item 110</t>
  </si>
  <si>
    <t>Item 111</t>
  </si>
  <si>
    <t>Item 112</t>
  </si>
  <si>
    <t>Item 113</t>
  </si>
  <si>
    <t>Item 114</t>
  </si>
  <si>
    <t>Item 115</t>
  </si>
  <si>
    <t>Item 116</t>
  </si>
  <si>
    <t>Item 117</t>
  </si>
  <si>
    <t>Item 118</t>
  </si>
  <si>
    <t>Item 119</t>
  </si>
  <si>
    <t>Item 120</t>
  </si>
  <si>
    <t>Nombres et calculs - 40 items</t>
  </si>
  <si>
    <t>Espace et géométrie - 13 items</t>
  </si>
  <si>
    <t>Grandeurs et mesures - 7 items</t>
  </si>
  <si>
    <t>Comprendre et utiliser des nombres entiers pour dénombrer, ordonner, repérer, comparer.</t>
  </si>
  <si>
    <t>Nommer, lire, écrire, représenter des nombres entiers.</t>
  </si>
  <si>
    <t>Résoudre des problèmes en utilisant des nombres entiers et le calcul</t>
  </si>
  <si>
    <t>Calculer avec des nombres entiers.</t>
  </si>
  <si>
    <t>(se) Repérer et (se) déplacer en utilisant des repères et des représentations.</t>
  </si>
  <si>
    <t>Reconnaître, nommer, décrire, reproduire quelques solides.</t>
  </si>
  <si>
    <t>Reconnaître, nommer, décrire, reproduire, construire quelques figures géométriques.</t>
  </si>
  <si>
    <t>Reconnaître et utiliser les notions d'alignement, d'angle droit, d'égalité de longueurs, de milieu, de symétrie.</t>
  </si>
  <si>
    <t>Comparer, estimer, mesurer des
longueurs, des masses, des contenances, des durées. Utiliser le lexique, les unités, les instruments de mesures spécifiques à ces grandeurs</t>
  </si>
  <si>
    <t>Résoudre des problèmes impliquant des longueurs, des masses, des contenances, des durées, des prix.</t>
  </si>
  <si>
    <r>
      <rPr>
        <b/>
        <sz val="8"/>
        <rFont val="Arial"/>
        <family val="2"/>
        <charset val="1"/>
      </rPr>
      <t>Dénombrer</t>
    </r>
    <r>
      <rPr>
        <sz val="8"/>
        <rFont val="Arial"/>
        <family val="2"/>
        <charset val="1"/>
      </rPr>
      <t xml:space="preserve">, constituer et comparer </t>
    </r>
    <r>
      <rPr>
        <b/>
        <sz val="8"/>
        <rFont val="Arial"/>
        <family val="2"/>
        <charset val="1"/>
      </rPr>
      <t xml:space="preserve">des collections </t>
    </r>
    <r>
      <rPr>
        <sz val="8"/>
        <rFont val="Arial"/>
        <family val="2"/>
        <charset val="1"/>
      </rPr>
      <t xml:space="preserve">en les organisant, notamment </t>
    </r>
    <r>
      <rPr>
        <b/>
        <sz val="8"/>
        <rFont val="Arial"/>
        <family val="2"/>
        <charset val="1"/>
      </rPr>
      <t>par groupements par dizaines, centaines, milliers.</t>
    </r>
  </si>
  <si>
    <r>
      <rPr>
        <sz val="8"/>
        <rFont val="Arial"/>
        <family val="2"/>
        <charset val="1"/>
      </rPr>
      <t xml:space="preserve">Dénombrer, </t>
    </r>
    <r>
      <rPr>
        <b/>
        <sz val="8"/>
        <rFont val="Arial"/>
        <family val="2"/>
        <charset val="1"/>
      </rPr>
      <t xml:space="preserve">constituer </t>
    </r>
    <r>
      <rPr>
        <sz val="8"/>
        <rFont val="Arial"/>
        <family val="2"/>
        <charset val="1"/>
      </rPr>
      <t xml:space="preserve">et comparer </t>
    </r>
    <r>
      <rPr>
        <b/>
        <sz val="8"/>
        <rFont val="Arial"/>
        <family val="2"/>
        <charset val="1"/>
      </rPr>
      <t>des collections en les organisant, notamment par groupements par dizaines, centaines, milliers.</t>
    </r>
  </si>
  <si>
    <r>
      <rPr>
        <b/>
        <sz val="8"/>
        <rFont val="Arial"/>
        <family val="1"/>
        <charset val="1"/>
      </rPr>
      <t xml:space="preserve">Comparer, ranger, encadrer, intercaler des nombres entiers </t>
    </r>
    <r>
      <rPr>
        <sz val="8"/>
        <rFont val="Arial MT"/>
        <family val="1"/>
        <charset val="1"/>
      </rPr>
      <t>en utilisant les symboles &lt; ou &gt; =</t>
    </r>
  </si>
  <si>
    <r>
      <rPr>
        <b/>
        <sz val="8"/>
        <rFont val="Arial"/>
        <family val="2"/>
        <charset val="1"/>
      </rPr>
      <t xml:space="preserve">Comparer des nombres entiers en utilisant les symboles &lt; ou &gt; </t>
    </r>
    <r>
      <rPr>
        <sz val="8"/>
        <rFont val="Arial"/>
        <family val="2"/>
        <charset val="1"/>
      </rPr>
      <t>=.</t>
    </r>
  </si>
  <si>
    <t>Passer d’une représentation à une autre, en particulier associer les noms des nombres à leurs écritures chiffrées</t>
  </si>
  <si>
    <t>Passer d’une représentation à une autre, en particulier, associer le nom des nombres à leurs écritures chiffrées.</t>
  </si>
  <si>
    <t>Utiliser diverses représentations des nombres ; passer d’une représentation à une autre […]</t>
  </si>
  <si>
    <t>Interpréter les noms des nombres à l’aide des unités de numération et des écritures arithmétiques.</t>
  </si>
  <si>
    <t>Associer un nombre entier à une position sur une demi-droite graduée, ainsi qu’à la distance de ce point à l’origine.</t>
  </si>
  <si>
    <r>
      <rPr>
        <b/>
        <sz val="8"/>
        <rFont val="Arial"/>
        <family val="1"/>
        <charset val="1"/>
      </rPr>
      <t>Résoudre des problèmes issus de situations de la vie quotidie</t>
    </r>
    <r>
      <rPr>
        <sz val="8"/>
        <rFont val="Arial MT"/>
        <family val="1"/>
        <charset val="1"/>
      </rPr>
      <t xml:space="preserve">nne […] </t>
    </r>
    <r>
      <rPr>
        <b/>
        <sz val="8"/>
        <rFont val="Arial"/>
        <family val="1"/>
        <charset val="1"/>
      </rPr>
      <t>relevant des structures additives : addition / soustraction.</t>
    </r>
  </si>
  <si>
    <t>Résoudre des problèmes issus de situations de la vie quotidienne […] relevant de structures multiplicatives, de partages ou de groupement (multiplication / division)</t>
  </si>
  <si>
    <t>Exploiter des données numériques pour répondre à des questions.</t>
  </si>
  <si>
    <r>
      <rPr>
        <b/>
        <sz val="8"/>
        <rFont val="Arial"/>
        <family val="1"/>
        <charset val="1"/>
      </rPr>
      <t xml:space="preserve">Mémoriser des faits numériques et des procédures </t>
    </r>
    <r>
      <rPr>
        <sz val="8"/>
        <rFont val="Arial MT"/>
        <family val="1"/>
        <charset val="1"/>
      </rPr>
      <t>(tables d’additions)</t>
    </r>
  </si>
  <si>
    <r>
      <rPr>
        <b/>
        <sz val="8"/>
        <rFont val="Arial"/>
        <family val="1"/>
        <charset val="1"/>
      </rPr>
      <t xml:space="preserve">Mémoriser des faits numériques et des procédures </t>
    </r>
    <r>
      <rPr>
        <sz val="8"/>
        <rFont val="Arial MT"/>
        <family val="1"/>
        <charset val="1"/>
      </rPr>
      <t>(tables de multiplications)</t>
    </r>
  </si>
  <si>
    <t>Mémoriser des faits numériques et des procédures […] doubles et moitiés de nombres d’usage courant</t>
  </si>
  <si>
    <t>Vérifier la vraisemblance d'un résultat, notamment en estimant son ordre de grandeur.</t>
  </si>
  <si>
    <r>
      <rPr>
        <b/>
        <sz val="8"/>
        <rFont val="Arial"/>
        <family val="2"/>
        <charset val="1"/>
      </rPr>
      <t xml:space="preserve">Calculer mentalement </t>
    </r>
    <r>
      <rPr>
        <sz val="8"/>
        <rFont val="Arial"/>
        <family val="2"/>
        <charset val="1"/>
      </rPr>
      <t>en utilisant les compléments à la dizaine supérieure ou inférieure et multiplier par une puissance de 10.</t>
    </r>
  </si>
  <si>
    <r>
      <rPr>
        <b/>
        <sz val="8"/>
        <rFont val="Arial"/>
        <family val="2"/>
        <charset val="1"/>
      </rPr>
      <t>Mettre en œuvre un algorithme de calcul posé pour l'addition,</t>
    </r>
    <r>
      <rPr>
        <sz val="8"/>
        <rFont val="Arial"/>
        <family val="2"/>
        <charset val="1"/>
      </rPr>
      <t xml:space="preserve"> la soustraction, la multiplication.</t>
    </r>
  </si>
  <si>
    <r>
      <rPr>
        <b/>
        <sz val="8"/>
        <rFont val="Arial"/>
        <family val="1"/>
        <charset val="1"/>
      </rPr>
      <t>Mettre en œuvre un algorithme de calcul posé pour</t>
    </r>
    <r>
      <rPr>
        <sz val="8"/>
        <rFont val="Arial"/>
        <family val="1"/>
        <charset val="1"/>
      </rPr>
      <t xml:space="preserve"> </t>
    </r>
    <r>
      <rPr>
        <sz val="8"/>
        <rFont val="Arial MT"/>
        <family val="1"/>
        <charset val="1"/>
      </rPr>
      <t xml:space="preserve">l'addition, la soustraction, </t>
    </r>
    <r>
      <rPr>
        <b/>
        <sz val="8"/>
        <rFont val="Arial"/>
        <family val="1"/>
        <charset val="1"/>
      </rPr>
      <t>la multiplication</t>
    </r>
    <r>
      <rPr>
        <b/>
        <sz val="8"/>
        <rFont val="Arial MT"/>
        <family val="1"/>
        <charset val="1"/>
      </rPr>
      <t>.</t>
    </r>
  </si>
  <si>
    <t>Élaborer ou choisir des stratégies de calcul à l’oral et à l’écrit.</t>
  </si>
  <si>
    <t>Situer des objets ou des personnes les uns par rapport aux autres ou par rapport à d'autres repères.</t>
  </si>
  <si>
    <t>Coder et décoder pour prévoir, représenter et réaliser des déplacements dans des espaces familiers, sur un quadrillage, sur un écran.</t>
  </si>
  <si>
    <r>
      <rPr>
        <b/>
        <sz val="8"/>
        <rFont val="Arial"/>
        <family val="2"/>
        <charset val="1"/>
      </rPr>
      <t>Reconnaître</t>
    </r>
    <r>
      <rPr>
        <sz val="8"/>
        <rFont val="Arial"/>
        <family val="2"/>
        <charset val="1"/>
      </rPr>
      <t xml:space="preserve"> et trier </t>
    </r>
    <r>
      <rPr>
        <b/>
        <sz val="8"/>
        <rFont val="Arial"/>
        <family val="2"/>
        <charset val="1"/>
      </rPr>
      <t>les solides usuels parmi des solides variés</t>
    </r>
    <r>
      <rPr>
        <sz val="8"/>
        <rFont val="Arial"/>
        <family val="2"/>
        <charset val="1"/>
      </rPr>
      <t xml:space="preserve"> : </t>
    </r>
    <r>
      <rPr>
        <b/>
        <sz val="8"/>
        <rFont val="Arial"/>
        <family val="2"/>
        <charset val="1"/>
      </rPr>
      <t>cube, pavé, pyramide,</t>
    </r>
    <r>
      <rPr>
        <sz val="8"/>
        <rFont val="Arial"/>
        <family val="2"/>
        <charset val="1"/>
      </rPr>
      <t xml:space="preserve"> boule. </t>
    </r>
    <r>
      <rPr>
        <b/>
        <sz val="8"/>
        <rFont val="Arial"/>
        <family val="2"/>
        <charset val="1"/>
      </rPr>
      <t>Décrire</t>
    </r>
    <r>
      <rPr>
        <sz val="8"/>
        <rFont val="Arial"/>
        <family val="2"/>
        <charset val="1"/>
      </rPr>
      <t xml:space="preserve"> et comparer </t>
    </r>
    <r>
      <rPr>
        <b/>
        <sz val="8"/>
        <rFont val="Arial"/>
        <family val="2"/>
        <charset val="1"/>
      </rPr>
      <t>des solides en utilisant le vocabulaire approprié</t>
    </r>
    <r>
      <rPr>
        <sz val="8"/>
        <rFont val="Arial"/>
        <family val="2"/>
        <charset val="1"/>
      </rPr>
      <t>.</t>
    </r>
  </si>
  <si>
    <r>
      <rPr>
        <sz val="8"/>
        <rFont val="Arial"/>
        <family val="2"/>
        <charset val="1"/>
      </rPr>
      <t xml:space="preserve">Reconnaitre et décrire à partir des côtés et des angles droits, un carré, </t>
    </r>
    <r>
      <rPr>
        <b/>
        <sz val="8"/>
        <rFont val="Arial"/>
        <family val="2"/>
        <charset val="1"/>
      </rPr>
      <t>un rectangle</t>
    </r>
    <r>
      <rPr>
        <sz val="8"/>
        <rFont val="Arial"/>
        <family val="2"/>
        <charset val="1"/>
      </rPr>
      <t>, un triangle rectangle</t>
    </r>
    <r>
      <rPr>
        <b/>
        <sz val="8"/>
        <rFont val="Arial"/>
        <family val="2"/>
        <charset val="1"/>
      </rPr>
      <t>. Les construire sur un support uni, connaissant la longueur des côtés et les propriétés des angles.</t>
    </r>
  </si>
  <si>
    <r>
      <rPr>
        <b/>
        <sz val="8"/>
        <rFont val="Arial"/>
        <family val="2"/>
        <charset val="1"/>
      </rPr>
      <t>Reconnaitre et décrire à partir des côtés et des angles droits, un carré</t>
    </r>
    <r>
      <rPr>
        <sz val="8"/>
        <rFont val="Arial"/>
        <family val="2"/>
        <charset val="1"/>
      </rPr>
      <t>, un rectangle, un triangle rectangle. Les construire sur un support uni, connaissant la longueur des côtés et les propriétés des angles.</t>
    </r>
  </si>
  <si>
    <r>
      <rPr>
        <b/>
        <sz val="8"/>
        <rFont val="Arial"/>
        <family val="1"/>
        <charset val="1"/>
      </rPr>
      <t xml:space="preserve">Construire un cercle, connaissant </t>
    </r>
    <r>
      <rPr>
        <sz val="8"/>
        <rFont val="Arial MT"/>
        <family val="1"/>
        <charset val="1"/>
      </rPr>
      <t xml:space="preserve">son centre et un point, ou </t>
    </r>
    <r>
      <rPr>
        <b/>
        <sz val="8"/>
        <rFont val="Arial"/>
        <family val="1"/>
        <charset val="1"/>
      </rPr>
      <t>son centre et son rayon.</t>
    </r>
  </si>
  <si>
    <t>Utiliser la règle (non graduée) pour repérer et reproduire des alignements.</t>
  </si>
  <si>
    <r>
      <rPr>
        <b/>
        <sz val="8"/>
        <rFont val="Arial"/>
        <family val="2"/>
        <charset val="1"/>
      </rPr>
      <t xml:space="preserve">Repérer ou trouver le milieu d’un segment en utilisant </t>
    </r>
    <r>
      <rPr>
        <sz val="8"/>
        <rFont val="Arial"/>
        <family val="2"/>
        <charset val="1"/>
      </rPr>
      <t xml:space="preserve">une bande de papier avec un bord droit ou </t>
    </r>
    <r>
      <rPr>
        <b/>
        <sz val="8"/>
        <rFont val="Arial"/>
        <family val="2"/>
        <charset val="1"/>
      </rPr>
      <t>la règle graduée</t>
    </r>
  </si>
  <si>
    <t>Repérer et produire des angles droits à l’aide d’un gabarit, d’une équerre.</t>
  </si>
  <si>
    <t>Compléter une figure pour qu'elle soit symétrique par rapport à un axe donné.</t>
  </si>
  <si>
    <r>
      <rPr>
        <b/>
        <sz val="8"/>
        <rFont val="Arial"/>
        <family val="2"/>
        <charset val="1"/>
      </rPr>
      <t xml:space="preserve">Comparer </t>
    </r>
    <r>
      <rPr>
        <sz val="8"/>
        <rFont val="Arial"/>
        <family val="2"/>
        <charset val="1"/>
      </rPr>
      <t xml:space="preserve">des longueurs, </t>
    </r>
    <r>
      <rPr>
        <b/>
        <sz val="8"/>
        <rFont val="Arial"/>
        <family val="2"/>
        <charset val="1"/>
      </rPr>
      <t xml:space="preserve">des masses </t>
    </r>
    <r>
      <rPr>
        <sz val="8"/>
        <rFont val="Arial"/>
        <family val="2"/>
        <charset val="1"/>
      </rPr>
      <t xml:space="preserve">et des contenances </t>
    </r>
    <r>
      <rPr>
        <b/>
        <sz val="8"/>
        <rFont val="Arial"/>
        <family val="2"/>
        <charset val="1"/>
      </rPr>
      <t xml:space="preserve">directement en introduisant la comparaison à un objet intermédiaire </t>
    </r>
    <r>
      <rPr>
        <sz val="8"/>
        <rFont val="Arial"/>
        <family val="2"/>
        <charset val="1"/>
      </rPr>
      <t>ou par mesurage.</t>
    </r>
  </si>
  <si>
    <t>Identifier quand il s’agit d’une longueur, d’une masse, d’une contenance.</t>
  </si>
  <si>
    <r>
      <rPr>
        <b/>
        <sz val="8"/>
        <rFont val="Arial"/>
        <family val="2"/>
        <charset val="1"/>
      </rPr>
      <t xml:space="preserve">Comparer des objets selon plusieurs grandeurs </t>
    </r>
    <r>
      <rPr>
        <sz val="8"/>
        <rFont val="Arial"/>
        <family val="2"/>
        <charset val="1"/>
      </rPr>
      <t>(masses -&gt; lexique : lourd, léger) et identifier quand il s’agit d’une longueur, d’une masse, d’une contenance ou d’une durée.</t>
    </r>
  </si>
  <si>
    <t>Exprimer une mesure dans une ou plusieurs unités choisies ou imposées.</t>
  </si>
  <si>
    <t>Estimer les ordres de grandeur de quelques longueurs, masses et contenances en relation avec les unités métriques.</t>
  </si>
  <si>
    <r>
      <rPr>
        <b/>
        <sz val="8"/>
        <rFont val="Arial"/>
        <family val="1"/>
        <charset val="1"/>
      </rPr>
      <t>Mesurer des longueurs avec un instrument adapté</t>
    </r>
    <r>
      <rPr>
        <sz val="8"/>
        <rFont val="Arial MT"/>
        <family val="1"/>
        <charset val="1"/>
      </rPr>
      <t>, notamment en reportant une unité.</t>
    </r>
  </si>
  <si>
    <t>Résoudre des problèmes notamment de mesurage et de comparaison en utilisant les opérations sur les grandeurs ou sur les nombres.</t>
  </si>
  <si>
    <t>76 – 77 -
78</t>
  </si>
  <si>
    <t xml:space="preserve"> 117 - 118</t>
  </si>
  <si>
    <t>115 – 116</t>
  </si>
  <si>
    <t>97 - 98</t>
  </si>
  <si>
    <r>
      <rPr>
        <sz val="7"/>
        <rFont val="Arial"/>
        <family val="1"/>
        <charset val="1"/>
      </rPr>
      <t xml:space="preserve">87- 88 – 89 – 90 – </t>
    </r>
    <r>
      <rPr>
        <sz val="7"/>
        <rFont val="Arial"/>
        <family val="2"/>
        <charset val="1"/>
      </rPr>
      <t>91</t>
    </r>
  </si>
  <si>
    <t>83 - 84</t>
  </si>
  <si>
    <t>69 – 70 – 71 - 72</t>
  </si>
  <si>
    <t>105 - 106 – 107</t>
  </si>
  <si>
    <t>62 - 63</t>
  </si>
  <si>
    <t>95 - 96</t>
  </si>
  <si>
    <t>73 - 74</t>
  </si>
  <si>
    <t>99 - 100</t>
  </si>
  <si>
    <t>119 – 120</t>
  </si>
  <si>
    <t>111 – 112</t>
  </si>
  <si>
    <t></t>
  </si>
  <si>
    <r>
      <rPr>
        <sz val="10"/>
        <rFont val="Arial"/>
        <family val="1"/>
        <charset val="1"/>
      </rPr>
      <t xml:space="preserve">76 – 77 – </t>
    </r>
    <r>
      <rPr>
        <sz val="10"/>
        <rFont val="Arial"/>
        <family val="2"/>
        <charset val="1"/>
      </rPr>
      <t>78</t>
    </r>
  </si>
  <si>
    <r>
      <rPr>
        <b/>
        <sz val="8"/>
        <rFont val="Arial"/>
        <family val="2"/>
        <charset val="1"/>
      </rPr>
      <t xml:space="preserve">Interpréter les noms des nombres à l’aide des unités de numération et des écritures arithmétiques / </t>
    </r>
    <r>
      <rPr>
        <sz val="8"/>
        <rFont val="Arial"/>
        <family val="2"/>
        <charset val="1"/>
      </rPr>
      <t>itérer une suite (exemple de situation).</t>
    </r>
  </si>
  <si>
    <r>
      <rPr>
        <sz val="10"/>
        <rFont val="Arial"/>
        <family val="2"/>
        <charset val="1"/>
      </rPr>
      <t xml:space="preserve">
</t>
    </r>
    <r>
      <rPr>
        <sz val="10"/>
        <rFont val="Arial"/>
        <family val="1"/>
        <charset val="1"/>
      </rPr>
      <t>Résoudre des problèmes en utilisant des nombres entiers et le calcul</t>
    </r>
  </si>
  <si>
    <r>
      <rPr>
        <sz val="10"/>
        <rFont val="Arial"/>
        <family val="1"/>
        <charset val="1"/>
      </rPr>
      <t xml:space="preserve">87- 88 – 89 – 90 – </t>
    </r>
    <r>
      <rPr>
        <sz val="10"/>
        <rFont val="Arial"/>
        <family val="2"/>
        <charset val="1"/>
      </rPr>
      <t>91</t>
    </r>
  </si>
  <si>
    <t>105 – 106 -107</t>
  </si>
  <si>
    <t>Calculer en utilisant des écritures en ligne additives, soustractives, multiplicatives, de plusieurs opérations</t>
  </si>
  <si>
    <t>119 -
120</t>
  </si>
  <si>
    <t>Reconnaître, nommer, décrire,
reproduire, construire quelques figures géométriques.</t>
  </si>
  <si>
    <t>Reconnaître et utiliser les notions d'alignement, d'angle droit, d'égalité de longueurs, de milieu,
de symétrie.</t>
  </si>
  <si>
    <r>
      <t xml:space="preserve">Construire un cercle, connaissant </t>
    </r>
    <r>
      <rPr>
        <sz val="7"/>
        <rFont val="Arial"/>
        <family val="2"/>
      </rPr>
      <t xml:space="preserve">son centre et un point, ou </t>
    </r>
    <r>
      <rPr>
        <b/>
        <sz val="7"/>
        <rFont val="Arial"/>
        <family val="2"/>
      </rPr>
      <t>son centre et son rayon.</t>
    </r>
  </si>
  <si>
    <r>
      <t xml:space="preserve">Comparer </t>
    </r>
    <r>
      <rPr>
        <sz val="7"/>
        <rFont val="Arial"/>
        <family val="2"/>
      </rPr>
      <t xml:space="preserve">des longueurs, </t>
    </r>
    <r>
      <rPr>
        <b/>
        <sz val="7"/>
        <rFont val="Arial"/>
        <family val="2"/>
      </rPr>
      <t xml:space="preserve">des masses </t>
    </r>
    <r>
      <rPr>
        <sz val="7"/>
        <rFont val="Arial"/>
        <family val="2"/>
      </rPr>
      <t xml:space="preserve">et des contenances </t>
    </r>
    <r>
      <rPr>
        <b/>
        <sz val="7"/>
        <rFont val="Arial"/>
        <family val="2"/>
      </rPr>
      <t xml:space="preserve">directement en introduisant la comparaison à un objet intermédiaire </t>
    </r>
    <r>
      <rPr>
        <sz val="7"/>
        <rFont val="Arial"/>
        <family val="2"/>
      </rPr>
      <t>ou par mesurage.</t>
    </r>
  </si>
  <si>
    <r>
      <t xml:space="preserve">Comparer des objets selon plusieurs grandeurs </t>
    </r>
    <r>
      <rPr>
        <sz val="7"/>
        <rFont val="Arial"/>
        <family val="2"/>
      </rPr>
      <t>(masses -&gt; lexique : lourd, léger) et identifier quand il s’agit d’une longueur, d’une masse, d’une contenance ou d’une durée.</t>
    </r>
  </si>
  <si>
    <r>
      <t>Mesurer des longueurs avec un instrument adapté</t>
    </r>
    <r>
      <rPr>
        <sz val="7"/>
        <rFont val="Arial"/>
        <family val="2"/>
      </rPr>
      <t>, notamment en reportant une unité.</t>
    </r>
  </si>
  <si>
    <r>
      <t>Dénombrer</t>
    </r>
    <r>
      <rPr>
        <sz val="7"/>
        <rFont val="Arial"/>
        <family val="2"/>
      </rPr>
      <t xml:space="preserve">, constituer et comparer </t>
    </r>
    <r>
      <rPr>
        <b/>
        <sz val="7"/>
        <rFont val="Arial"/>
        <family val="2"/>
      </rPr>
      <t xml:space="preserve">des collections </t>
    </r>
    <r>
      <rPr>
        <sz val="7"/>
        <rFont val="Arial"/>
        <family val="2"/>
      </rPr>
      <t xml:space="preserve">en les organisant, notamment </t>
    </r>
    <r>
      <rPr>
        <b/>
        <sz val="7"/>
        <rFont val="Arial"/>
        <family val="2"/>
      </rPr>
      <t>par groupements par dizaines, centaines, milliers.</t>
    </r>
  </si>
  <si>
    <r>
      <t xml:space="preserve">Dénombrer, </t>
    </r>
    <r>
      <rPr>
        <b/>
        <sz val="7"/>
        <rFont val="Arial"/>
        <family val="2"/>
      </rPr>
      <t xml:space="preserve">constituer </t>
    </r>
    <r>
      <rPr>
        <sz val="7"/>
        <rFont val="Arial"/>
        <family val="2"/>
      </rPr>
      <t xml:space="preserve">et comparer </t>
    </r>
    <r>
      <rPr>
        <b/>
        <sz val="7"/>
        <rFont val="Arial"/>
        <family val="2"/>
      </rPr>
      <t>des collections en les organisant, notamment par groupements par dizaines, centaines, milliers.</t>
    </r>
  </si>
  <si>
    <r>
      <t xml:space="preserve">Comparer, ranger, encadrer, intercaler des nombres entiers </t>
    </r>
    <r>
      <rPr>
        <sz val="7"/>
        <rFont val="Arial"/>
        <family val="2"/>
      </rPr>
      <t>en utilisant les symboles &lt; ou &gt; =</t>
    </r>
  </si>
  <si>
    <r>
      <t xml:space="preserve">Comparer des nombres entiers en utilisant les symboles &lt; ou &gt; </t>
    </r>
    <r>
      <rPr>
        <sz val="7"/>
        <rFont val="Arial"/>
        <family val="2"/>
      </rPr>
      <t>=.</t>
    </r>
  </si>
  <si>
    <r>
      <t xml:space="preserve">Interpréter les noms des nombres à l’aide des unités de numération et des écritures arithmétiques / </t>
    </r>
    <r>
      <rPr>
        <sz val="7"/>
        <rFont val="Arial"/>
        <family val="2"/>
      </rPr>
      <t>itérer une suite (exemple de situation).</t>
    </r>
  </si>
  <si>
    <r>
      <t>Résoudre des problèmes issus de situations de la vie quotidie</t>
    </r>
    <r>
      <rPr>
        <sz val="7"/>
        <rFont val="Arial"/>
        <family val="2"/>
      </rPr>
      <t xml:space="preserve">nne […] </t>
    </r>
    <r>
      <rPr>
        <b/>
        <sz val="7"/>
        <rFont val="Arial"/>
        <family val="2"/>
      </rPr>
      <t>relevant des structures additives : addition / soustraction.</t>
    </r>
  </si>
  <si>
    <r>
      <t xml:space="preserve">Mémoriser des faits numériques et des procédures </t>
    </r>
    <r>
      <rPr>
        <sz val="7"/>
        <rFont val="Arial"/>
        <family val="2"/>
      </rPr>
      <t>(tables d’additions)</t>
    </r>
  </si>
  <si>
    <r>
      <t xml:space="preserve">Mémoriser des faits numériques et des procédures </t>
    </r>
    <r>
      <rPr>
        <sz val="7"/>
        <rFont val="Arial"/>
        <family val="2"/>
      </rPr>
      <t>(tables de multiplications)</t>
    </r>
  </si>
  <si>
    <r>
      <t xml:space="preserve">Calculer mentalement </t>
    </r>
    <r>
      <rPr>
        <sz val="7"/>
        <rFont val="Arial"/>
        <family val="2"/>
      </rPr>
      <t>en utilisant les compléments à la dizaine supérieure ou inférieure et multiplier par une puissance de 10.</t>
    </r>
  </si>
  <si>
    <r>
      <t>Mettre en œuvre un algorithme de calcul posé pour l'addition,</t>
    </r>
    <r>
      <rPr>
        <sz val="7"/>
        <rFont val="Arial"/>
        <family val="2"/>
      </rPr>
      <t xml:space="preserve"> la soustraction, la multiplication.</t>
    </r>
  </si>
  <si>
    <r>
      <t>Mettre en œuvre un algorithme de calcul posé pour</t>
    </r>
    <r>
      <rPr>
        <sz val="7"/>
        <rFont val="Arial"/>
        <family val="2"/>
      </rPr>
      <t xml:space="preserve"> l'addition, la soustraction, </t>
    </r>
    <r>
      <rPr>
        <b/>
        <sz val="7"/>
        <rFont val="Arial"/>
        <family val="2"/>
      </rPr>
      <t>la multiplication.</t>
    </r>
  </si>
  <si>
    <r>
      <t>Reconnaître</t>
    </r>
    <r>
      <rPr>
        <sz val="7"/>
        <rFont val="Arial"/>
        <family val="2"/>
      </rPr>
      <t xml:space="preserve"> et trier </t>
    </r>
    <r>
      <rPr>
        <b/>
        <sz val="7"/>
        <rFont val="Arial"/>
        <family val="2"/>
      </rPr>
      <t>les solides usuels parmi des solides variés</t>
    </r>
    <r>
      <rPr>
        <sz val="7"/>
        <rFont val="Arial"/>
        <family val="2"/>
      </rPr>
      <t xml:space="preserve"> : </t>
    </r>
    <r>
      <rPr>
        <b/>
        <sz val="7"/>
        <rFont val="Arial"/>
        <family val="2"/>
      </rPr>
      <t>cube, pavé, pyramide,</t>
    </r>
    <r>
      <rPr>
        <sz val="7"/>
        <rFont val="Arial"/>
        <family val="2"/>
      </rPr>
      <t xml:space="preserve"> boule. </t>
    </r>
    <r>
      <rPr>
        <b/>
        <sz val="7"/>
        <rFont val="Arial"/>
        <family val="2"/>
      </rPr>
      <t>Décrire</t>
    </r>
    <r>
      <rPr>
        <sz val="7"/>
        <rFont val="Arial"/>
        <family val="2"/>
      </rPr>
      <t xml:space="preserve"> et comparer </t>
    </r>
    <r>
      <rPr>
        <b/>
        <sz val="7"/>
        <rFont val="Arial"/>
        <family val="2"/>
      </rPr>
      <t>des solides en utilisant le vocabulaire approprié</t>
    </r>
    <r>
      <rPr>
        <sz val="7"/>
        <rFont val="Arial"/>
        <family val="2"/>
      </rPr>
      <t>.</t>
    </r>
  </si>
  <si>
    <r>
      <t xml:space="preserve">Reconnaitre et décrire à partir des côtés et des angles droits, un carré, </t>
    </r>
    <r>
      <rPr>
        <b/>
        <sz val="7"/>
        <rFont val="Arial"/>
        <family val="2"/>
      </rPr>
      <t>un rectangle</t>
    </r>
    <r>
      <rPr>
        <sz val="7"/>
        <rFont val="Arial"/>
        <family val="2"/>
      </rPr>
      <t>, un triangle rectangle</t>
    </r>
    <r>
      <rPr>
        <b/>
        <sz val="7"/>
        <rFont val="Arial"/>
        <family val="2"/>
      </rPr>
      <t>. Les construire sur un support uni, connaissant la longueur des côtés et les propriétés des angles.</t>
    </r>
  </si>
  <si>
    <r>
      <t>Reconnaitre et décrire à partir des côtés et des angles droits, un carré</t>
    </r>
    <r>
      <rPr>
        <sz val="7"/>
        <rFont val="Arial"/>
        <family val="2"/>
      </rPr>
      <t>, un rectangle, un triangle rectangle. Les construire sur un support uni, connaissant la longueur des côtés et les propriétés des angles.</t>
    </r>
  </si>
  <si>
    <r>
      <t xml:space="preserve">Repérer ou trouver le milieu d’un segment en utilisant </t>
    </r>
    <r>
      <rPr>
        <sz val="7"/>
        <rFont val="Arial"/>
        <family val="2"/>
      </rPr>
      <t xml:space="preserve">une bande de papier avec un bord droit ou </t>
    </r>
    <r>
      <rPr>
        <b/>
        <sz val="7"/>
        <rFont val="Arial"/>
        <family val="2"/>
      </rPr>
      <t>la règle graduée</t>
    </r>
  </si>
  <si>
    <r>
      <rPr>
        <b/>
        <i/>
        <sz val="9"/>
        <rFont val="Arial"/>
        <family val="2"/>
      </rPr>
      <t>Conseil</t>
    </r>
    <r>
      <rPr>
        <i/>
        <sz val="9"/>
        <rFont val="Arial"/>
        <family val="2"/>
      </rPr>
      <t xml:space="preserve"> : on peut procéder par copier coller depuis un autre tableur. 
</t>
    </r>
    <r>
      <rPr>
        <b/>
        <i/>
        <sz val="9"/>
        <rFont val="Arial"/>
        <family val="2"/>
      </rPr>
      <t>Précaution</t>
    </r>
    <r>
      <rPr>
        <i/>
        <sz val="9"/>
        <rFont val="Arial"/>
        <family val="2"/>
      </rPr>
      <t xml:space="preserve"> : ne pas </t>
    </r>
    <r>
      <rPr>
        <i/>
        <u/>
        <sz val="9"/>
        <rFont val="Arial"/>
        <family val="2"/>
      </rPr>
      <t>déplacer</t>
    </r>
    <r>
      <rPr>
        <i/>
        <sz val="9"/>
        <rFont val="Arial"/>
        <family val="2"/>
      </rPr>
      <t xml:space="preserve"> les éléments de la liste en "couper coller"</t>
    </r>
  </si>
  <si>
    <t>Comparer, estimer, mesurer des longueurs, des masses, des contenances, des durées. Utiliser le lexique, les unités, les instruments de mesures spécifiques à ces grandeurs</t>
  </si>
  <si>
    <t>.</t>
  </si>
  <si>
    <t>MOYENNE CLASSE</t>
  </si>
  <si>
    <t>moyenne "orthodoxe"</t>
  </si>
  <si>
    <r>
      <rPr>
        <sz val="10"/>
        <color theme="4" tint="-0.249977111117893"/>
        <rFont val="Arial"/>
        <family val="2"/>
      </rPr>
      <t xml:space="preserve">Feuilles "Bilans Individuels"
</t>
    </r>
    <r>
      <rPr>
        <sz val="10"/>
        <rFont val="Arial"/>
        <family val="2"/>
      </rPr>
      <t xml:space="preserve">
Sélectionner l'élève par son prénom dans la cellule en bleu clair. 
Les tableaux et graphiques se mettent à jour automatiquement. </t>
    </r>
  </si>
  <si>
    <r>
      <rPr>
        <sz val="10"/>
        <color theme="4" tint="-0.249977111117893"/>
        <rFont val="Arial"/>
        <family val="2"/>
      </rPr>
      <t xml:space="preserve">Procédure
</t>
    </r>
    <r>
      <rPr>
        <sz val="10"/>
        <rFont val="Arial"/>
        <family val="2"/>
        <charset val="1"/>
      </rPr>
      <t xml:space="preserve">
</t>
    </r>
    <r>
      <rPr>
        <sz val="9"/>
        <rFont val="Arial"/>
        <family val="2"/>
      </rPr>
      <t xml:space="preserve">Saisir les élèves une seule fois sur la feuille « ma classe ». Puis saisir les résultats des évaluations sur les feuilles « saisie français » et « saisie mathématiques ».
Toutes les autres feuilles sont automatisées.
</t>
    </r>
    <r>
      <rPr>
        <b/>
        <sz val="9"/>
        <rFont val="Arial"/>
        <family val="2"/>
      </rPr>
      <t>L'élève "Nadège" est donnée comme exemple. Vous pouvez naturellement la remplacer !</t>
    </r>
  </si>
  <si>
    <t>Moyenne classe</t>
  </si>
  <si>
    <r>
      <rPr>
        <sz val="10"/>
        <color theme="4" tint="-0.249977111117893"/>
        <rFont val="Arial"/>
        <family val="2"/>
      </rPr>
      <t>Proposition de tableur de saisie des évaluations d’entrée en CM1</t>
    </r>
    <r>
      <rPr>
        <sz val="10"/>
        <rFont val="Arial"/>
        <family val="2"/>
        <charset val="1"/>
      </rPr>
      <t xml:space="preserve">
</t>
    </r>
    <r>
      <rPr>
        <sz val="8"/>
        <rFont val="Arial"/>
        <family val="2"/>
      </rPr>
      <t xml:space="preserve">
</t>
    </r>
    <r>
      <rPr>
        <b/>
        <sz val="9"/>
        <rFont val="Arial"/>
        <family val="2"/>
      </rPr>
      <t>Signification du symbole « ∞ » sur les bilans</t>
    </r>
    <r>
      <rPr>
        <sz val="9"/>
        <rFont val="Arial"/>
        <family val="2"/>
      </rPr>
      <t xml:space="preserve"> : vous avez noté  l’élève soit absent (code A), soit non évaluable pour cet item (code N). En conséquence, aucun résultat ne peut être calculé </t>
    </r>
    <r>
      <rPr>
        <u/>
        <sz val="9"/>
        <rFont val="Arial"/>
        <family val="2"/>
      </rPr>
      <t>ni pour cet item</t>
    </r>
    <r>
      <rPr>
        <sz val="9"/>
        <rFont val="Arial"/>
        <family val="2"/>
      </rPr>
      <t xml:space="preserve">, ni pour </t>
    </r>
    <r>
      <rPr>
        <u/>
        <sz val="9"/>
        <rFont val="Arial"/>
        <family val="2"/>
      </rPr>
      <t>l’ensemble du groupe d’items</t>
    </r>
    <r>
      <rPr>
        <sz val="9"/>
        <rFont val="Arial"/>
        <family val="2"/>
      </rPr>
      <t xml:space="preserve"> auquel cet item appartient (le cas échéant). 
DIFFERENCES AVEC L'APPLICATION </t>
    </r>
    <r>
      <rPr>
        <i/>
        <sz val="9"/>
        <rFont val="Arial"/>
        <family val="2"/>
      </rPr>
      <t>LSU</t>
    </r>
    <r>
      <rPr>
        <sz val="9"/>
        <rFont val="Arial"/>
        <family val="2"/>
      </rPr>
      <t xml:space="preserve">
Ce document ne donnera pas nécessairement les mêmes biilans que l'application </t>
    </r>
    <r>
      <rPr>
        <i/>
        <sz val="9"/>
        <rFont val="Arial"/>
        <family val="2"/>
      </rPr>
      <t>LSU</t>
    </r>
    <r>
      <rPr>
        <sz val="9"/>
        <rFont val="Arial"/>
        <family val="2"/>
      </rPr>
      <t xml:space="preserve"> parce que :
- les enseignants sont libres d'interpréter les réussites de leurs élèves au moment de la saisie.
- à cet effet, </t>
    </r>
    <r>
      <rPr>
        <u/>
        <sz val="9"/>
        <rFont val="Arial"/>
        <family val="2"/>
      </rPr>
      <t>pour chaque item</t>
    </r>
    <r>
      <rPr>
        <sz val="9"/>
        <rFont val="Arial"/>
        <family val="2"/>
      </rPr>
      <t xml:space="preserve">, un code "3" et un code "4" (voir signification dans le livret du maitre POESIE) sont disponibles et sont comptablilisés comme une demi-réussite (dans le LSU les codes 3 et 4 sont comptablisés échoués).
</t>
    </r>
    <r>
      <rPr>
        <sz val="7"/>
        <rFont val="Arial"/>
        <family val="2"/>
      </rPr>
      <t xml:space="preserve">Remerciements
Merci aux enseignants de cycle 3 l’école Michel AMIOT pour leurs retours et propositions et à leurs élèves de 2024 pour leur patience. 
VERSION 2026 (20260217) : rajout des moyennes de la classe sur les bilans individuels. </t>
    </r>
  </si>
  <si>
    <r>
      <rPr>
        <b/>
        <sz val="10"/>
        <rFont val="Arial"/>
        <family val="2"/>
      </rPr>
      <t>A savoir</t>
    </r>
    <r>
      <rPr>
        <sz val="10"/>
        <rFont val="Arial"/>
        <family val="2"/>
        <charset val="1"/>
      </rPr>
      <t xml:space="preserve">
</t>
    </r>
    <r>
      <rPr>
        <sz val="9"/>
        <rFont val="Arial"/>
        <family val="2"/>
      </rPr>
      <t xml:space="preserve">Ce document est destiné aux enseignants qui souhaitent l'utiliser, toujours pour leur propre usage, et ne sera jamais exigible ni "obligatoire". Il peut aussi être utilisé pour évaluer les élèves arrivés en cours d'année (hors plage des passations "officielles")
Ce document ne remplace pas la saisie via l'application LSU.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</si>
</sst>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
  </numFmts>
  <fonts count="41">
    <font>
      <sz val="10"/>
      <name val="Arial"/>
      <family val="2"/>
      <charset val="1"/>
    </font>
    <font>
      <i/>
      <sz val="10"/>
      <color rgb="FF808080"/>
      <name val="Arial"/>
      <family val="2"/>
      <charset val="1"/>
    </font>
    <font>
      <sz val="9"/>
      <color rgb="FF666666"/>
      <name val="Arial"/>
      <family val="2"/>
      <charset val="1"/>
    </font>
    <font>
      <b/>
      <sz val="10"/>
      <name val="Arial"/>
      <family val="2"/>
      <charset val="1"/>
    </font>
    <font>
      <b/>
      <sz val="10"/>
      <name val="Arial"/>
      <family val="1"/>
      <charset val="1"/>
    </font>
    <font>
      <sz val="9"/>
      <name val="Arial"/>
      <family val="1"/>
      <charset val="1"/>
    </font>
    <font>
      <sz val="8"/>
      <name val="Arial"/>
      <family val="2"/>
      <charset val="1"/>
    </font>
    <font>
      <sz val="9"/>
      <name val="Arial"/>
      <family val="2"/>
      <charset val="1"/>
    </font>
    <font>
      <b/>
      <sz val="8"/>
      <name val="Arial"/>
      <family val="1"/>
      <charset val="1"/>
    </font>
    <font>
      <sz val="7"/>
      <name val="Arial"/>
      <family val="2"/>
      <charset val="1"/>
    </font>
    <font>
      <sz val="7"/>
      <name val="Arial MT"/>
      <family val="1"/>
      <charset val="1"/>
    </font>
    <font>
      <vertAlign val="superscript"/>
      <sz val="7"/>
      <name val="Arial"/>
      <family val="2"/>
      <charset val="1"/>
    </font>
    <font>
      <sz val="7"/>
      <name val="Arial"/>
      <family val="1"/>
      <charset val="1"/>
    </font>
    <font>
      <sz val="10"/>
      <name val="Arial"/>
      <family val="1"/>
      <charset val="1"/>
    </font>
    <font>
      <sz val="8"/>
      <name val="Arial MT"/>
      <family val="1"/>
      <charset val="1"/>
    </font>
    <font>
      <vertAlign val="superscript"/>
      <sz val="8"/>
      <name val="Arial"/>
      <family val="2"/>
      <charset val="1"/>
    </font>
    <font>
      <sz val="8"/>
      <name val="Arial"/>
      <family val="1"/>
      <charset val="1"/>
    </font>
    <font>
      <b/>
      <sz val="8"/>
      <name val="Arial"/>
      <family val="2"/>
      <charset val="1"/>
    </font>
    <font>
      <b/>
      <sz val="8"/>
      <name val="Arial MT"/>
      <family val="1"/>
      <charset val="1"/>
    </font>
    <font>
      <sz val="10"/>
      <name val="Wingdings"/>
      <charset val="2"/>
    </font>
    <font>
      <sz val="10"/>
      <name val="Wingdings"/>
      <charset val="2"/>
    </font>
    <font>
      <sz val="10"/>
      <name val="Arial"/>
      <family val="2"/>
      <charset val="1"/>
    </font>
    <font>
      <sz val="10"/>
      <name val="Arial"/>
      <family val="2"/>
    </font>
    <font>
      <b/>
      <sz val="7"/>
      <name val="Arial"/>
      <family val="2"/>
    </font>
    <font>
      <sz val="7"/>
      <name val="Arial"/>
      <family val="2"/>
    </font>
    <font>
      <b/>
      <sz val="8"/>
      <name val="Arial"/>
      <family val="2"/>
    </font>
    <font>
      <b/>
      <sz val="10"/>
      <name val="Arial"/>
      <family val="2"/>
    </font>
    <font>
      <b/>
      <sz val="9"/>
      <name val="Arial"/>
      <family val="2"/>
    </font>
    <font>
      <i/>
      <sz val="9"/>
      <name val="Arial"/>
      <family val="2"/>
    </font>
    <font>
      <i/>
      <u/>
      <sz val="9"/>
      <name val="Arial"/>
      <family val="2"/>
    </font>
    <font>
      <b/>
      <i/>
      <sz val="9"/>
      <name val="Arial"/>
      <family val="2"/>
    </font>
    <font>
      <sz val="18"/>
      <name val="Arial"/>
      <family val="2"/>
      <charset val="1"/>
    </font>
    <font>
      <sz val="9"/>
      <color indexed="81"/>
      <name val="Tahoma"/>
      <family val="2"/>
    </font>
    <font>
      <b/>
      <sz val="9"/>
      <color indexed="81"/>
      <name val="Tahoma"/>
      <family val="2"/>
    </font>
    <font>
      <sz val="8"/>
      <name val="Arial"/>
      <family val="2"/>
      <scheme val="major"/>
    </font>
    <font>
      <sz val="8"/>
      <name val="Arial"/>
      <family val="2"/>
    </font>
    <font>
      <sz val="9"/>
      <name val="Arial"/>
      <family val="2"/>
    </font>
    <font>
      <sz val="10"/>
      <color theme="4" tint="-0.249977111117893"/>
      <name val="Arial"/>
      <family val="2"/>
    </font>
    <font>
      <u/>
      <sz val="9"/>
      <name val="Arial"/>
      <family val="2"/>
    </font>
    <font>
      <b/>
      <sz val="8"/>
      <color theme="0"/>
      <name val="Arial"/>
      <family val="1"/>
      <charset val="1"/>
    </font>
    <font>
      <b/>
      <sz val="10"/>
      <color theme="0"/>
      <name val="Arial"/>
      <family val="1"/>
      <charset val="1"/>
    </font>
  </fonts>
  <fills count="21">
    <fill>
      <patternFill patternType="none"/>
    </fill>
    <fill>
      <patternFill patternType="gray125"/>
    </fill>
    <fill>
      <patternFill patternType="solid">
        <fgColor rgb="FFEEEEEE"/>
        <bgColor rgb="FFFFFFCC"/>
      </patternFill>
    </fill>
    <fill>
      <patternFill patternType="solid">
        <fgColor rgb="FFFF3838"/>
        <bgColor rgb="FFC9211E"/>
      </patternFill>
    </fill>
    <fill>
      <patternFill patternType="solid">
        <fgColor rgb="FFFF8000"/>
        <bgColor rgb="FFFF8080"/>
      </patternFill>
    </fill>
    <fill>
      <patternFill patternType="solid">
        <fgColor rgb="FFFFFF6D"/>
        <bgColor rgb="FFFFFFCC"/>
      </patternFill>
    </fill>
    <fill>
      <patternFill patternType="solid">
        <fgColor rgb="FF81D41A"/>
        <bgColor rgb="FFA6A6A6"/>
      </patternFill>
    </fill>
    <fill>
      <patternFill patternType="solid">
        <fgColor rgb="FFB7B3CA"/>
        <bgColor rgb="FFBEBEBE"/>
      </patternFill>
    </fill>
    <fill>
      <patternFill patternType="solid">
        <fgColor rgb="FFBBAAFA"/>
        <bgColor rgb="FFB7B3CA"/>
      </patternFill>
    </fill>
    <fill>
      <patternFill patternType="solid">
        <fgColor rgb="FF999999"/>
        <bgColor rgb="FFA6A6A6"/>
      </patternFill>
    </fill>
    <fill>
      <patternFill patternType="solid">
        <fgColor rgb="FFBEBEBE"/>
        <bgColor rgb="FFB7B3CA"/>
      </patternFill>
    </fill>
    <fill>
      <patternFill patternType="solid">
        <fgColor rgb="FFA6A6A6"/>
        <bgColor rgb="FF999999"/>
      </patternFill>
    </fill>
    <fill>
      <patternFill patternType="solid">
        <fgColor rgb="FFB4C7DC"/>
        <bgColor rgb="FFBEBEBE"/>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79998168889431442"/>
        <bgColor rgb="FFFFFF00"/>
      </patternFill>
    </fill>
    <fill>
      <patternFill patternType="solid">
        <fgColor theme="0"/>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rgb="FFCCCCFF"/>
        <bgColor indexed="64"/>
      </patternFill>
    </fill>
  </fills>
  <borders count="9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hair">
        <color auto="1"/>
      </top>
      <bottom style="thin">
        <color auto="1"/>
      </bottom>
      <diagonal/>
    </border>
    <border>
      <left style="medium">
        <color auto="1"/>
      </left>
      <right/>
      <top style="hair">
        <color auto="1"/>
      </top>
      <bottom style="thin">
        <color auto="1"/>
      </bottom>
      <diagonal/>
    </border>
    <border>
      <left style="hair">
        <color auto="1"/>
      </left>
      <right/>
      <top style="hair">
        <color auto="1"/>
      </top>
      <bottom style="thin">
        <color auto="1"/>
      </bottom>
      <diagonal/>
    </border>
    <border>
      <left style="hair">
        <color auto="1"/>
      </left>
      <right style="medium">
        <color auto="1"/>
      </right>
      <top style="hair">
        <color auto="1"/>
      </top>
      <bottom style="thin">
        <color auto="1"/>
      </bottom>
      <diagonal/>
    </border>
    <border>
      <left style="hair">
        <color auto="1"/>
      </left>
      <right style="hair">
        <color auto="1"/>
      </right>
      <top style="hair">
        <color auto="1"/>
      </top>
      <bottom style="thin">
        <color auto="1"/>
      </bottom>
      <diagonal/>
    </border>
    <border>
      <left style="medium">
        <color auto="1"/>
      </left>
      <right style="hair">
        <color auto="1"/>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hair">
        <color auto="1"/>
      </right>
      <top style="hair">
        <color auto="1"/>
      </top>
      <bottom style="medium">
        <color auto="1"/>
      </bottom>
      <diagonal/>
    </border>
    <border>
      <left style="medium">
        <color auto="1"/>
      </left>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medium">
        <color auto="1"/>
      </left>
      <right style="thin">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medium">
        <color auto="1"/>
      </bottom>
      <diagonal/>
    </border>
    <border>
      <left style="hair">
        <color auto="1"/>
      </left>
      <right style="thin">
        <color auto="1"/>
      </right>
      <top style="medium">
        <color auto="1"/>
      </top>
      <bottom/>
      <diagonal/>
    </border>
    <border>
      <left style="hair">
        <color auto="1"/>
      </left>
      <right style="medium">
        <color auto="1"/>
      </right>
      <top style="medium">
        <color auto="1"/>
      </top>
      <bottom/>
      <diagonal/>
    </border>
    <border>
      <left style="hair">
        <color auto="1"/>
      </left>
      <right style="medium">
        <color auto="1"/>
      </right>
      <top style="hair">
        <color auto="1"/>
      </top>
      <bottom style="hair">
        <color auto="1"/>
      </bottom>
      <diagonal/>
    </border>
    <border>
      <left style="hair">
        <color auto="1"/>
      </left>
      <right style="thin">
        <color auto="1"/>
      </right>
      <top style="hair">
        <color auto="1"/>
      </top>
      <bottom/>
      <diagonal/>
    </border>
    <border>
      <left style="hair">
        <color auto="1"/>
      </left>
      <right style="medium">
        <color auto="1"/>
      </right>
      <top style="hair">
        <color auto="1"/>
      </top>
      <bottom/>
      <diagonal/>
    </border>
    <border>
      <left style="hair">
        <color auto="1"/>
      </left>
      <right style="thin">
        <color auto="1"/>
      </right>
      <top style="hair">
        <color auto="1"/>
      </top>
      <bottom style="medium">
        <color auto="1"/>
      </bottom>
      <diagonal/>
    </border>
    <border>
      <left style="hair">
        <color auto="1"/>
      </left>
      <right style="thin">
        <color auto="1"/>
      </right>
      <top style="medium">
        <color auto="1"/>
      </top>
      <bottom style="hair">
        <color auto="1"/>
      </bottom>
      <diagonal/>
    </border>
    <border>
      <left style="hair">
        <color auto="1"/>
      </left>
      <right style="thin">
        <color auto="1"/>
      </right>
      <top/>
      <bottom/>
      <diagonal/>
    </border>
    <border>
      <left style="hair">
        <color auto="1"/>
      </left>
      <right style="medium">
        <color auto="1"/>
      </right>
      <top/>
      <bottom style="hair">
        <color auto="1"/>
      </bottom>
      <diagonal/>
    </border>
    <border>
      <left style="hair">
        <color auto="1"/>
      </left>
      <right style="thin">
        <color auto="1"/>
      </right>
      <top style="thin">
        <color auto="1"/>
      </top>
      <bottom style="thin">
        <color auto="1"/>
      </bottom>
      <diagonal/>
    </border>
    <border>
      <left style="hair">
        <color auto="1"/>
      </left>
      <right style="thin">
        <color auto="1"/>
      </right>
      <top/>
      <bottom style="hair">
        <color auto="1"/>
      </bottom>
      <diagonal/>
    </border>
    <border>
      <left/>
      <right style="hair">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thin">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thin">
        <color auto="1"/>
      </left>
      <right style="hair">
        <color auto="1"/>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thin">
        <color auto="1"/>
      </bottom>
      <diagonal/>
    </border>
    <border>
      <left/>
      <right style="thin">
        <color auto="1"/>
      </right>
      <top style="hair">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thin">
        <color auto="1"/>
      </right>
      <top/>
      <bottom style="medium">
        <color auto="1"/>
      </bottom>
      <diagonal/>
    </border>
    <border>
      <left style="thin">
        <color auto="1"/>
      </left>
      <right style="thin">
        <color auto="1"/>
      </right>
      <top style="thin">
        <color auto="1"/>
      </top>
      <bottom style="hair">
        <color indexed="64"/>
      </bottom>
      <diagonal/>
    </border>
    <border>
      <left style="thin">
        <color auto="1"/>
      </left>
      <right style="thin">
        <color auto="1"/>
      </right>
      <top/>
      <bottom style="hair">
        <color indexed="64"/>
      </bottom>
      <diagonal/>
    </border>
    <border>
      <left style="thin">
        <color auto="1"/>
      </left>
      <right style="thin">
        <color auto="1"/>
      </right>
      <top style="hair">
        <color auto="1"/>
      </top>
      <bottom style="hair">
        <color indexed="64"/>
      </bottom>
      <diagonal/>
    </border>
    <border>
      <left style="thin">
        <color auto="1"/>
      </left>
      <right style="thin">
        <color auto="1"/>
      </right>
      <top/>
      <bottom/>
      <diagonal/>
    </border>
    <border>
      <left style="thin">
        <color auto="1"/>
      </left>
      <right style="thin">
        <color auto="1"/>
      </right>
      <top style="hair">
        <color auto="1"/>
      </top>
      <bottom/>
      <diagonal/>
    </border>
    <border>
      <left style="thin">
        <color auto="1"/>
      </left>
      <right style="thin">
        <color auto="1"/>
      </right>
      <top style="hair">
        <color indexed="64"/>
      </top>
      <bottom style="medium">
        <color auto="1"/>
      </bottom>
      <diagonal/>
    </border>
    <border>
      <left style="thin">
        <color auto="1"/>
      </left>
      <right style="thin">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auto="1"/>
      </right>
      <top style="thin">
        <color auto="1"/>
      </top>
      <bottom style="thin">
        <color auto="1"/>
      </bottom>
      <diagonal/>
    </border>
    <border>
      <left style="hair">
        <color auto="1"/>
      </left>
      <right style="medium">
        <color indexed="64"/>
      </right>
      <top style="thin">
        <color auto="1"/>
      </top>
      <bottom style="thin">
        <color auto="1"/>
      </bottom>
      <diagonal/>
    </border>
    <border>
      <left/>
      <right style="thick">
        <color indexed="64"/>
      </right>
      <top/>
      <bottom style="thin">
        <color auto="1"/>
      </bottom>
      <diagonal/>
    </border>
    <border>
      <left/>
      <right style="medium">
        <color auto="1"/>
      </right>
      <top style="medium">
        <color auto="1"/>
      </top>
      <bottom style="thin">
        <color auto="1"/>
      </bottom>
      <diagonal/>
    </border>
    <border>
      <left style="hair">
        <color auto="1"/>
      </left>
      <right style="thick">
        <color indexed="64"/>
      </right>
      <top style="hair">
        <color auto="1"/>
      </top>
      <bottom style="thin">
        <color auto="1"/>
      </bottom>
      <diagonal/>
    </border>
    <border>
      <left style="thin">
        <color auto="1"/>
      </left>
      <right style="thick">
        <color indexed="64"/>
      </right>
      <top style="thin">
        <color auto="1"/>
      </top>
      <bottom style="thin">
        <color auto="1"/>
      </bottom>
      <diagonal/>
    </border>
    <border>
      <left style="medium">
        <color auto="1"/>
      </left>
      <right style="thick">
        <color indexed="64"/>
      </right>
      <top style="medium">
        <color auto="1"/>
      </top>
      <bottom style="thin">
        <color auto="1"/>
      </bottom>
      <diagonal/>
    </border>
    <border>
      <left/>
      <right style="hair">
        <color auto="1"/>
      </right>
      <top style="thin">
        <color auto="1"/>
      </top>
      <bottom style="thin">
        <color auto="1"/>
      </bottom>
      <diagonal/>
    </border>
    <border>
      <left style="thin">
        <color auto="1"/>
      </left>
      <right style="thick">
        <color indexed="64"/>
      </right>
      <top style="thin">
        <color auto="1"/>
      </top>
      <bottom/>
      <diagonal/>
    </border>
    <border>
      <left style="medium">
        <color indexed="64"/>
      </left>
      <right style="thick">
        <color indexed="64"/>
      </right>
      <top style="medium">
        <color indexed="64"/>
      </top>
      <bottom/>
      <diagonal/>
    </border>
    <border>
      <left/>
      <right style="thick">
        <color indexed="64"/>
      </right>
      <top style="hair">
        <color auto="1"/>
      </top>
      <bottom style="thin">
        <color auto="1"/>
      </bottom>
      <diagonal/>
    </border>
    <border>
      <left/>
      <right style="thick">
        <color indexed="64"/>
      </right>
      <top style="thin">
        <color auto="1"/>
      </top>
      <bottom style="thin">
        <color auto="1"/>
      </bottom>
      <diagonal/>
    </border>
  </borders>
  <cellStyleXfs count="8">
    <xf numFmtId="0" fontId="0" fillId="0" borderId="0"/>
    <xf numFmtId="0" fontId="1" fillId="2" borderId="0" applyProtection="0"/>
    <xf numFmtId="0" fontId="21" fillId="3" borderId="0" applyBorder="0" applyProtection="0"/>
    <xf numFmtId="0" fontId="21" fillId="4" borderId="0" applyBorder="0" applyProtection="0"/>
    <xf numFmtId="0" fontId="21" fillId="5" borderId="0" applyBorder="0" applyProtection="0"/>
    <xf numFmtId="0" fontId="21" fillId="6" borderId="0" applyBorder="0" applyProtection="0"/>
    <xf numFmtId="0" fontId="2" fillId="7" borderId="0" applyBorder="0" applyProtection="0"/>
    <xf numFmtId="0" fontId="21" fillId="8" borderId="0" applyBorder="0" applyProtection="0"/>
  </cellStyleXfs>
  <cellXfs count="353">
    <xf numFmtId="0" fontId="0" fillId="0" borderId="0" xfId="0"/>
    <xf numFmtId="0" fontId="0" fillId="0" borderId="0" xfId="0" applyAlignment="1" applyProtection="1"/>
    <xf numFmtId="0" fontId="0" fillId="0" borderId="1" xfId="0" applyFont="1" applyBorder="1" applyAlignment="1" applyProtection="1"/>
    <xf numFmtId="49" fontId="0" fillId="0" borderId="1" xfId="0" applyNumberFormat="1" applyFont="1" applyBorder="1" applyAlignment="1" applyProtection="1">
      <protection locked="0"/>
    </xf>
    <xf numFmtId="0" fontId="0" fillId="9" borderId="1" xfId="0" applyFill="1" applyBorder="1" applyAlignment="1" applyProtection="1"/>
    <xf numFmtId="0" fontId="3" fillId="0" borderId="0" xfId="0" applyFont="1" applyAlignment="1" applyProtection="1"/>
    <xf numFmtId="0" fontId="3" fillId="0" borderId="1" xfId="0" applyFont="1" applyBorder="1" applyAlignment="1" applyProtection="1"/>
    <xf numFmtId="0" fontId="0" fillId="0" borderId="1" xfId="0" applyBorder="1" applyAlignment="1" applyProtection="1"/>
    <xf numFmtId="0" fontId="0" fillId="0" borderId="1" xfId="0" applyFont="1" applyBorder="1" applyAlignment="1" applyProtection="1">
      <alignment horizontal="center"/>
      <protection locked="0" hidden="1"/>
    </xf>
    <xf numFmtId="0" fontId="0" fillId="0" borderId="1" xfId="0" applyFont="1" applyBorder="1" applyAlignment="1" applyProtection="1">
      <alignment horizontal="center"/>
    </xf>
    <xf numFmtId="0" fontId="0" fillId="0" borderId="0" xfId="0" applyAlignment="1" applyProtection="1">
      <protection hidden="1"/>
    </xf>
    <xf numFmtId="0" fontId="4" fillId="0" borderId="2"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9" fillId="0" borderId="4"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0" borderId="5"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8" xfId="0" applyFont="1" applyBorder="1" applyAlignment="1" applyProtection="1">
      <alignment horizontal="center" vertical="center" wrapText="1"/>
      <protection hidden="1"/>
    </xf>
    <xf numFmtId="0" fontId="9" fillId="0" borderId="9" xfId="0" applyFont="1" applyBorder="1" applyAlignment="1" applyProtection="1">
      <alignment horizontal="center" vertical="center" wrapText="1"/>
      <protection hidden="1"/>
    </xf>
    <xf numFmtId="0" fontId="9" fillId="0" borderId="10"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0" fillId="0" borderId="0" xfId="0" applyFont="1" applyAlignment="1" applyProtection="1">
      <alignment horizontal="center" vertical="center"/>
      <protection hidden="1"/>
    </xf>
    <xf numFmtId="0" fontId="9" fillId="0" borderId="12" xfId="0" applyFont="1" applyBorder="1" applyAlignment="1" applyProtection="1">
      <alignment horizontal="center" vertical="center"/>
    </xf>
    <xf numFmtId="0" fontId="9" fillId="0" borderId="13" xfId="0" applyFont="1" applyBorder="1" applyAlignment="1" applyProtection="1">
      <alignment horizontal="center" vertical="center" wrapText="1"/>
    </xf>
    <xf numFmtId="0" fontId="9" fillId="0" borderId="14"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0" borderId="1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12" fillId="0" borderId="14" xfId="0" applyFont="1" applyBorder="1" applyAlignment="1" applyProtection="1">
      <alignment horizontal="center" vertical="center" wrapText="1"/>
    </xf>
    <xf numFmtId="0" fontId="9" fillId="0" borderId="17" xfId="0" applyFont="1" applyBorder="1" applyAlignment="1" applyProtection="1">
      <alignment horizontal="center" vertical="center" wrapText="1"/>
    </xf>
    <xf numFmtId="0" fontId="0" fillId="0" borderId="18" xfId="0" applyBorder="1" applyAlignment="1" applyProtection="1">
      <protection hidden="1"/>
    </xf>
    <xf numFmtId="164" fontId="0" fillId="0" borderId="19" xfId="0" applyNumberFormat="1" applyFont="1" applyBorder="1" applyAlignment="1" applyProtection="1">
      <alignment horizontal="center" vertical="center"/>
      <protection hidden="1"/>
    </xf>
    <xf numFmtId="164" fontId="0" fillId="0" borderId="1" xfId="0" applyNumberFormat="1" applyBorder="1" applyAlignment="1" applyProtection="1">
      <alignment horizontal="center"/>
      <protection hidden="1"/>
    </xf>
    <xf numFmtId="164" fontId="0" fillId="0" borderId="20" xfId="0" applyNumberFormat="1" applyBorder="1" applyAlignment="1" applyProtection="1">
      <alignment horizontal="center"/>
      <protection hidden="1"/>
    </xf>
    <xf numFmtId="164" fontId="0" fillId="0" borderId="1" xfId="0" applyNumberFormat="1" applyFont="1" applyBorder="1" applyAlignment="1" applyProtection="1">
      <alignment horizontal="center"/>
      <protection hidden="1"/>
    </xf>
    <xf numFmtId="0" fontId="0" fillId="0" borderId="0" xfId="0" applyFont="1" applyAlignment="1" applyProtection="1"/>
    <xf numFmtId="0" fontId="0" fillId="0" borderId="0" xfId="0" applyFont="1" applyAlignment="1" applyProtection="1">
      <alignment horizontal="center"/>
    </xf>
    <xf numFmtId="0" fontId="0" fillId="0" borderId="21" xfId="0" applyFont="1" applyBorder="1" applyAlignment="1" applyProtection="1"/>
    <xf numFmtId="0" fontId="4" fillId="0" borderId="22" xfId="0" applyFont="1" applyBorder="1" applyAlignment="1" applyProtection="1">
      <alignment horizontal="center"/>
    </xf>
    <xf numFmtId="0" fontId="0" fillId="0" borderId="22" xfId="0" applyFont="1" applyBorder="1" applyAlignment="1" applyProtection="1">
      <alignment horizontal="center" wrapText="1"/>
    </xf>
    <xf numFmtId="0" fontId="0" fillId="0" borderId="25" xfId="0" applyFont="1" applyBorder="1" applyAlignment="1" applyProtection="1">
      <alignment horizontal="center" vertical="center"/>
    </xf>
    <xf numFmtId="0" fontId="0" fillId="10" borderId="26" xfId="0" applyFont="1" applyFill="1" applyBorder="1" applyAlignment="1" applyProtection="1">
      <alignment horizontal="center"/>
    </xf>
    <xf numFmtId="0" fontId="0" fillId="0" borderId="28" xfId="0" applyFont="1" applyBorder="1" applyAlignment="1" applyProtection="1">
      <alignment horizontal="center" vertical="center" wrapText="1"/>
    </xf>
    <xf numFmtId="0" fontId="0" fillId="11" borderId="29" xfId="0" applyFont="1" applyFill="1" applyBorder="1" applyAlignment="1" applyProtection="1">
      <alignment horizontal="center"/>
    </xf>
    <xf numFmtId="0" fontId="6" fillId="0" borderId="22" xfId="0" applyFont="1" applyBorder="1" applyAlignment="1" applyProtection="1">
      <alignment horizontal="left" vertical="center"/>
    </xf>
    <xf numFmtId="0" fontId="0" fillId="0" borderId="29" xfId="0" applyFont="1" applyBorder="1" applyAlignment="1" applyProtection="1">
      <alignment horizontal="center" wrapText="1"/>
    </xf>
    <xf numFmtId="0" fontId="0" fillId="0" borderId="31" xfId="0" applyFont="1" applyBorder="1" applyAlignment="1" applyProtection="1">
      <alignment horizontal="center" vertical="center" wrapText="1"/>
    </xf>
    <xf numFmtId="0" fontId="0" fillId="0" borderId="31" xfId="0" applyFont="1" applyBorder="1" applyAlignment="1" applyProtection="1">
      <alignment horizontal="center" vertical="center"/>
    </xf>
    <xf numFmtId="0" fontId="0" fillId="0" borderId="29" xfId="0" applyFont="1" applyBorder="1" applyAlignment="1" applyProtection="1">
      <alignment horizontal="center" vertical="center" wrapText="1"/>
    </xf>
    <xf numFmtId="0" fontId="0" fillId="11" borderId="26" xfId="0" applyFont="1" applyFill="1" applyBorder="1" applyAlignment="1" applyProtection="1">
      <alignment horizontal="center"/>
    </xf>
    <xf numFmtId="0" fontId="6" fillId="0" borderId="33" xfId="0" applyFont="1" applyBorder="1" applyAlignment="1" applyProtection="1">
      <alignment horizontal="left" vertical="center"/>
    </xf>
    <xf numFmtId="0" fontId="0" fillId="0" borderId="25" xfId="0" applyFont="1" applyBorder="1" applyAlignment="1" applyProtection="1">
      <alignment horizontal="center" wrapText="1"/>
    </xf>
    <xf numFmtId="0" fontId="0" fillId="0" borderId="35" xfId="0" applyFont="1" applyBorder="1" applyAlignment="1" applyProtection="1">
      <alignment horizontal="center" wrapText="1"/>
    </xf>
    <xf numFmtId="0" fontId="13" fillId="0" borderId="29" xfId="0" applyFont="1" applyBorder="1" applyAlignment="1" applyProtection="1">
      <alignment horizontal="center" wrapText="1"/>
    </xf>
    <xf numFmtId="0" fontId="13" fillId="0" borderId="25" xfId="0" applyFont="1" applyBorder="1" applyAlignment="1" applyProtection="1">
      <alignment horizontal="center" wrapText="1"/>
    </xf>
    <xf numFmtId="0" fontId="13" fillId="0" borderId="31"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0" fillId="0" borderId="31" xfId="0" applyFont="1" applyBorder="1" applyAlignment="1" applyProtection="1">
      <alignment horizontal="center"/>
    </xf>
    <xf numFmtId="0" fontId="0" fillId="0" borderId="35" xfId="0" applyFont="1" applyBorder="1" applyAlignment="1" applyProtection="1">
      <alignment horizontal="center"/>
    </xf>
    <xf numFmtId="0" fontId="0" fillId="10" borderId="29" xfId="0" applyFont="1" applyFill="1" applyBorder="1" applyAlignment="1" applyProtection="1">
      <alignment horizontal="center"/>
    </xf>
    <xf numFmtId="0" fontId="0" fillId="0" borderId="20" xfId="0" applyFont="1" applyBorder="1" applyAlignment="1" applyProtection="1">
      <alignment horizontal="center" wrapText="1"/>
    </xf>
    <xf numFmtId="0" fontId="13" fillId="0" borderId="20" xfId="0" applyFont="1" applyBorder="1" applyAlignment="1" applyProtection="1">
      <alignment horizontal="center" vertical="center" wrapText="1"/>
    </xf>
    <xf numFmtId="0" fontId="0" fillId="9" borderId="1" xfId="0" applyFill="1" applyBorder="1" applyAlignment="1" applyProtection="1">
      <protection hidden="1"/>
    </xf>
    <xf numFmtId="0" fontId="0" fillId="0" borderId="1" xfId="0" applyBorder="1" applyAlignment="1" applyProtection="1">
      <protection hidden="1"/>
    </xf>
    <xf numFmtId="0" fontId="0" fillId="0" borderId="1" xfId="0" applyFont="1" applyBorder="1" applyAlignment="1" applyProtection="1">
      <alignment horizontal="center"/>
      <protection hidden="1"/>
    </xf>
    <xf numFmtId="0" fontId="0" fillId="0" borderId="1" xfId="0" applyBorder="1" applyAlignment="1" applyProtection="1">
      <alignment horizontal="center"/>
      <protection locked="0"/>
    </xf>
    <xf numFmtId="0" fontId="0" fillId="12" borderId="1" xfId="0" applyFont="1" applyFill="1" applyBorder="1" applyAlignment="1" applyProtection="1">
      <alignment horizontal="center"/>
      <protection hidden="1"/>
    </xf>
    <xf numFmtId="0" fontId="0" fillId="0" borderId="38" xfId="0" applyFont="1" applyBorder="1" applyAlignment="1" applyProtection="1"/>
    <xf numFmtId="0" fontId="0" fillId="0" borderId="39" xfId="0" applyBorder="1" applyAlignment="1" applyProtection="1"/>
    <xf numFmtId="0" fontId="0" fillId="0" borderId="40" xfId="0" applyBorder="1" applyAlignment="1" applyProtection="1"/>
    <xf numFmtId="164" fontId="0" fillId="0" borderId="41" xfId="0" applyNumberFormat="1" applyFont="1" applyBorder="1" applyAlignment="1" applyProtection="1">
      <alignment horizontal="center" vertical="center"/>
      <protection hidden="1"/>
    </xf>
    <xf numFmtId="164" fontId="0" fillId="0" borderId="41" xfId="0" applyNumberFormat="1" applyBorder="1" applyAlignment="1" applyProtection="1">
      <alignment horizontal="center"/>
      <protection hidden="1"/>
    </xf>
    <xf numFmtId="0" fontId="19" fillId="0" borderId="0" xfId="0" applyFont="1" applyAlignment="1" applyProtection="1"/>
    <xf numFmtId="0" fontId="20" fillId="0" borderId="0" xfId="0" applyFont="1" applyAlignment="1" applyProtection="1"/>
    <xf numFmtId="0" fontId="3" fillId="0" borderId="22" xfId="0" applyFont="1" applyBorder="1" applyAlignment="1" applyProtection="1">
      <alignment horizontal="center" wrapText="1"/>
    </xf>
    <xf numFmtId="0" fontId="8" fillId="0" borderId="22" xfId="0" applyFont="1" applyBorder="1" applyAlignment="1" applyProtection="1">
      <alignment horizontal="center" wrapText="1"/>
    </xf>
    <xf numFmtId="0" fontId="3" fillId="0" borderId="22" xfId="0" applyFont="1" applyBorder="1" applyAlignment="1" applyProtection="1">
      <alignment horizontal="center"/>
    </xf>
    <xf numFmtId="0" fontId="17" fillId="0" borderId="27" xfId="0" applyFont="1" applyBorder="1" applyAlignment="1" applyProtection="1">
      <alignment vertical="center" wrapText="1"/>
    </xf>
    <xf numFmtId="0" fontId="0" fillId="0" borderId="25" xfId="0" applyFont="1" applyBorder="1" applyAlignment="1" applyProtection="1">
      <alignment horizontal="center"/>
    </xf>
    <xf numFmtId="0" fontId="6" fillId="0" borderId="22" xfId="0" applyFont="1" applyBorder="1" applyAlignment="1" applyProtection="1">
      <alignment vertical="center" wrapText="1"/>
    </xf>
    <xf numFmtId="0" fontId="0" fillId="0" borderId="29" xfId="0" applyFont="1" applyBorder="1" applyAlignment="1" applyProtection="1">
      <alignment horizontal="center"/>
    </xf>
    <xf numFmtId="0" fontId="8" fillId="0" borderId="22" xfId="0" applyFont="1" applyBorder="1" applyAlignment="1" applyProtection="1">
      <alignment vertical="center" wrapText="1"/>
    </xf>
    <xf numFmtId="0" fontId="13" fillId="0" borderId="29" xfId="0" applyFont="1" applyBorder="1" applyAlignment="1" applyProtection="1">
      <alignment horizontal="center"/>
    </xf>
    <xf numFmtId="0" fontId="0" fillId="0" borderId="31" xfId="0" applyFont="1" applyBorder="1" applyAlignment="1" applyProtection="1"/>
    <xf numFmtId="0" fontId="17" fillId="0" borderId="30" xfId="0" applyFont="1" applyBorder="1" applyAlignment="1" applyProtection="1">
      <alignment vertical="center" wrapText="1"/>
    </xf>
    <xf numFmtId="0" fontId="6" fillId="0" borderId="30" xfId="0" applyFont="1" applyBorder="1" applyAlignment="1" applyProtection="1">
      <alignment vertical="center" wrapText="1"/>
    </xf>
    <xf numFmtId="0" fontId="17" fillId="0" borderId="22" xfId="0" applyFont="1" applyBorder="1" applyAlignment="1" applyProtection="1">
      <alignment vertical="center" wrapText="1"/>
    </xf>
    <xf numFmtId="0" fontId="6" fillId="0" borderId="33" xfId="0" applyFont="1" applyBorder="1" applyAlignment="1" applyProtection="1">
      <alignment vertical="center" wrapText="1"/>
    </xf>
    <xf numFmtId="0" fontId="6" fillId="0" borderId="37" xfId="0" applyFont="1" applyBorder="1" applyAlignment="1" applyProtection="1">
      <alignment vertical="center"/>
    </xf>
    <xf numFmtId="0" fontId="0" fillId="0" borderId="29" xfId="0" applyFont="1" applyBorder="1" applyAlignment="1" applyProtection="1">
      <alignment horizontal="center" vertical="center"/>
    </xf>
    <xf numFmtId="0" fontId="17" fillId="0" borderId="33" xfId="0" applyFont="1" applyBorder="1" applyAlignment="1" applyProtection="1">
      <alignment vertical="center" wrapText="1"/>
    </xf>
    <xf numFmtId="0" fontId="0" fillId="0" borderId="0" xfId="0" applyFont="1" applyAlignment="1" applyProtection="1">
      <alignment vertical="center"/>
    </xf>
    <xf numFmtId="0" fontId="0" fillId="11" borderId="26" xfId="0" applyFont="1" applyFill="1" applyBorder="1" applyAlignment="1" applyProtection="1">
      <alignment horizontal="center" vertical="center"/>
    </xf>
    <xf numFmtId="0" fontId="5" fillId="0" borderId="39" xfId="0" applyFont="1" applyBorder="1" applyAlignment="1" applyProtection="1">
      <alignment horizontal="center" vertical="center" wrapText="1"/>
    </xf>
    <xf numFmtId="0" fontId="16" fillId="0" borderId="46" xfId="0" applyFont="1" applyBorder="1" applyAlignment="1" applyProtection="1">
      <alignment horizontal="center" vertical="center" wrapText="1"/>
    </xf>
    <xf numFmtId="164" fontId="0" fillId="0" borderId="39" xfId="0" applyNumberFormat="1" applyBorder="1" applyAlignment="1" applyProtection="1">
      <alignment horizontal="center"/>
      <protection hidden="1"/>
    </xf>
    <xf numFmtId="164" fontId="0" fillId="0" borderId="49" xfId="0" applyNumberFormat="1" applyBorder="1" applyAlignment="1" applyProtection="1">
      <alignment horizontal="center"/>
      <protection hidden="1"/>
    </xf>
    <xf numFmtId="164" fontId="0" fillId="0" borderId="17" xfId="0" applyNumberFormat="1" applyBorder="1" applyAlignment="1" applyProtection="1">
      <alignment horizontal="center"/>
      <protection hidden="1"/>
    </xf>
    <xf numFmtId="164" fontId="0" fillId="0" borderId="50" xfId="0" applyNumberFormat="1" applyBorder="1" applyAlignment="1" applyProtection="1">
      <alignment horizontal="center"/>
      <protection hidden="1"/>
    </xf>
    <xf numFmtId="0" fontId="9" fillId="0" borderId="43" xfId="0" applyFont="1" applyBorder="1" applyAlignment="1" applyProtection="1">
      <alignment horizontal="center" vertical="center" wrapText="1"/>
      <protection hidden="1"/>
    </xf>
    <xf numFmtId="0" fontId="9" fillId="0" borderId="47" xfId="0" applyFont="1" applyBorder="1" applyAlignment="1" applyProtection="1">
      <alignment horizontal="center" vertical="center" wrapText="1"/>
      <protection hidden="1"/>
    </xf>
    <xf numFmtId="0" fontId="9" fillId="0" borderId="32" xfId="0" applyFont="1" applyBorder="1" applyAlignment="1" applyProtection="1">
      <alignment horizontal="center" vertical="center" wrapText="1"/>
    </xf>
    <xf numFmtId="0" fontId="9" fillId="0" borderId="52" xfId="0" applyFont="1" applyBorder="1" applyAlignment="1" applyProtection="1">
      <alignment horizontal="center" vertical="center" wrapText="1"/>
    </xf>
    <xf numFmtId="0" fontId="9" fillId="0" borderId="53" xfId="0" applyFont="1" applyBorder="1" applyAlignment="1" applyProtection="1">
      <alignment horizontal="center" vertical="center"/>
    </xf>
    <xf numFmtId="0" fontId="9" fillId="0" borderId="53" xfId="0" applyFont="1" applyBorder="1" applyAlignment="1" applyProtection="1">
      <alignment horizontal="center" vertical="center" wrapText="1"/>
    </xf>
    <xf numFmtId="0" fontId="9" fillId="0" borderId="54" xfId="0" applyFont="1" applyBorder="1" applyAlignment="1" applyProtection="1">
      <alignment horizontal="center" vertical="center" wrapText="1"/>
      <protection hidden="1"/>
    </xf>
    <xf numFmtId="0" fontId="9" fillId="0" borderId="55" xfId="0" applyFont="1" applyBorder="1" applyAlignment="1" applyProtection="1">
      <alignment horizontal="center" vertical="center"/>
    </xf>
    <xf numFmtId="0" fontId="23" fillId="0" borderId="43"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3" fillId="0" borderId="46"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45" xfId="0" applyFont="1" applyBorder="1" applyAlignment="1" applyProtection="1">
      <alignment horizontal="center" vertical="center" wrapText="1"/>
    </xf>
    <xf numFmtId="0" fontId="24" fillId="0" borderId="5" xfId="0" applyFont="1" applyBorder="1" applyAlignment="1" applyProtection="1">
      <alignment horizontal="center" vertical="center" wrapText="1"/>
    </xf>
    <xf numFmtId="0" fontId="23" fillId="0" borderId="47" xfId="0" applyFont="1" applyBorder="1" applyAlignment="1" applyProtection="1">
      <alignment horizontal="center" vertical="center" wrapText="1"/>
    </xf>
    <xf numFmtId="0" fontId="23" fillId="0" borderId="10" xfId="0" applyFont="1" applyBorder="1" applyAlignment="1" applyProtection="1">
      <alignment horizontal="center" vertical="center" wrapText="1"/>
    </xf>
    <xf numFmtId="0" fontId="24" fillId="0" borderId="8" xfId="0" applyFont="1" applyBorder="1" applyAlignment="1" applyProtection="1">
      <alignment horizontal="center" vertical="center" wrapText="1"/>
    </xf>
    <xf numFmtId="0" fontId="24" fillId="0" borderId="43"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4" fillId="0" borderId="0" xfId="0" applyFont="1"/>
    <xf numFmtId="164" fontId="0" fillId="0" borderId="56" xfId="0" applyNumberFormat="1" applyFont="1" applyBorder="1" applyAlignment="1" applyProtection="1">
      <alignment horizontal="center" vertical="center"/>
      <protection hidden="1"/>
    </xf>
    <xf numFmtId="164" fontId="0" fillId="0" borderId="57" xfId="0" applyNumberFormat="1" applyBorder="1" applyAlignment="1" applyProtection="1">
      <alignment horizontal="center"/>
      <protection hidden="1"/>
    </xf>
    <xf numFmtId="164" fontId="0" fillId="0" borderId="58" xfId="0" applyNumberFormat="1" applyBorder="1" applyAlignment="1" applyProtection="1">
      <alignment horizontal="center"/>
      <protection hidden="1"/>
    </xf>
    <xf numFmtId="164" fontId="0" fillId="0" borderId="56" xfId="0" applyNumberFormat="1" applyBorder="1" applyAlignment="1" applyProtection="1">
      <alignment horizontal="center"/>
      <protection hidden="1"/>
    </xf>
    <xf numFmtId="164" fontId="0" fillId="0" borderId="59" xfId="0" applyNumberFormat="1" applyBorder="1" applyAlignment="1" applyProtection="1">
      <alignment horizontal="center"/>
      <protection hidden="1"/>
    </xf>
    <xf numFmtId="164" fontId="0" fillId="0" borderId="49" xfId="0" applyNumberFormat="1" applyFont="1" applyBorder="1" applyAlignment="1" applyProtection="1">
      <alignment horizontal="center" vertical="center"/>
      <protection hidden="1"/>
    </xf>
    <xf numFmtId="164" fontId="0" fillId="0" borderId="60" xfId="0" applyNumberFormat="1" applyBorder="1" applyAlignment="1" applyProtection="1">
      <alignment horizontal="center"/>
      <protection hidden="1"/>
    </xf>
    <xf numFmtId="0" fontId="9" fillId="0" borderId="12"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12" fillId="0" borderId="14" xfId="0" applyFont="1" applyFill="1" applyBorder="1" applyAlignment="1" applyProtection="1">
      <alignment horizontal="center" vertical="center" wrapText="1"/>
    </xf>
    <xf numFmtId="0" fontId="9" fillId="0" borderId="14"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xf>
    <xf numFmtId="0" fontId="0" fillId="0" borderId="0" xfId="0" applyFill="1"/>
    <xf numFmtId="0" fontId="22" fillId="0" borderId="1" xfId="0" applyFont="1" applyBorder="1" applyAlignment="1" applyProtection="1">
      <alignment horizontal="center"/>
    </xf>
    <xf numFmtId="0" fontId="26" fillId="0" borderId="1" xfId="0" applyFont="1" applyBorder="1" applyAlignment="1" applyProtection="1">
      <protection hidden="1"/>
    </xf>
    <xf numFmtId="0" fontId="0" fillId="0" borderId="0" xfId="0" applyAlignment="1">
      <alignment vertical="center"/>
    </xf>
    <xf numFmtId="0" fontId="27" fillId="0" borderId="1" xfId="0" applyFont="1" applyBorder="1" applyAlignment="1" applyProtection="1"/>
    <xf numFmtId="11" fontId="27" fillId="0" borderId="1" xfId="0" applyNumberFormat="1" applyFont="1" applyBorder="1" applyAlignment="1" applyProtection="1">
      <alignment horizontal="center" vertical="center"/>
    </xf>
    <xf numFmtId="0" fontId="0" fillId="0" borderId="0" xfId="0" applyFont="1" applyBorder="1" applyAlignment="1" applyProtection="1"/>
    <xf numFmtId="49" fontId="0" fillId="0" borderId="0" xfId="0" applyNumberFormat="1" applyFont="1" applyBorder="1" applyAlignment="1" applyProtection="1">
      <protection locked="0"/>
    </xf>
    <xf numFmtId="0" fontId="4" fillId="0" borderId="2"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protection hidden="1"/>
    </xf>
    <xf numFmtId="0" fontId="0" fillId="14" borderId="62" xfId="0" applyFill="1" applyBorder="1"/>
    <xf numFmtId="0" fontId="0" fillId="14" borderId="0" xfId="0" applyFill="1" applyBorder="1"/>
    <xf numFmtId="0" fontId="0" fillId="14" borderId="67" xfId="0" applyFill="1" applyBorder="1"/>
    <xf numFmtId="0" fontId="0" fillId="15" borderId="62" xfId="0" applyFill="1" applyBorder="1"/>
    <xf numFmtId="0" fontId="0" fillId="15" borderId="0" xfId="0" applyFill="1" applyBorder="1"/>
    <xf numFmtId="0" fontId="0" fillId="15" borderId="67" xfId="0" applyFill="1" applyBorder="1"/>
    <xf numFmtId="0" fontId="0" fillId="13" borderId="0" xfId="0" applyFill="1"/>
    <xf numFmtId="164" fontId="0" fillId="0" borderId="1" xfId="0" applyNumberFormat="1" applyBorder="1" applyAlignment="1" applyProtection="1">
      <alignment horizontal="center" vertical="center"/>
      <protection hidden="1"/>
    </xf>
    <xf numFmtId="164" fontId="0" fillId="0" borderId="20" xfId="0" applyNumberFormat="1" applyBorder="1" applyAlignment="1" applyProtection="1">
      <alignment horizontal="center" vertical="center"/>
      <protection hidden="1"/>
    </xf>
    <xf numFmtId="0" fontId="0" fillId="0" borderId="0" xfId="0" applyAlignment="1" applyProtection="1">
      <alignment horizontal="center" vertical="center" wrapText="1"/>
      <protection hidden="1"/>
    </xf>
    <xf numFmtId="164" fontId="0" fillId="0" borderId="0" xfId="0" applyNumberFormat="1" applyAlignment="1" applyProtection="1">
      <protection hidden="1"/>
    </xf>
    <xf numFmtId="0" fontId="6" fillId="0" borderId="34" xfId="0" applyFont="1" applyBorder="1" applyAlignment="1" applyProtection="1">
      <alignment horizontal="left" vertical="center"/>
    </xf>
    <xf numFmtId="0" fontId="6" fillId="0" borderId="37" xfId="0" applyFont="1" applyBorder="1" applyAlignment="1" applyProtection="1">
      <alignment horizontal="left" vertical="center"/>
    </xf>
    <xf numFmtId="10" fontId="0" fillId="0" borderId="0" xfId="0" applyNumberFormat="1" applyAlignment="1" applyProtection="1">
      <protection hidden="1"/>
    </xf>
    <xf numFmtId="9" fontId="0" fillId="0" borderId="0" xfId="0" applyNumberFormat="1" applyAlignment="1" applyProtection="1">
      <protection hidden="1"/>
    </xf>
    <xf numFmtId="0" fontId="34" fillId="0" borderId="37" xfId="0" applyFont="1" applyBorder="1" applyAlignment="1" applyProtection="1">
      <alignment horizontal="left" vertical="center"/>
    </xf>
    <xf numFmtId="0" fontId="6" fillId="0" borderId="74" xfId="0" applyFont="1" applyBorder="1" applyAlignment="1" applyProtection="1">
      <alignment horizontal="left" vertical="center"/>
    </xf>
    <xf numFmtId="0" fontId="6" fillId="0" borderId="73" xfId="0" applyFont="1" applyBorder="1" applyAlignment="1" applyProtection="1">
      <alignment horizontal="left" vertical="center"/>
    </xf>
    <xf numFmtId="0" fontId="6" fillId="0" borderId="72" xfId="0" applyFont="1" applyBorder="1" applyAlignment="1" applyProtection="1">
      <alignment horizontal="left" vertical="center"/>
    </xf>
    <xf numFmtId="0" fontId="14" fillId="0" borderId="11" xfId="0" applyFont="1" applyBorder="1" applyAlignment="1" applyProtection="1">
      <alignment horizontal="left" vertical="center"/>
    </xf>
    <xf numFmtId="0" fontId="6" fillId="0" borderId="74" xfId="0" applyFont="1" applyBorder="1" applyAlignment="1" applyProtection="1">
      <alignment horizontal="left" vertical="center" wrapText="1"/>
    </xf>
    <xf numFmtId="0" fontId="0" fillId="14" borderId="0" xfId="0" applyFill="1"/>
    <xf numFmtId="0" fontId="0" fillId="15" borderId="0" xfId="0" applyFill="1"/>
    <xf numFmtId="0" fontId="0" fillId="0" borderId="0" xfId="0" applyAlignment="1">
      <alignment wrapText="1"/>
    </xf>
    <xf numFmtId="164" fontId="0" fillId="0" borderId="0" xfId="0" applyNumberFormat="1"/>
    <xf numFmtId="10" fontId="0" fillId="0" borderId="0" xfId="0" applyNumberFormat="1"/>
    <xf numFmtId="0" fontId="35" fillId="0" borderId="3" xfId="0" applyFont="1" applyBorder="1" applyAlignment="1" applyProtection="1">
      <alignment horizontal="center" vertical="center" wrapText="1"/>
      <protection hidden="1"/>
    </xf>
    <xf numFmtId="0" fontId="35" fillId="0" borderId="4" xfId="0" applyFont="1" applyBorder="1" applyAlignment="1" applyProtection="1">
      <alignment horizontal="center" vertical="center" wrapText="1"/>
      <protection hidden="1"/>
    </xf>
    <xf numFmtId="0" fontId="35" fillId="0" borderId="7" xfId="0" applyFont="1" applyBorder="1" applyAlignment="1" applyProtection="1">
      <alignment horizontal="center" vertical="center" wrapText="1"/>
      <protection hidden="1"/>
    </xf>
    <xf numFmtId="0" fontId="35" fillId="0" borderId="6" xfId="0" applyFont="1" applyBorder="1" applyAlignment="1" applyProtection="1">
      <alignment horizontal="center" vertical="center" wrapText="1"/>
      <protection hidden="1"/>
    </xf>
    <xf numFmtId="0" fontId="0" fillId="0" borderId="80" xfId="0" applyBorder="1"/>
    <xf numFmtId="0" fontId="0" fillId="0" borderId="0" xfId="0" applyBorder="1"/>
    <xf numFmtId="0" fontId="0" fillId="0" borderId="82" xfId="0" applyBorder="1"/>
    <xf numFmtId="0" fontId="0" fillId="17" borderId="80" xfId="0" applyFill="1" applyBorder="1"/>
    <xf numFmtId="0" fontId="0" fillId="17" borderId="0" xfId="0" applyFill="1" applyBorder="1"/>
    <xf numFmtId="0" fontId="0" fillId="17" borderId="0" xfId="0" applyFont="1" applyFill="1" applyBorder="1" applyAlignment="1" applyProtection="1">
      <alignment horizontal="center" vertical="center" wrapText="1"/>
    </xf>
    <xf numFmtId="0" fontId="0" fillId="17" borderId="79" xfId="0" applyFill="1" applyBorder="1"/>
    <xf numFmtId="0" fontId="0" fillId="17" borderId="82" xfId="0" applyFill="1" applyBorder="1"/>
    <xf numFmtId="0" fontId="39" fillId="18" borderId="1" xfId="0" applyFont="1" applyFill="1" applyBorder="1" applyAlignment="1" applyProtection="1">
      <alignment horizontal="center" vertical="center" wrapText="1"/>
      <protection locked="0"/>
    </xf>
    <xf numFmtId="9" fontId="0" fillId="14" borderId="1" xfId="0" applyNumberFormat="1" applyFill="1" applyBorder="1" applyAlignment="1">
      <alignment horizontal="center" vertical="center"/>
    </xf>
    <xf numFmtId="9" fontId="0" fillId="14" borderId="40" xfId="0" applyNumberFormat="1" applyFill="1" applyBorder="1" applyAlignment="1">
      <alignment horizontal="center" vertical="center"/>
    </xf>
    <xf numFmtId="9" fontId="0" fillId="14" borderId="20" xfId="0" applyNumberFormat="1" applyFill="1" applyBorder="1" applyAlignment="1">
      <alignment horizontal="center" vertical="center"/>
    </xf>
    <xf numFmtId="9" fontId="0" fillId="14" borderId="39" xfId="0" applyNumberFormat="1" applyFill="1" applyBorder="1" applyAlignment="1">
      <alignment horizontal="center" vertical="center"/>
    </xf>
    <xf numFmtId="9" fontId="0" fillId="14" borderId="41" xfId="0" applyNumberFormat="1" applyFill="1" applyBorder="1" applyAlignment="1">
      <alignment horizontal="center" vertical="center"/>
    </xf>
    <xf numFmtId="9" fontId="0" fillId="14" borderId="87" xfId="0" applyNumberFormat="1" applyFill="1" applyBorder="1" applyAlignment="1">
      <alignment horizontal="center" vertical="center"/>
    </xf>
    <xf numFmtId="0" fontId="0" fillId="14" borderId="20" xfId="0" applyFill="1" applyBorder="1" applyAlignment="1">
      <alignment horizontal="center"/>
    </xf>
    <xf numFmtId="11" fontId="0" fillId="0" borderId="0" xfId="0" applyNumberFormat="1" applyAlignment="1">
      <alignment horizontal="center" vertical="center"/>
    </xf>
    <xf numFmtId="9" fontId="0" fillId="20" borderId="1" xfId="0" applyNumberFormat="1" applyFill="1" applyBorder="1" applyAlignment="1">
      <alignment horizontal="center" vertical="center"/>
    </xf>
    <xf numFmtId="9" fontId="0" fillId="20" borderId="40" xfId="0" applyNumberFormat="1" applyFill="1" applyBorder="1" applyAlignment="1">
      <alignment horizontal="center" vertical="center"/>
    </xf>
    <xf numFmtId="0" fontId="23" fillId="0" borderId="9" xfId="0" applyFont="1" applyBorder="1" applyAlignment="1" applyProtection="1">
      <alignment horizontal="center" vertical="center" wrapText="1"/>
    </xf>
    <xf numFmtId="164" fontId="0" fillId="0" borderId="40" xfId="0" applyNumberFormat="1" applyBorder="1" applyAlignment="1" applyProtection="1">
      <alignment horizontal="center" vertical="center"/>
      <protection hidden="1"/>
    </xf>
    <xf numFmtId="0" fontId="23" fillId="0" borderId="88" xfId="0" applyFont="1" applyBorder="1" applyAlignment="1" applyProtection="1">
      <alignment horizontal="center" vertical="center" wrapText="1"/>
    </xf>
    <xf numFmtId="9" fontId="0" fillId="20" borderId="20" xfId="0" applyNumberFormat="1" applyFill="1" applyBorder="1" applyAlignment="1">
      <alignment horizontal="center" vertical="center"/>
    </xf>
    <xf numFmtId="0" fontId="23" fillId="0" borderId="91" xfId="0" applyFont="1" applyBorder="1" applyAlignment="1" applyProtection="1">
      <alignment horizontal="center" vertical="center" wrapText="1"/>
    </xf>
    <xf numFmtId="164" fontId="0" fillId="0" borderId="92" xfId="0" applyNumberFormat="1" applyBorder="1" applyAlignment="1" applyProtection="1">
      <alignment horizontal="center" vertical="center"/>
      <protection hidden="1"/>
    </xf>
    <xf numFmtId="9" fontId="0" fillId="20" borderId="92" xfId="0" applyNumberFormat="1" applyFill="1" applyBorder="1" applyAlignment="1">
      <alignment horizontal="center" vertical="center"/>
    </xf>
    <xf numFmtId="0" fontId="24" fillId="0" borderId="10" xfId="0" applyFont="1" applyBorder="1" applyAlignment="1" applyProtection="1">
      <alignment horizontal="center" vertical="center" wrapText="1"/>
    </xf>
    <xf numFmtId="0" fontId="24" fillId="0" borderId="91" xfId="0" applyFont="1" applyBorder="1" applyAlignment="1" applyProtection="1">
      <alignment horizontal="center" vertical="center" wrapText="1"/>
    </xf>
    <xf numFmtId="164" fontId="0" fillId="0" borderId="40" xfId="0" applyNumberFormat="1" applyFont="1" applyBorder="1" applyAlignment="1" applyProtection="1">
      <alignment horizontal="center" vertical="center"/>
      <protection hidden="1"/>
    </xf>
    <xf numFmtId="0" fontId="0" fillId="0" borderId="89" xfId="0" applyFont="1" applyBorder="1" applyAlignment="1" applyProtection="1"/>
    <xf numFmtId="0" fontId="3" fillId="0" borderId="92" xfId="0" applyFont="1" applyBorder="1" applyAlignment="1" applyProtection="1">
      <alignment horizontal="center" vertical="center" wrapText="1"/>
    </xf>
    <xf numFmtId="0" fontId="25" fillId="0" borderId="95" xfId="0" applyFont="1" applyBorder="1" applyAlignment="1" applyProtection="1">
      <alignment horizontal="center" vertical="center" wrapText="1"/>
    </xf>
    <xf numFmtId="0" fontId="40" fillId="19" borderId="96" xfId="0" applyFont="1" applyFill="1" applyBorder="1" applyAlignment="1" applyProtection="1">
      <alignment horizontal="center" vertical="center" wrapText="1"/>
      <protection locked="0"/>
    </xf>
    <xf numFmtId="11" fontId="26" fillId="20" borderId="92" xfId="0" applyNumberFormat="1" applyFont="1" applyFill="1" applyBorder="1" applyAlignment="1">
      <alignment horizontal="center" vertical="center"/>
    </xf>
    <xf numFmtId="0" fontId="16" fillId="0" borderId="97" xfId="0" applyFont="1" applyBorder="1" applyAlignment="1" applyProtection="1">
      <alignment horizontal="center" vertical="center" wrapText="1"/>
    </xf>
    <xf numFmtId="0" fontId="23" fillId="0" borderId="97" xfId="0" applyFont="1" applyBorder="1" applyAlignment="1" applyProtection="1">
      <alignment horizontal="center" vertical="center" wrapText="1"/>
    </xf>
    <xf numFmtId="164" fontId="0" fillId="0" borderId="98" xfId="0" applyNumberFormat="1" applyBorder="1" applyAlignment="1" applyProtection="1">
      <alignment horizontal="center" vertical="center"/>
      <protection hidden="1"/>
    </xf>
    <xf numFmtId="9" fontId="0" fillId="20" borderId="98" xfId="0" applyNumberFormat="1" applyFill="1" applyBorder="1" applyAlignment="1">
      <alignment horizontal="center" vertical="center"/>
    </xf>
    <xf numFmtId="0" fontId="22" fillId="17" borderId="79" xfId="0" applyFont="1" applyFill="1" applyBorder="1" applyAlignment="1" applyProtection="1">
      <alignment horizontal="center" vertical="top" wrapText="1"/>
    </xf>
    <xf numFmtId="0" fontId="22" fillId="17" borderId="80" xfId="0" applyFont="1" applyFill="1" applyBorder="1" applyAlignment="1" applyProtection="1">
      <alignment horizontal="center" vertical="top" wrapText="1"/>
    </xf>
    <xf numFmtId="0" fontId="22" fillId="17" borderId="81" xfId="0" applyFont="1" applyFill="1" applyBorder="1" applyAlignment="1" applyProtection="1">
      <alignment horizontal="center" vertical="top" wrapText="1"/>
    </xf>
    <xf numFmtId="0" fontId="22" fillId="17" borderId="82" xfId="0" applyFont="1" applyFill="1" applyBorder="1" applyAlignment="1" applyProtection="1">
      <alignment horizontal="center" vertical="top" wrapText="1"/>
    </xf>
    <xf numFmtId="0" fontId="22" fillId="17" borderId="0" xfId="0" applyFont="1" applyFill="1" applyBorder="1" applyAlignment="1" applyProtection="1">
      <alignment horizontal="center" vertical="top" wrapText="1"/>
    </xf>
    <xf numFmtId="0" fontId="22" fillId="17" borderId="83" xfId="0" applyFont="1" applyFill="1" applyBorder="1" applyAlignment="1" applyProtection="1">
      <alignment horizontal="center" vertical="top" wrapText="1"/>
    </xf>
    <xf numFmtId="0" fontId="22" fillId="17" borderId="84" xfId="0" applyFont="1" applyFill="1" applyBorder="1" applyAlignment="1" applyProtection="1">
      <alignment horizontal="center" vertical="top" wrapText="1"/>
    </xf>
    <xf numFmtId="0" fontId="22" fillId="17" borderId="85" xfId="0" applyFont="1" applyFill="1" applyBorder="1" applyAlignment="1" applyProtection="1">
      <alignment horizontal="center" vertical="top" wrapText="1"/>
    </xf>
    <xf numFmtId="0" fontId="22" fillId="17" borderId="86" xfId="0" applyFont="1" applyFill="1" applyBorder="1" applyAlignment="1" applyProtection="1">
      <alignment horizontal="center" vertical="top" wrapText="1"/>
    </xf>
    <xf numFmtId="0" fontId="22" fillId="16" borderId="79" xfId="0" applyFont="1" applyFill="1" applyBorder="1" applyAlignment="1" applyProtection="1">
      <alignment horizontal="center" vertical="center" wrapText="1"/>
    </xf>
    <xf numFmtId="0" fontId="22" fillId="16" borderId="80" xfId="0" applyFont="1" applyFill="1" applyBorder="1" applyAlignment="1" applyProtection="1">
      <alignment horizontal="center" vertical="center" wrapText="1"/>
    </xf>
    <xf numFmtId="0" fontId="22" fillId="16" borderId="81" xfId="0" applyFont="1" applyFill="1" applyBorder="1" applyAlignment="1" applyProtection="1">
      <alignment horizontal="center" vertical="center" wrapText="1"/>
    </xf>
    <xf numFmtId="0" fontId="22" fillId="16" borderId="82" xfId="0" applyFont="1" applyFill="1" applyBorder="1" applyAlignment="1" applyProtection="1">
      <alignment horizontal="center" vertical="center" wrapText="1"/>
    </xf>
    <xf numFmtId="0" fontId="22" fillId="16" borderId="0" xfId="0" applyFont="1" applyFill="1" applyBorder="1" applyAlignment="1" applyProtection="1">
      <alignment horizontal="center" vertical="center" wrapText="1"/>
    </xf>
    <xf numFmtId="0" fontId="22" fillId="16" borderId="83" xfId="0" applyFont="1" applyFill="1" applyBorder="1" applyAlignment="1" applyProtection="1">
      <alignment horizontal="center" vertical="center" wrapText="1"/>
    </xf>
    <xf numFmtId="0" fontId="22" fillId="16" borderId="84" xfId="0" applyFont="1" applyFill="1" applyBorder="1" applyAlignment="1" applyProtection="1">
      <alignment horizontal="center" vertical="center" wrapText="1"/>
    </xf>
    <xf numFmtId="0" fontId="22" fillId="16" borderId="85" xfId="0" applyFont="1" applyFill="1" applyBorder="1" applyAlignment="1" applyProtection="1">
      <alignment horizontal="center" vertical="center" wrapText="1"/>
    </xf>
    <xf numFmtId="0" fontId="22" fillId="16" borderId="86" xfId="0" applyFont="1" applyFill="1" applyBorder="1" applyAlignment="1" applyProtection="1">
      <alignment horizontal="center" vertical="center" wrapText="1"/>
    </xf>
    <xf numFmtId="0" fontId="22" fillId="17" borderId="79" xfId="0" applyFont="1" applyFill="1" applyBorder="1" applyAlignment="1" applyProtection="1">
      <alignment horizontal="center" vertical="center" wrapText="1"/>
    </xf>
    <xf numFmtId="0" fontId="22" fillId="17" borderId="80" xfId="0" applyFont="1" applyFill="1" applyBorder="1" applyAlignment="1" applyProtection="1">
      <alignment horizontal="center" vertical="center" wrapText="1"/>
    </xf>
    <xf numFmtId="0" fontId="22" fillId="17" borderId="82" xfId="0" applyFont="1" applyFill="1" applyBorder="1" applyAlignment="1" applyProtection="1">
      <alignment horizontal="center" vertical="center" wrapText="1"/>
    </xf>
    <xf numFmtId="0" fontId="22" fillId="17" borderId="0" xfId="0" applyFont="1" applyFill="1" applyBorder="1" applyAlignment="1" applyProtection="1">
      <alignment horizontal="center" vertical="center" wrapText="1"/>
    </xf>
    <xf numFmtId="0" fontId="22" fillId="17" borderId="84" xfId="0" applyFont="1" applyFill="1" applyBorder="1" applyAlignment="1" applyProtection="1">
      <alignment horizontal="center" vertical="center" wrapText="1"/>
    </xf>
    <xf numFmtId="0" fontId="22" fillId="17" borderId="85" xfId="0" applyFont="1" applyFill="1" applyBorder="1" applyAlignment="1" applyProtection="1">
      <alignment horizontal="center" vertical="center" wrapText="1"/>
    </xf>
    <xf numFmtId="0" fontId="28" fillId="0" borderId="61" xfId="0" applyFont="1" applyBorder="1" applyAlignment="1" applyProtection="1">
      <alignment horizontal="center" vertical="center" wrapText="1"/>
    </xf>
    <xf numFmtId="0" fontId="28" fillId="0" borderId="63" xfId="0" applyFont="1" applyBorder="1" applyAlignment="1" applyProtection="1">
      <alignment horizontal="center" vertical="center" wrapText="1"/>
    </xf>
    <xf numFmtId="0" fontId="28" fillId="0" borderId="64" xfId="0" applyFont="1" applyBorder="1" applyAlignment="1" applyProtection="1">
      <alignment horizontal="center" vertical="center" wrapText="1"/>
    </xf>
    <xf numFmtId="0" fontId="28" fillId="0" borderId="65" xfId="0" applyFont="1" applyBorder="1" applyAlignment="1" applyProtection="1">
      <alignment horizontal="center" vertical="center" wrapText="1"/>
    </xf>
    <xf numFmtId="0" fontId="28" fillId="0" borderId="66" xfId="0" applyFont="1" applyBorder="1" applyAlignment="1" applyProtection="1">
      <alignment horizontal="center" vertical="center" wrapText="1"/>
    </xf>
    <xf numFmtId="0" fontId="28" fillId="0" borderId="68"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xf>
    <xf numFmtId="0" fontId="35" fillId="0" borderId="39" xfId="0" applyFont="1" applyBorder="1" applyAlignment="1" applyProtection="1">
      <alignment horizontal="center" vertical="center" wrapText="1"/>
      <protection hidden="1"/>
    </xf>
    <xf numFmtId="0" fontId="35" fillId="0" borderId="44" xfId="0" applyFont="1" applyBorder="1" applyAlignment="1" applyProtection="1">
      <alignment horizontal="center" vertical="center" wrapText="1"/>
      <protection hidden="1"/>
    </xf>
    <xf numFmtId="0" fontId="35" fillId="0" borderId="36" xfId="0" applyFont="1" applyBorder="1" applyAlignment="1" applyProtection="1">
      <alignment horizontal="center" vertical="center" wrapText="1"/>
      <protection hidden="1"/>
    </xf>
    <xf numFmtId="0" fontId="35" fillId="0" borderId="46" xfId="0" applyFont="1" applyBorder="1" applyAlignment="1" applyProtection="1">
      <alignment horizontal="center" vertical="center" wrapText="1"/>
      <protection hidden="1"/>
    </xf>
    <xf numFmtId="0" fontId="35" fillId="0" borderId="6" xfId="0" applyFont="1" applyBorder="1" applyAlignment="1" applyProtection="1">
      <alignment horizontal="center" vertical="center" wrapText="1"/>
      <protection hidden="1"/>
    </xf>
    <xf numFmtId="0" fontId="35" fillId="0" borderId="4" xfId="0" applyFont="1" applyBorder="1" applyAlignment="1" applyProtection="1">
      <alignment horizontal="center" vertical="center" wrapText="1"/>
      <protection hidden="1"/>
    </xf>
    <xf numFmtId="0" fontId="5" fillId="0" borderId="39"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0" borderId="36" xfId="0" applyFont="1" applyBorder="1" applyAlignment="1" applyProtection="1">
      <alignment horizontal="center" vertical="center" wrapText="1"/>
      <protection hidden="1"/>
    </xf>
    <xf numFmtId="0" fontId="7" fillId="0" borderId="46"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5" fillId="0" borderId="4" xfId="0" applyFont="1" applyBorder="1" applyAlignment="1" applyProtection="1">
      <alignment horizontal="center" vertical="center" wrapText="1"/>
      <protection hidden="1"/>
    </xf>
    <xf numFmtId="0" fontId="7" fillId="0" borderId="39" xfId="0" applyFont="1" applyBorder="1" applyAlignment="1" applyProtection="1">
      <alignment horizontal="center" vertical="center" wrapText="1"/>
      <protection hidden="1"/>
    </xf>
    <xf numFmtId="0" fontId="7" fillId="0" borderId="44" xfId="0" applyFont="1" applyBorder="1" applyAlignment="1" applyProtection="1">
      <alignment horizontal="center" vertical="center" wrapText="1"/>
      <protection hidden="1"/>
    </xf>
    <xf numFmtId="0" fontId="7" fillId="0" borderId="36" xfId="0" applyFont="1" applyBorder="1" applyAlignment="1" applyProtection="1">
      <alignment horizontal="center" vertical="center" wrapText="1"/>
      <protection hidden="1"/>
    </xf>
    <xf numFmtId="0" fontId="4" fillId="0" borderId="23" xfId="0" applyFont="1" applyBorder="1" applyAlignment="1" applyProtection="1">
      <alignment horizontal="center" vertical="center"/>
    </xf>
    <xf numFmtId="0" fontId="13" fillId="0" borderId="78" xfId="0" applyFont="1" applyBorder="1" applyAlignment="1" applyProtection="1">
      <alignment horizontal="center" vertical="center" wrapText="1"/>
    </xf>
    <xf numFmtId="0" fontId="13" fillId="0" borderId="57" xfId="0" applyFont="1" applyBorder="1" applyAlignment="1" applyProtection="1">
      <alignment horizontal="center" vertical="center" wrapText="1"/>
    </xf>
    <xf numFmtId="0" fontId="0" fillId="0" borderId="69" xfId="0" applyFont="1" applyBorder="1" applyAlignment="1" applyProtection="1">
      <alignment horizontal="center" vertical="center" wrapText="1"/>
    </xf>
    <xf numFmtId="0" fontId="0" fillId="0" borderId="76"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6" fillId="0" borderId="74" xfId="0" applyFont="1" applyBorder="1" applyAlignment="1" applyProtection="1">
      <alignment horizontal="left" vertical="center"/>
    </xf>
    <xf numFmtId="0" fontId="6" fillId="0" borderId="70" xfId="0" applyFont="1" applyBorder="1" applyAlignment="1" applyProtection="1">
      <alignment horizontal="left" vertical="center"/>
    </xf>
    <xf numFmtId="0" fontId="0" fillId="0" borderId="71" xfId="0" applyFont="1" applyBorder="1" applyAlignment="1" applyProtection="1">
      <alignment horizontal="center" vertical="center" wrapText="1"/>
    </xf>
    <xf numFmtId="0" fontId="0" fillId="0" borderId="32" xfId="0" applyFont="1" applyBorder="1" applyAlignment="1" applyProtection="1">
      <alignment horizontal="center" vertical="center" wrapText="1"/>
    </xf>
    <xf numFmtId="0" fontId="6" fillId="0" borderId="77" xfId="0" applyFont="1" applyBorder="1" applyAlignment="1" applyProtection="1">
      <alignment horizontal="left" vertical="center"/>
    </xf>
    <xf numFmtId="0" fontId="0" fillId="0" borderId="31" xfId="0" applyFont="1" applyBorder="1" applyAlignment="1" applyProtection="1">
      <alignment horizontal="center" vertical="center" wrapText="1"/>
    </xf>
    <xf numFmtId="0" fontId="6" fillId="0" borderId="32" xfId="0" applyFont="1" applyBorder="1" applyAlignment="1" applyProtection="1">
      <alignment horizontal="left" vertical="center"/>
    </xf>
    <xf numFmtId="0" fontId="0" fillId="0" borderId="27" xfId="0" applyFont="1" applyBorder="1" applyAlignment="1" applyProtection="1">
      <alignment horizontal="center" vertical="center" wrapText="1"/>
    </xf>
    <xf numFmtId="0" fontId="6" fillId="0" borderId="76" xfId="0" applyFont="1" applyBorder="1" applyAlignment="1" applyProtection="1">
      <alignment horizontal="left" vertical="center"/>
    </xf>
    <xf numFmtId="0" fontId="6" fillId="0" borderId="75" xfId="0" applyFont="1" applyBorder="1" applyAlignment="1" applyProtection="1">
      <alignment horizontal="left" vertical="center"/>
    </xf>
    <xf numFmtId="0" fontId="0" fillId="0" borderId="72" xfId="0" applyFont="1" applyBorder="1" applyAlignment="1" applyProtection="1">
      <alignment horizontal="center" vertical="center" wrapText="1"/>
    </xf>
    <xf numFmtId="0" fontId="6" fillId="0" borderId="69" xfId="0" applyFont="1" applyBorder="1" applyAlignment="1" applyProtection="1">
      <alignment horizontal="left" vertical="center"/>
    </xf>
    <xf numFmtId="0" fontId="0" fillId="0" borderId="17" xfId="0" applyFont="1" applyBorder="1" applyAlignment="1" applyProtection="1">
      <alignment horizontal="center" vertical="center" wrapText="1"/>
    </xf>
    <xf numFmtId="0" fontId="0" fillId="0" borderId="77" xfId="0" applyFont="1" applyBorder="1" applyAlignment="1" applyProtection="1">
      <alignment horizontal="center" vertical="center" wrapText="1"/>
    </xf>
    <xf numFmtId="0" fontId="6" fillId="0" borderId="71" xfId="0" applyFont="1" applyBorder="1" applyAlignment="1" applyProtection="1">
      <alignment horizontal="left" vertical="center" wrapText="1"/>
    </xf>
    <xf numFmtId="0" fontId="6" fillId="0" borderId="32" xfId="0" applyFont="1" applyBorder="1" applyAlignment="1" applyProtection="1">
      <alignment horizontal="left" vertical="center" wrapText="1"/>
    </xf>
    <xf numFmtId="0" fontId="4" fillId="0" borderId="23" xfId="0" applyFont="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6" fillId="0" borderId="24" xfId="0" applyFont="1" applyBorder="1" applyAlignment="1" applyProtection="1">
      <alignment horizontal="left" vertical="center"/>
    </xf>
    <xf numFmtId="0" fontId="0" fillId="0" borderId="78" xfId="0" applyFont="1" applyBorder="1" applyAlignment="1" applyProtection="1">
      <alignment horizontal="center" vertical="center" wrapText="1"/>
    </xf>
    <xf numFmtId="0" fontId="0" fillId="0" borderId="57" xfId="0" applyFont="1" applyBorder="1" applyAlignment="1" applyProtection="1">
      <alignment horizontal="center" vertical="center" wrapText="1"/>
    </xf>
    <xf numFmtId="0" fontId="6" fillId="0" borderId="27" xfId="0" applyFont="1" applyBorder="1" applyAlignment="1" applyProtection="1">
      <alignment horizontal="left" vertical="center"/>
    </xf>
    <xf numFmtId="0" fontId="13" fillId="0" borderId="75" xfId="0" applyFont="1" applyBorder="1" applyAlignment="1" applyProtection="1">
      <alignment horizontal="center" vertical="center" wrapText="1"/>
    </xf>
    <xf numFmtId="0" fontId="13" fillId="0" borderId="76"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6" fillId="0" borderId="11" xfId="0" applyFont="1" applyBorder="1" applyAlignment="1" applyProtection="1">
      <alignment horizontal="left" vertical="center"/>
    </xf>
    <xf numFmtId="0" fontId="25" fillId="0" borderId="1" xfId="0" applyFont="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48" xfId="0" applyFont="1" applyBorder="1" applyAlignment="1" applyProtection="1">
      <alignment horizontal="center" vertical="center"/>
    </xf>
    <xf numFmtId="0" fontId="13" fillId="0" borderId="42"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36"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7" fillId="0" borderId="46"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42" xfId="0" applyFont="1" applyBorder="1" applyAlignment="1" applyProtection="1">
      <alignment horizontal="center" vertical="center" wrapText="1"/>
    </xf>
    <xf numFmtId="0" fontId="7" fillId="0" borderId="41" xfId="0" applyFont="1" applyBorder="1" applyAlignment="1" applyProtection="1">
      <alignment horizontal="center" vertical="center" wrapText="1"/>
    </xf>
    <xf numFmtId="0" fontId="31" fillId="13" borderId="0" xfId="0" applyFont="1" applyFill="1" applyAlignment="1">
      <alignment horizontal="center" vertical="center" textRotation="90"/>
    </xf>
    <xf numFmtId="0" fontId="31" fillId="15" borderId="62" xfId="0" applyFont="1" applyFill="1" applyBorder="1" applyAlignment="1">
      <alignment horizontal="center" vertical="center" textRotation="90"/>
    </xf>
    <xf numFmtId="0" fontId="31" fillId="15" borderId="0" xfId="0" applyFont="1" applyFill="1" applyBorder="1" applyAlignment="1">
      <alignment horizontal="center" vertical="center" textRotation="90"/>
    </xf>
    <xf numFmtId="0" fontId="31" fillId="15" borderId="67" xfId="0" applyFont="1" applyFill="1" applyBorder="1" applyAlignment="1">
      <alignment horizontal="center" vertical="center" textRotation="90"/>
    </xf>
    <xf numFmtId="0" fontId="31" fillId="14" borderId="62" xfId="0" applyFont="1" applyFill="1" applyBorder="1" applyAlignment="1">
      <alignment horizontal="center" vertical="center" textRotation="90"/>
    </xf>
    <xf numFmtId="0" fontId="31" fillId="14" borderId="0" xfId="0" applyFont="1" applyFill="1" applyBorder="1" applyAlignment="1">
      <alignment horizontal="center" vertical="center" textRotation="90"/>
    </xf>
    <xf numFmtId="0" fontId="31" fillId="14" borderId="67" xfId="0" applyFont="1" applyFill="1" applyBorder="1" applyAlignment="1">
      <alignment horizontal="center" vertical="center" textRotation="90"/>
    </xf>
    <xf numFmtId="0" fontId="4" fillId="0" borderId="90" xfId="0" applyFont="1" applyBorder="1" applyAlignment="1" applyProtection="1">
      <alignment horizontal="center" vertical="center"/>
    </xf>
    <xf numFmtId="0" fontId="4" fillId="0" borderId="93" xfId="0" applyFont="1" applyBorder="1" applyAlignment="1" applyProtection="1">
      <alignment horizontal="center" vertical="center"/>
    </xf>
    <xf numFmtId="0" fontId="7" fillId="0" borderId="9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13" fillId="0" borderId="18"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88" xfId="0" applyFont="1" applyBorder="1" applyAlignment="1" applyProtection="1">
      <alignment horizontal="center" vertical="center" wrapText="1"/>
    </xf>
    <xf numFmtId="0" fontId="13" fillId="0" borderId="91"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13" fillId="0" borderId="32" xfId="0" applyFont="1" applyBorder="1" applyAlignment="1" applyProtection="1">
      <alignment horizontal="center" vertical="center" wrapText="1"/>
    </xf>
    <xf numFmtId="0" fontId="8" fillId="0" borderId="32" xfId="0" applyFont="1" applyBorder="1" applyAlignment="1" applyProtection="1">
      <alignment horizontal="left" vertical="center" wrapText="1"/>
    </xf>
    <xf numFmtId="0" fontId="13" fillId="0" borderId="33" xfId="0" applyFont="1" applyBorder="1" applyAlignment="1" applyProtection="1">
      <alignment horizontal="center" vertical="center" wrapText="1"/>
    </xf>
    <xf numFmtId="0" fontId="6" fillId="0" borderId="22" xfId="0" applyFont="1" applyBorder="1" applyAlignment="1" applyProtection="1">
      <alignment horizontal="left" vertical="center" wrapText="1"/>
    </xf>
    <xf numFmtId="0" fontId="13" fillId="0" borderId="30" xfId="0" applyFont="1" applyBorder="1" applyAlignment="1" applyProtection="1">
      <alignment horizontal="center" vertical="center" wrapText="1"/>
    </xf>
    <xf numFmtId="0" fontId="8" fillId="0" borderId="22" xfId="0" applyFont="1" applyBorder="1" applyAlignment="1" applyProtection="1">
      <alignment horizontal="left" vertical="center" wrapText="1"/>
    </xf>
    <xf numFmtId="0" fontId="13" fillId="0" borderId="27" xfId="0" applyFont="1" applyBorder="1" applyAlignment="1" applyProtection="1">
      <alignment horizontal="center" vertical="center" wrapText="1"/>
    </xf>
    <xf numFmtId="0" fontId="17" fillId="0" borderId="22" xfId="0" applyFont="1" applyBorder="1" applyAlignment="1" applyProtection="1">
      <alignment horizontal="left" vertical="center" wrapText="1"/>
    </xf>
    <xf numFmtId="0" fontId="17" fillId="0" borderId="30" xfId="0" applyFont="1" applyBorder="1" applyAlignment="1" applyProtection="1">
      <alignment horizontal="left" vertical="center" wrapText="1"/>
    </xf>
    <xf numFmtId="0" fontId="0" fillId="0" borderId="30" xfId="0" applyFont="1" applyBorder="1" applyAlignment="1" applyProtection="1">
      <alignment horizontal="center" vertical="center" wrapText="1"/>
    </xf>
  </cellXfs>
  <cellStyles count="8">
    <cellStyle name="aucune donnee exploitable" xfId="6"/>
    <cellStyle name="discret" xfId="1"/>
    <cellStyle name="Normal" xfId="0" builtinId="0"/>
    <cellStyle name="reponse saisie" xfId="7"/>
    <cellStyle name="Sans nom1" xfId="2"/>
    <cellStyle name="Sans nom2" xfId="3"/>
    <cellStyle name="Sans nom3" xfId="4"/>
    <cellStyle name="Sans nom4" xfId="5"/>
  </cellStyles>
  <dxfs count="73">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b val="0"/>
        <i/>
        <strike val="0"/>
        <color theme="2" tint="-0.499984740745262"/>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ill>
        <patternFill>
          <bgColor rgb="FF81D41A"/>
        </patternFill>
      </fill>
    </dxf>
    <dxf>
      <fill>
        <patternFill>
          <bgColor rgb="FFFFFF6D"/>
        </patternFill>
      </fill>
    </dxf>
    <dxf>
      <fill>
        <patternFill>
          <bgColor rgb="FFFF8000"/>
        </patternFill>
      </fill>
    </dxf>
    <dxf>
      <fill>
        <patternFill>
          <bgColor rgb="FFFF3838"/>
        </patternFill>
      </fill>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b val="0"/>
        <i/>
        <strike val="0"/>
        <color theme="2" tint="-0.499984740745262"/>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ill>
        <patternFill>
          <bgColor rgb="FF81D41A"/>
        </patternFill>
      </fill>
    </dxf>
    <dxf>
      <fill>
        <patternFill>
          <bgColor rgb="FFFFFF6D"/>
        </patternFill>
      </fill>
    </dxf>
    <dxf>
      <fill>
        <patternFill>
          <bgColor rgb="FFFF8000"/>
        </patternFill>
      </fill>
    </dxf>
    <dxf>
      <fill>
        <patternFill>
          <bgColor rgb="FFFF3838"/>
        </patternFill>
      </fill>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name val="Arial"/>
      </font>
      <fill>
        <patternFill>
          <bgColor rgb="FFBBAAFA"/>
        </patternFill>
      </fill>
    </dxf>
    <dxf>
      <font>
        <name val="Arial"/>
      </font>
      <fill>
        <patternFill>
          <bgColor rgb="FFBBAAFA"/>
        </patternFill>
      </fill>
    </dxf>
    <dxf>
      <font>
        <name val="Arial"/>
      </font>
      <fill>
        <patternFill>
          <bgColor rgb="FFBBAAFA"/>
        </patternFill>
      </fill>
    </dxf>
    <dxf>
      <font>
        <name val="Arial"/>
      </font>
      <fill>
        <patternFill>
          <bgColor rgb="FFBBAAFA"/>
        </patternFill>
      </fill>
    </dxf>
    <dxf>
      <font>
        <b val="0"/>
        <i/>
        <color theme="0" tint="-0.34998626667073579"/>
      </font>
    </dxf>
    <dxf>
      <font>
        <name val="Arial"/>
      </font>
      <fill>
        <patternFill>
          <bgColor rgb="FFBBAAFA"/>
        </patternFill>
      </fill>
    </dxf>
    <dxf>
      <font>
        <i/>
        <color rgb="FF808080"/>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ont>
        <sz val="9"/>
        <color rgb="FF666666"/>
        <name val="Arial"/>
      </font>
      <fill>
        <patternFill>
          <bgColor rgb="FFB7B3CA"/>
        </patternFill>
      </fill>
    </dxf>
    <dxf>
      <fill>
        <patternFill>
          <bgColor rgb="FF81D41A"/>
        </patternFill>
      </fill>
    </dxf>
    <dxf>
      <fill>
        <patternFill>
          <bgColor rgb="FFFFFF6D"/>
        </patternFill>
      </fill>
    </dxf>
    <dxf>
      <fill>
        <patternFill>
          <bgColor rgb="FFFF8000"/>
        </patternFill>
      </fill>
    </dxf>
    <dxf>
      <fill>
        <patternFill>
          <bgColor rgb="FFFF3838"/>
        </patternFill>
      </fill>
    </dxf>
    <dxf>
      <font>
        <i/>
        <color rgb="FF808080"/>
      </font>
    </dxf>
    <dxf>
      <font>
        <b val="0"/>
        <i/>
        <strike val="0"/>
        <color theme="0" tint="-0.34998626667073579"/>
      </font>
    </dxf>
    <dxf>
      <font>
        <name val="Arial"/>
      </font>
      <fill>
        <patternFill>
          <bgColor rgb="FFBBAAFA"/>
        </patternFill>
      </fill>
    </dxf>
  </dxfs>
  <tableStyles count="0" defaultTableStyle="TableStyleMedium2" defaultPivotStyle="PivotStyleLight16"/>
  <colors>
    <indexedColors>
      <rgbColor rgb="FF000000"/>
      <rgbColor rgb="FFEEEEEE"/>
      <rgbColor rgb="FFFF0000"/>
      <rgbColor rgb="FF00FF00"/>
      <rgbColor rgb="FF0000FF"/>
      <rgbColor rgb="FFFFFF00"/>
      <rgbColor rgb="FFFF00FF"/>
      <rgbColor rgb="FF00FFFF"/>
      <rgbColor rgb="FF800000"/>
      <rgbColor rgb="FF008000"/>
      <rgbColor rgb="FF000080"/>
      <rgbColor rgb="FF808000"/>
      <rgbColor rgb="FF800080"/>
      <rgbColor rgb="FF008080"/>
      <rgbColor rgb="FFBEBEBE"/>
      <rgbColor rgb="FF808080"/>
      <rgbColor rgb="FFA6A6A6"/>
      <rgbColor rgb="FF993366"/>
      <rgbColor rgb="FFFFFFCC"/>
      <rgbColor rgb="FFCCFFFF"/>
      <rgbColor rgb="FF660066"/>
      <rgbColor rgb="FFFF8080"/>
      <rgbColor rgb="FF0066CC"/>
      <rgbColor rgb="FFB4C7DC"/>
      <rgbColor rgb="FF000080"/>
      <rgbColor rgb="FFFF00FF"/>
      <rgbColor rgb="FFFFFF00"/>
      <rgbColor rgb="FF00FFFF"/>
      <rgbColor rgb="FF800080"/>
      <rgbColor rgb="FF800000"/>
      <rgbColor rgb="FF008080"/>
      <rgbColor rgb="FF0000FF"/>
      <rgbColor rgb="FF00CCFF"/>
      <rgbColor rgb="FFCCFFFF"/>
      <rgbColor rgb="FFCCFFCC"/>
      <rgbColor rgb="FFFFFF6D"/>
      <rgbColor rgb="FFB7B3CA"/>
      <rgbColor rgb="FFFF99CC"/>
      <rgbColor rgb="FFBBAAFA"/>
      <rgbColor rgb="FFFFCC99"/>
      <rgbColor rgb="FF3366FF"/>
      <rgbColor rgb="FF33CCCC"/>
      <rgbColor rgb="FF81D41A"/>
      <rgbColor rgb="FFFFCC00"/>
      <rgbColor rgb="FFFF8000"/>
      <rgbColor rgb="FFFF3838"/>
      <rgbColor rgb="FF666666"/>
      <rgbColor rgb="FF999999"/>
      <rgbColor rgb="FF003366"/>
      <rgbColor rgb="FF00A933"/>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fr'!$C$1:$I$1</c:f>
          <c:strCache>
            <c:ptCount val="1"/>
            <c:pt idx="0">
              <c:v>Lecture et compréhension de l’écrit – 19 items</c:v>
            </c:pt>
          </c:strCache>
        </c:strRef>
      </c:tx>
      <c:layout/>
      <c:overlay val="0"/>
    </c:title>
    <c:autoTitleDeleted val="0"/>
    <c:plotArea>
      <c:layout/>
      <c:radarChart>
        <c:radarStyle val="marker"/>
        <c:varyColors val="0"/>
        <c:ser>
          <c:idx val="1"/>
          <c:order val="0"/>
          <c:tx>
            <c:strRef>
              <c:f>'prepa graph fr'!$C$3</c:f>
              <c:strCache>
                <c:ptCount val="1"/>
                <c:pt idx="0">
                  <c:v>Montrer sa compréhension par une lecture expressive.</c:v>
                </c:pt>
              </c:strCache>
            </c:strRef>
          </c:tx>
          <c:dPt>
            <c:idx val="0"/>
            <c:bubble3D val="0"/>
            <c:extLst xmlns:c16r2="http://schemas.microsoft.com/office/drawing/2015/06/chart">
              <c:ext xmlns:c16="http://schemas.microsoft.com/office/drawing/2014/chart" uri="{C3380CC4-5D6E-409C-BE32-E72D297353CC}">
                <c16:uniqueId val="{00000000-C1EE-4A3F-BE1A-48AB2AE318C5}"/>
              </c:ext>
            </c:extLst>
          </c:dPt>
          <c:cat>
            <c:strRef>
              <c:f>'prepa graph fr'!$A$4:$A$33</c:f>
              <c:strCache>
                <c:ptCount val="1"/>
                <c:pt idx="0">
                  <c:v>Nadège</c:v>
                </c:pt>
              </c:strCache>
            </c:strRef>
          </c:cat>
          <c:val>
            <c:numRef>
              <c:f>'prepa graph fr'!$C$4:$C$33</c:f>
              <c:numCache>
                <c:formatCode>0\ %</c:formatCode>
                <c:ptCount val="30"/>
                <c:pt idx="0">
                  <c:v>0.83333333333333337</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C1EE-4A3F-BE1A-48AB2AE318C5}"/>
            </c:ext>
          </c:extLst>
        </c:ser>
        <c:ser>
          <c:idx val="2"/>
          <c:order val="1"/>
          <c:tx>
            <c:strRef>
              <c:f>'prepa graph fr'!$D$3</c:f>
              <c:strCache>
                <c:ptCount val="1"/>
                <c:pt idx="0">
                  <c:v>
Savoir lire en visant différents objectifs : lire pour découvrir ou valider des informations sur…</c:v>
                </c:pt>
              </c:strCache>
            </c:strRef>
          </c:tx>
          <c:cat>
            <c:strRef>
              <c:f>'prepa graph fr'!$A$4:$A$33</c:f>
              <c:strCache>
                <c:ptCount val="1"/>
                <c:pt idx="0">
                  <c:v>Nadège</c:v>
                </c:pt>
              </c:strCache>
            </c:strRef>
          </c:cat>
          <c:val>
            <c:numRef>
              <c:f>'prepa graph fr'!$D$4:$D$33</c:f>
              <c:numCache>
                <c:formatCode>0\ %</c:formatCode>
                <c:ptCount val="30"/>
                <c:pt idx="0">
                  <c:v>0.375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C1EE-4A3F-BE1A-48AB2AE318C5}"/>
            </c:ext>
          </c:extLst>
        </c:ser>
        <c:ser>
          <c:idx val="3"/>
          <c:order val="2"/>
          <c:tx>
            <c:strRef>
              <c:f>'prepa graph fr'!$E$3</c:f>
              <c:strCache>
                <c:ptCount val="1"/>
                <c:pt idx="0">
                  <c:v>Mettre en relation sa lecture avec les éléments de sa propre culture.</c:v>
                </c:pt>
              </c:strCache>
            </c:strRef>
          </c:tx>
          <c:marker>
            <c:spPr>
              <a:solidFill>
                <a:schemeClr val="accent6">
                  <a:lumMod val="40000"/>
                  <a:lumOff val="60000"/>
                </a:schemeClr>
              </a:solidFill>
            </c:spPr>
          </c:marker>
          <c:cat>
            <c:strRef>
              <c:f>'prepa graph fr'!$A$4:$A$33</c:f>
              <c:strCache>
                <c:ptCount val="1"/>
                <c:pt idx="0">
                  <c:v>Nadège</c:v>
                </c:pt>
              </c:strCache>
            </c:strRef>
          </c:cat>
          <c:val>
            <c:numRef>
              <c:f>'prepa graph fr'!$E$4:$E$33</c:f>
              <c:numCache>
                <c:formatCode>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C1EE-4A3F-BE1A-48AB2AE318C5}"/>
            </c:ext>
          </c:extLst>
        </c:ser>
        <c:ser>
          <c:idx val="4"/>
          <c:order val="3"/>
          <c:tx>
            <c:strRef>
              <c:f>'prepa graph fr'!$F$3</c:f>
              <c:strCache>
                <c:ptCount val="1"/>
                <c:pt idx="0">
                  <c:v>Faire des inférences.</c:v>
                </c:pt>
              </c:strCache>
            </c:strRef>
          </c:tx>
          <c:marker>
            <c:symbol val="star"/>
            <c:size val="6"/>
            <c:spPr>
              <a:solidFill>
                <a:schemeClr val="accent5">
                  <a:lumMod val="75000"/>
                </a:schemeClr>
              </a:solidFill>
            </c:spPr>
          </c:marker>
          <c:cat>
            <c:strRef>
              <c:f>'prepa graph fr'!$A$4:$A$33</c:f>
              <c:strCache>
                <c:ptCount val="1"/>
                <c:pt idx="0">
                  <c:v>Nadège</c:v>
                </c:pt>
              </c:strCache>
            </c:strRef>
          </c:cat>
          <c:val>
            <c:numRef>
              <c:f>'prepa graph fr'!$F$4:$F$33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C1EE-4A3F-BE1A-48AB2AE318C5}"/>
            </c:ext>
          </c:extLst>
        </c:ser>
        <c:ser>
          <c:idx val="5"/>
          <c:order val="4"/>
          <c:tx>
            <c:strRef>
              <c:f>'prepa graph fr'!$G$3</c:f>
              <c:strCache>
                <c:ptCount val="1"/>
                <c:pt idx="0">
                  <c:v>Mettre en œuvre une démarche explicite pour découvrir et comprendre un texte.</c:v>
                </c:pt>
              </c:strCache>
            </c:strRef>
          </c:tx>
          <c:cat>
            <c:strRef>
              <c:f>'prepa graph fr'!$A$4:$A$33</c:f>
              <c:strCache>
                <c:ptCount val="1"/>
                <c:pt idx="0">
                  <c:v>Nadège</c:v>
                </c:pt>
              </c:strCache>
            </c:strRef>
          </c:cat>
          <c:val>
            <c:numRef>
              <c:f>'prepa graph fr'!$G$4:$G$33</c:f>
              <c:numCache>
                <c:formatCode>0\ %</c:formatCode>
                <c:ptCount val="30"/>
                <c:pt idx="0">
                  <c:v>0.58333333333333337</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5-C1EE-4A3F-BE1A-48AB2AE318C5}"/>
            </c:ext>
          </c:extLst>
        </c:ser>
        <c:ser>
          <c:idx val="6"/>
          <c:order val="5"/>
          <c:tx>
            <c:strRef>
              <c:f>'prepa graph fr'!$H$3</c:f>
              <c:strCache>
                <c:ptCount val="1"/>
                <c:pt idx="0">
                  <c:v>Établir les correspondances graphophono-logiques ; combiner (produire des syllabes simples et complexes).</c:v>
                </c:pt>
              </c:strCache>
            </c:strRef>
          </c:tx>
          <c:spPr>
            <a:ln w="31750">
              <a:noFill/>
            </a:ln>
          </c:spPr>
          <c:marker>
            <c:symbol val="diamond"/>
            <c:size val="7"/>
            <c:spPr>
              <a:solidFill>
                <a:schemeClr val="accent1">
                  <a:lumMod val="60000"/>
                  <a:lumOff val="40000"/>
                </a:schemeClr>
              </a:solidFill>
            </c:spPr>
          </c:marker>
          <c:cat>
            <c:strRef>
              <c:f>'prepa graph fr'!$A$4:$A$33</c:f>
              <c:strCache>
                <c:ptCount val="1"/>
                <c:pt idx="0">
                  <c:v>Nadège</c:v>
                </c:pt>
              </c:strCache>
            </c:strRef>
          </c:cat>
          <c:val>
            <c:numRef>
              <c:f>'prepa graph fr'!$H$4:$H$33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6-C1EE-4A3F-BE1A-48AB2AE318C5}"/>
            </c:ext>
          </c:extLst>
        </c:ser>
        <c:ser>
          <c:idx val="7"/>
          <c:order val="6"/>
          <c:tx>
            <c:strRef>
              <c:f>'prepa graph fr'!$I$3</c:f>
              <c:strCache>
                <c:ptCount val="1"/>
                <c:pt idx="0">
                  <c:v>Mémoriser des mots fréquents (notamment en situation scolaire) et irréguliers.</c:v>
                </c:pt>
              </c:strCache>
            </c:strRef>
          </c:tx>
          <c:marker>
            <c:symbol val="circle"/>
            <c:size val="6"/>
            <c:spPr>
              <a:solidFill>
                <a:schemeClr val="accent2">
                  <a:lumMod val="60000"/>
                  <a:lumOff val="40000"/>
                </a:schemeClr>
              </a:solidFill>
            </c:spPr>
          </c:marker>
          <c:cat>
            <c:strRef>
              <c:f>'prepa graph fr'!$A$4:$A$33</c:f>
              <c:strCache>
                <c:ptCount val="1"/>
                <c:pt idx="0">
                  <c:v>Nadège</c:v>
                </c:pt>
              </c:strCache>
            </c:strRef>
          </c:cat>
          <c:val>
            <c:numRef>
              <c:f>'prepa graph fr'!$I$4:$I$33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7-C1EE-4A3F-BE1A-48AB2AE318C5}"/>
            </c:ext>
          </c:extLst>
        </c:ser>
        <c:dLbls>
          <c:showLegendKey val="0"/>
          <c:showVal val="0"/>
          <c:showCatName val="0"/>
          <c:showSerName val="0"/>
          <c:showPercent val="0"/>
          <c:showBubbleSize val="0"/>
        </c:dLbls>
        <c:axId val="231137664"/>
        <c:axId val="231139584"/>
      </c:radarChart>
      <c:catAx>
        <c:axId val="231137664"/>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1139584"/>
        <c:crosses val="autoZero"/>
        <c:auto val="0"/>
        <c:lblAlgn val="ctr"/>
        <c:lblOffset val="100"/>
        <c:noMultiLvlLbl val="0"/>
      </c:catAx>
      <c:valAx>
        <c:axId val="231139584"/>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1137664"/>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maths'!$X$2:$Y$2</c:f>
          <c:strCache>
            <c:ptCount val="1"/>
            <c:pt idx="0">
              <c:v>(se) Repérer et (se) déplacer en utilisant des repères et des représentations.</c:v>
            </c:pt>
          </c:strCache>
        </c:strRef>
      </c:tx>
      <c:layout/>
      <c:overlay val="0"/>
    </c:title>
    <c:autoTitleDeleted val="0"/>
    <c:plotArea>
      <c:layout/>
      <c:radarChart>
        <c:radarStyle val="marker"/>
        <c:varyColors val="0"/>
        <c:ser>
          <c:idx val="1"/>
          <c:order val="0"/>
          <c:tx>
            <c:strRef>
              <c:f>'prepa graph maths'!$X$3</c:f>
              <c:strCache>
                <c:ptCount val="1"/>
                <c:pt idx="0">
                  <c:v>Situer des objets ou des personnes les uns par rapport aux autres ou par rapport à d'autres repères.</c:v>
                </c:pt>
              </c:strCache>
            </c:strRef>
          </c:tx>
          <c:dPt>
            <c:idx val="0"/>
            <c:bubble3D val="0"/>
            <c:extLst xmlns:c16r2="http://schemas.microsoft.com/office/drawing/2015/06/chart">
              <c:ext xmlns:c16="http://schemas.microsoft.com/office/drawing/2014/chart" uri="{C3380CC4-5D6E-409C-BE32-E72D297353CC}">
                <c16:uniqueId val="{00000000-9EDD-4161-AA00-3E251FCB6288}"/>
              </c:ext>
            </c:extLst>
          </c:dPt>
          <c:cat>
            <c:strRef>
              <c:f>'prepa graph maths'!$A$4:$A$33</c:f>
              <c:strCache>
                <c:ptCount val="1"/>
                <c:pt idx="0">
                  <c:v>Nadège</c:v>
                </c:pt>
              </c:strCache>
            </c:strRef>
          </c:cat>
          <c:val>
            <c:numRef>
              <c:f>'prepa graph maths'!$X$4:$X$33</c:f>
              <c:numCache>
                <c:formatCode>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9EDD-4161-AA00-3E251FCB6288}"/>
            </c:ext>
          </c:extLst>
        </c:ser>
        <c:ser>
          <c:idx val="2"/>
          <c:order val="1"/>
          <c:tx>
            <c:strRef>
              <c:f>'prepa graph maths'!$Y$3</c:f>
              <c:strCache>
                <c:ptCount val="1"/>
                <c:pt idx="0">
                  <c:v>Coder et décoder pour prévoir, représenter et réaliser des déplacements dans des espaces familiers, sur un quadrillage, sur un écran.</c:v>
                </c:pt>
              </c:strCache>
            </c:strRef>
          </c:tx>
          <c:cat>
            <c:strRef>
              <c:f>'prepa graph maths'!$A$4:$A$33</c:f>
              <c:strCache>
                <c:ptCount val="1"/>
                <c:pt idx="0">
                  <c:v>Nadège</c:v>
                </c:pt>
              </c:strCache>
            </c:strRef>
          </c:cat>
          <c:val>
            <c:numRef>
              <c:f>'prepa graph maths'!$Y$4:$Y$33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9EDD-4161-AA00-3E251FCB6288}"/>
            </c:ext>
          </c:extLst>
        </c:ser>
        <c:dLbls>
          <c:showLegendKey val="0"/>
          <c:showVal val="0"/>
          <c:showCatName val="0"/>
          <c:showSerName val="0"/>
          <c:showPercent val="0"/>
          <c:showBubbleSize val="0"/>
        </c:dLbls>
        <c:axId val="234337024"/>
        <c:axId val="234338560"/>
      </c:radarChart>
      <c:catAx>
        <c:axId val="234337024"/>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338560"/>
        <c:crosses val="autoZero"/>
        <c:auto val="0"/>
        <c:lblAlgn val="ctr"/>
        <c:lblOffset val="100"/>
        <c:noMultiLvlLbl val="0"/>
      </c:catAx>
      <c:valAx>
        <c:axId val="234338560"/>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337024"/>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maths'!$AH$2:$AM$2</c:f>
          <c:strCache>
            <c:ptCount val="1"/>
            <c:pt idx="0">
              <c:v>Comparer, estimer, mesurer des longueurs, des masses, des contenances, des durées. Utiliser le lexique, les unités, les instruments de mesures spécifiques à ces grandeurs</c:v>
            </c:pt>
          </c:strCache>
        </c:strRef>
      </c:tx>
      <c:layout>
        <c:manualLayout>
          <c:xMode val="edge"/>
          <c:yMode val="edge"/>
          <c:x val="0.11558189714788625"/>
          <c:y val="1.5509833766973839E-2"/>
        </c:manualLayout>
      </c:layout>
      <c:overlay val="0"/>
      <c:txPr>
        <a:bodyPr/>
        <a:lstStyle/>
        <a:p>
          <a:pPr>
            <a:defRPr sz="1400"/>
          </a:pPr>
          <a:endParaRPr lang="fr-FR"/>
        </a:p>
      </c:txPr>
    </c:title>
    <c:autoTitleDeleted val="0"/>
    <c:plotArea>
      <c:layout/>
      <c:radarChart>
        <c:radarStyle val="marker"/>
        <c:varyColors val="0"/>
        <c:ser>
          <c:idx val="1"/>
          <c:order val="0"/>
          <c:tx>
            <c:strRef>
              <c:f>'prepa graph maths'!$AH$3</c:f>
              <c:strCache>
                <c:ptCount val="1"/>
                <c:pt idx="0">
                  <c:v>Comparer des longueurs, des masses et des contenances directement en introduisant la comparaison à un objet intermédiaire ou par mesurage.</c:v>
                </c:pt>
              </c:strCache>
            </c:strRef>
          </c:tx>
          <c:dPt>
            <c:idx val="0"/>
            <c:bubble3D val="0"/>
            <c:extLst xmlns:c16r2="http://schemas.microsoft.com/office/drawing/2015/06/chart">
              <c:ext xmlns:c16="http://schemas.microsoft.com/office/drawing/2014/chart" uri="{C3380CC4-5D6E-409C-BE32-E72D297353CC}">
                <c16:uniqueId val="{00000000-BADB-4293-AAD3-F8AA97F9927F}"/>
              </c:ext>
            </c:extLst>
          </c:dPt>
          <c:cat>
            <c:strRef>
              <c:f>'prepa graph maths'!$A$4:$A$33</c:f>
              <c:strCache>
                <c:ptCount val="1"/>
                <c:pt idx="0">
                  <c:v>Nadège</c:v>
                </c:pt>
              </c:strCache>
            </c:strRef>
          </c:cat>
          <c:val>
            <c:numRef>
              <c:f>'prepa graph maths'!$AH$4:$AH$33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BADB-4293-AAD3-F8AA97F9927F}"/>
            </c:ext>
          </c:extLst>
        </c:ser>
        <c:ser>
          <c:idx val="2"/>
          <c:order val="1"/>
          <c:tx>
            <c:strRef>
              <c:f>'prepa graph maths'!$AI$3</c:f>
              <c:strCache>
                <c:ptCount val="1"/>
                <c:pt idx="0">
                  <c:v>Identifier quand il s’agit d’une longueur, d’une masse, d’une contenance.</c:v>
                </c:pt>
              </c:strCache>
            </c:strRef>
          </c:tx>
          <c:cat>
            <c:strRef>
              <c:f>'prepa graph maths'!$A$4:$A$33</c:f>
              <c:strCache>
                <c:ptCount val="1"/>
                <c:pt idx="0">
                  <c:v>Nadège</c:v>
                </c:pt>
              </c:strCache>
            </c:strRef>
          </c:cat>
          <c:val>
            <c:numRef>
              <c:f>'prepa graph maths'!$AI$4:$AI$33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BADB-4293-AAD3-F8AA97F9927F}"/>
            </c:ext>
          </c:extLst>
        </c:ser>
        <c:ser>
          <c:idx val="3"/>
          <c:order val="2"/>
          <c:tx>
            <c:strRef>
              <c:f>'prepa graph maths'!$AJ$3</c:f>
              <c:strCache>
                <c:ptCount val="1"/>
                <c:pt idx="0">
                  <c:v>Comparer des objets selon plusieurs grandeurs (masses -&gt; lexique : lourd, léger) et identifier quand il s’agit d’une longueur, d’une masse, d’une contenance ou d’une durée.</c:v>
                </c:pt>
              </c:strCache>
            </c:strRef>
          </c:tx>
          <c:marker>
            <c:spPr>
              <a:solidFill>
                <a:schemeClr val="accent6">
                  <a:lumMod val="40000"/>
                  <a:lumOff val="60000"/>
                </a:schemeClr>
              </a:solidFill>
            </c:spPr>
          </c:marker>
          <c:cat>
            <c:strRef>
              <c:f>'prepa graph maths'!$A$4:$A$33</c:f>
              <c:strCache>
                <c:ptCount val="1"/>
                <c:pt idx="0">
                  <c:v>Nadège</c:v>
                </c:pt>
              </c:strCache>
            </c:strRef>
          </c:cat>
          <c:val>
            <c:numRef>
              <c:f>'prepa graph maths'!$AJ$4:$AJ$33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BADB-4293-AAD3-F8AA97F9927F}"/>
            </c:ext>
          </c:extLst>
        </c:ser>
        <c:ser>
          <c:idx val="4"/>
          <c:order val="3"/>
          <c:tx>
            <c:strRef>
              <c:f>'prepa graph maths'!$AK$3</c:f>
              <c:strCache>
                <c:ptCount val="1"/>
                <c:pt idx="0">
                  <c:v>Exprimer une mesure dans une ou plusieurs unités choisies ou imposées.</c:v>
                </c:pt>
              </c:strCache>
            </c:strRef>
          </c:tx>
          <c:marker>
            <c:symbol val="star"/>
            <c:size val="6"/>
            <c:spPr>
              <a:solidFill>
                <a:schemeClr val="accent5">
                  <a:lumMod val="75000"/>
                </a:schemeClr>
              </a:solidFill>
            </c:spPr>
          </c:marker>
          <c:cat>
            <c:strRef>
              <c:f>'prepa graph maths'!$A$4:$A$33</c:f>
              <c:strCache>
                <c:ptCount val="1"/>
                <c:pt idx="0">
                  <c:v>Nadège</c:v>
                </c:pt>
              </c:strCache>
            </c:strRef>
          </c:cat>
          <c:val>
            <c:numRef>
              <c:f>'prepa graph maths'!$AK$4:$AK$33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BADB-4293-AAD3-F8AA97F9927F}"/>
            </c:ext>
          </c:extLst>
        </c:ser>
        <c:ser>
          <c:idx val="5"/>
          <c:order val="4"/>
          <c:tx>
            <c:strRef>
              <c:f>'prepa graph maths'!$AL$3</c:f>
              <c:strCache>
                <c:ptCount val="1"/>
                <c:pt idx="0">
                  <c:v>Estimer les ordres de grandeur de quelques longueurs, masses et contenances en relation avec les unités métriques.</c:v>
                </c:pt>
              </c:strCache>
            </c:strRef>
          </c:tx>
          <c:cat>
            <c:strRef>
              <c:f>'prepa graph maths'!$A$4:$A$33</c:f>
              <c:strCache>
                <c:ptCount val="1"/>
                <c:pt idx="0">
                  <c:v>Nadège</c:v>
                </c:pt>
              </c:strCache>
            </c:strRef>
          </c:cat>
          <c:val>
            <c:numRef>
              <c:f>'prepa graph maths'!$AL$4:$AL$33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5-BADB-4293-AAD3-F8AA97F9927F}"/>
            </c:ext>
          </c:extLst>
        </c:ser>
        <c:ser>
          <c:idx val="6"/>
          <c:order val="5"/>
          <c:tx>
            <c:strRef>
              <c:f>'prepa graph maths'!$AM$3</c:f>
              <c:strCache>
                <c:ptCount val="1"/>
                <c:pt idx="0">
                  <c:v>Mesurer des longueurs avec un instrument adapté, notamment en reportant une unité.</c:v>
                </c:pt>
              </c:strCache>
            </c:strRef>
          </c:tx>
          <c:spPr>
            <a:ln w="31750">
              <a:noFill/>
            </a:ln>
          </c:spPr>
          <c:marker>
            <c:symbol val="diamond"/>
            <c:size val="7"/>
            <c:spPr>
              <a:solidFill>
                <a:schemeClr val="accent1">
                  <a:lumMod val="60000"/>
                  <a:lumOff val="40000"/>
                </a:schemeClr>
              </a:solidFill>
            </c:spPr>
          </c:marker>
          <c:cat>
            <c:strRef>
              <c:f>'prepa graph maths'!$A$4:$A$33</c:f>
              <c:strCache>
                <c:ptCount val="1"/>
                <c:pt idx="0">
                  <c:v>Nadège</c:v>
                </c:pt>
              </c:strCache>
            </c:strRef>
          </c:cat>
          <c:val>
            <c:numRef>
              <c:f>'prepa graph maths'!$AM$4:$AM$33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6-BADB-4293-AAD3-F8AA97F9927F}"/>
            </c:ext>
          </c:extLst>
        </c:ser>
        <c:dLbls>
          <c:showLegendKey val="0"/>
          <c:showVal val="0"/>
          <c:showCatName val="0"/>
          <c:showSerName val="0"/>
          <c:showPercent val="0"/>
          <c:showBubbleSize val="0"/>
        </c:dLbls>
        <c:axId val="234657280"/>
        <c:axId val="234659200"/>
      </c:radarChart>
      <c:catAx>
        <c:axId val="234657280"/>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659200"/>
        <c:crosses val="autoZero"/>
        <c:auto val="0"/>
        <c:lblAlgn val="ctr"/>
        <c:lblOffset val="100"/>
        <c:noMultiLvlLbl val="0"/>
      </c:catAx>
      <c:valAx>
        <c:axId val="234659200"/>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657280"/>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maths'!$F$2:$K$2</c:f>
          <c:strCache>
            <c:ptCount val="1"/>
            <c:pt idx="0">
              <c:v>Nommer, lire, écrire, représenter des nombres entiers.</c:v>
            </c:pt>
          </c:strCache>
        </c:strRef>
      </c:tx>
      <c:layout/>
      <c:overlay val="0"/>
    </c:title>
    <c:autoTitleDeleted val="0"/>
    <c:plotArea>
      <c:layout/>
      <c:radarChart>
        <c:radarStyle val="marker"/>
        <c:varyColors val="0"/>
        <c:ser>
          <c:idx val="1"/>
          <c:order val="0"/>
          <c:tx>
            <c:strRef>
              <c:f>'prepa graph maths'!$F$3</c:f>
              <c:strCache>
                <c:ptCount val="1"/>
                <c:pt idx="0">
                  <c:v>Interpréter les noms des nombres à l’aide des unités de numération et des écritures arithmétiques / itérer une suite (exemple de situation).</c:v>
                </c:pt>
              </c:strCache>
            </c:strRef>
          </c:tx>
          <c:dPt>
            <c:idx val="0"/>
            <c:bubble3D val="0"/>
            <c:extLst xmlns:c16r2="http://schemas.microsoft.com/office/drawing/2015/06/chart">
              <c:ext xmlns:c16="http://schemas.microsoft.com/office/drawing/2014/chart" uri="{C3380CC4-5D6E-409C-BE32-E72D297353CC}">
                <c16:uniqueId val="{00000000-76C9-4E54-8555-9312AE400611}"/>
              </c:ext>
            </c:extLst>
          </c:dPt>
          <c:cat>
            <c:strRef>
              <c:f>'prepa graph maths'!$A$4:$A$33</c:f>
              <c:strCache>
                <c:ptCount val="1"/>
                <c:pt idx="0">
                  <c:v>Nadège</c:v>
                </c:pt>
              </c:strCache>
            </c:strRef>
          </c:cat>
          <c:val>
            <c:numRef>
              <c:f>'prepa graph maths'!$F$4:$F$33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76C9-4E54-8555-9312AE400611}"/>
            </c:ext>
          </c:extLst>
        </c:ser>
        <c:ser>
          <c:idx val="2"/>
          <c:order val="1"/>
          <c:tx>
            <c:strRef>
              <c:f>'prepa graph maths'!$G$3</c:f>
              <c:strCache>
                <c:ptCount val="1"/>
                <c:pt idx="0">
                  <c:v>Passer d’une représentation à une autre, en particulier associer les noms des nombres à leurs écritures chiffrées</c:v>
                </c:pt>
              </c:strCache>
            </c:strRef>
          </c:tx>
          <c:cat>
            <c:strRef>
              <c:f>'prepa graph maths'!$A$4:$A$33</c:f>
              <c:strCache>
                <c:ptCount val="1"/>
                <c:pt idx="0">
                  <c:v>Nadège</c:v>
                </c:pt>
              </c:strCache>
            </c:strRef>
          </c:cat>
          <c:val>
            <c:numRef>
              <c:f>'prepa graph maths'!$G$4:$G$33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76C9-4E54-8555-9312AE400611}"/>
            </c:ext>
          </c:extLst>
        </c:ser>
        <c:ser>
          <c:idx val="3"/>
          <c:order val="2"/>
          <c:tx>
            <c:strRef>
              <c:f>'prepa graph maths'!$H$3</c:f>
              <c:strCache>
                <c:ptCount val="1"/>
                <c:pt idx="0">
                  <c:v>Passer d’une représentation à une autre, en particulier, associer le nom des nombres à leurs écritures chiffrées.</c:v>
                </c:pt>
              </c:strCache>
            </c:strRef>
          </c:tx>
          <c:marker>
            <c:spPr>
              <a:solidFill>
                <a:schemeClr val="accent6">
                  <a:lumMod val="40000"/>
                  <a:lumOff val="60000"/>
                </a:schemeClr>
              </a:solidFill>
            </c:spPr>
          </c:marker>
          <c:cat>
            <c:strRef>
              <c:f>'prepa graph maths'!$A$4:$A$33</c:f>
              <c:strCache>
                <c:ptCount val="1"/>
                <c:pt idx="0">
                  <c:v>Nadège</c:v>
                </c:pt>
              </c:strCache>
            </c:strRef>
          </c:cat>
          <c:val>
            <c:numRef>
              <c:f>'prepa graph maths'!$H$4:$H$33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76C9-4E54-8555-9312AE400611}"/>
            </c:ext>
          </c:extLst>
        </c:ser>
        <c:ser>
          <c:idx val="4"/>
          <c:order val="3"/>
          <c:tx>
            <c:strRef>
              <c:f>'prepa graph maths'!$I$3</c:f>
              <c:strCache>
                <c:ptCount val="1"/>
                <c:pt idx="0">
                  <c:v>Utiliser diverses représentations des nombres ; passer d’une représentation à une autre […]</c:v>
                </c:pt>
              </c:strCache>
            </c:strRef>
          </c:tx>
          <c:marker>
            <c:symbol val="star"/>
            <c:size val="6"/>
            <c:spPr>
              <a:solidFill>
                <a:schemeClr val="accent5">
                  <a:lumMod val="75000"/>
                </a:schemeClr>
              </a:solidFill>
            </c:spPr>
          </c:marker>
          <c:cat>
            <c:strRef>
              <c:f>'prepa graph maths'!$A$4:$A$33</c:f>
              <c:strCache>
                <c:ptCount val="1"/>
                <c:pt idx="0">
                  <c:v>Nadège</c:v>
                </c:pt>
              </c:strCache>
            </c:strRef>
          </c:cat>
          <c:val>
            <c:numRef>
              <c:f>'prepa graph maths'!$I$4:$I$33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76C9-4E54-8555-9312AE400611}"/>
            </c:ext>
          </c:extLst>
        </c:ser>
        <c:ser>
          <c:idx val="5"/>
          <c:order val="4"/>
          <c:tx>
            <c:strRef>
              <c:f>'prepa graph maths'!$J$3</c:f>
              <c:strCache>
                <c:ptCount val="1"/>
                <c:pt idx="0">
                  <c:v>Interpréter les noms des nombres à l’aide des unités de numération et des écritures arithmétiques.</c:v>
                </c:pt>
              </c:strCache>
            </c:strRef>
          </c:tx>
          <c:cat>
            <c:strRef>
              <c:f>'prepa graph maths'!$A$4:$A$33</c:f>
              <c:strCache>
                <c:ptCount val="1"/>
                <c:pt idx="0">
                  <c:v>Nadège</c:v>
                </c:pt>
              </c:strCache>
            </c:strRef>
          </c:cat>
          <c:val>
            <c:numRef>
              <c:f>'prepa graph maths'!$J$4:$J$33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5-76C9-4E54-8555-9312AE400611}"/>
            </c:ext>
          </c:extLst>
        </c:ser>
        <c:ser>
          <c:idx val="6"/>
          <c:order val="5"/>
          <c:tx>
            <c:strRef>
              <c:f>'prepa graph maths'!$K$3</c:f>
              <c:strCache>
                <c:ptCount val="1"/>
                <c:pt idx="0">
                  <c:v>Associer un nombre entier à une position sur une demi-droite graduée, ainsi qu’à la distance de ce point à l’origine.</c:v>
                </c:pt>
              </c:strCache>
            </c:strRef>
          </c:tx>
          <c:spPr>
            <a:ln w="31750">
              <a:noFill/>
            </a:ln>
          </c:spPr>
          <c:marker>
            <c:symbol val="diamond"/>
            <c:size val="7"/>
            <c:spPr>
              <a:solidFill>
                <a:schemeClr val="accent1">
                  <a:lumMod val="60000"/>
                  <a:lumOff val="40000"/>
                </a:schemeClr>
              </a:solidFill>
            </c:spPr>
          </c:marker>
          <c:cat>
            <c:strRef>
              <c:f>'prepa graph maths'!$A$4:$A$33</c:f>
              <c:strCache>
                <c:ptCount val="1"/>
                <c:pt idx="0">
                  <c:v>Nadège</c:v>
                </c:pt>
              </c:strCache>
            </c:strRef>
          </c:cat>
          <c:val>
            <c:numRef>
              <c:f>'prepa graph maths'!$K$4:$K$33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6-76C9-4E54-8555-9312AE400611}"/>
            </c:ext>
          </c:extLst>
        </c:ser>
        <c:dLbls>
          <c:showLegendKey val="0"/>
          <c:showVal val="0"/>
          <c:showCatName val="0"/>
          <c:showSerName val="0"/>
          <c:showPercent val="0"/>
          <c:showBubbleSize val="0"/>
        </c:dLbls>
        <c:axId val="234440960"/>
        <c:axId val="234451328"/>
      </c:radarChart>
      <c:catAx>
        <c:axId val="234440960"/>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451328"/>
        <c:crosses val="autoZero"/>
        <c:auto val="0"/>
        <c:lblAlgn val="ctr"/>
        <c:lblOffset val="100"/>
        <c:noMultiLvlLbl val="0"/>
      </c:catAx>
      <c:valAx>
        <c:axId val="234451328"/>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440960"/>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maths'!$Z$2</c:f>
          <c:strCache>
            <c:ptCount val="1"/>
            <c:pt idx="0">
              <c:v>Reconnaître, nommer, décrire, reproduire quelques solides.</c:v>
            </c:pt>
          </c:strCache>
        </c:strRef>
      </c:tx>
      <c:layout/>
      <c:overlay val="0"/>
    </c:title>
    <c:autoTitleDeleted val="0"/>
    <c:plotArea>
      <c:layout/>
      <c:radarChart>
        <c:radarStyle val="marker"/>
        <c:varyColors val="0"/>
        <c:ser>
          <c:idx val="1"/>
          <c:order val="0"/>
          <c:tx>
            <c:strRef>
              <c:f>'prepa graph maths'!$Z$3</c:f>
              <c:strCache>
                <c:ptCount val="1"/>
                <c:pt idx="0">
                  <c:v>Reconnaître et trier les solides usuels parmi des solides variés : cube, pavé, pyramide, boule. Décrire et comparer des solides en utilisant le vocabulaire approprié.</c:v>
                </c:pt>
              </c:strCache>
            </c:strRef>
          </c:tx>
          <c:dPt>
            <c:idx val="0"/>
            <c:bubble3D val="0"/>
            <c:extLst xmlns:c16r2="http://schemas.microsoft.com/office/drawing/2015/06/chart">
              <c:ext xmlns:c16="http://schemas.microsoft.com/office/drawing/2014/chart" uri="{C3380CC4-5D6E-409C-BE32-E72D297353CC}">
                <c16:uniqueId val="{00000000-EF52-4E1D-AE8F-74AA5BBCF73F}"/>
              </c:ext>
            </c:extLst>
          </c:dPt>
          <c:cat>
            <c:strRef>
              <c:f>'prepa graph maths'!$A$4:$A$33</c:f>
              <c:strCache>
                <c:ptCount val="1"/>
                <c:pt idx="0">
                  <c:v>Nadège</c:v>
                </c:pt>
              </c:strCache>
            </c:strRef>
          </c:cat>
          <c:val>
            <c:numRef>
              <c:f>'prepa graph maths'!$Z$4:$Z$33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EF52-4E1D-AE8F-74AA5BBCF73F}"/>
            </c:ext>
          </c:extLst>
        </c:ser>
        <c:dLbls>
          <c:showLegendKey val="0"/>
          <c:showVal val="0"/>
          <c:showCatName val="0"/>
          <c:showSerName val="0"/>
          <c:showPercent val="0"/>
          <c:showBubbleSize val="0"/>
        </c:dLbls>
        <c:axId val="234477056"/>
        <c:axId val="234478592"/>
      </c:radarChart>
      <c:catAx>
        <c:axId val="234477056"/>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478592"/>
        <c:crosses val="autoZero"/>
        <c:auto val="0"/>
        <c:lblAlgn val="ctr"/>
        <c:lblOffset val="100"/>
        <c:noMultiLvlLbl val="0"/>
      </c:catAx>
      <c:valAx>
        <c:axId val="234478592"/>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477056"/>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maths'!$AN$2</c:f>
          <c:strCache>
            <c:ptCount val="1"/>
            <c:pt idx="0">
              <c:v>Résoudre des problèmes impliquant des longueurs, des masses, des contenances, des durées, des prix.</c:v>
            </c:pt>
          </c:strCache>
        </c:strRef>
      </c:tx>
      <c:overlay val="0"/>
    </c:title>
    <c:autoTitleDeleted val="0"/>
    <c:plotArea>
      <c:layout/>
      <c:radarChart>
        <c:radarStyle val="marker"/>
        <c:varyColors val="0"/>
        <c:ser>
          <c:idx val="1"/>
          <c:order val="0"/>
          <c:tx>
            <c:strRef>
              <c:f>'prepa graph maths'!$AN$3</c:f>
              <c:strCache>
                <c:ptCount val="1"/>
                <c:pt idx="0">
                  <c:v>Résoudre des problèmes notamment de mesurage et de comparaison en utilisant les opérations sur les grandeurs ou sur les nombres.</c:v>
                </c:pt>
              </c:strCache>
            </c:strRef>
          </c:tx>
          <c:dPt>
            <c:idx val="0"/>
            <c:bubble3D val="0"/>
            <c:extLst xmlns:c16r2="http://schemas.microsoft.com/office/drawing/2015/06/chart">
              <c:ext xmlns:c16="http://schemas.microsoft.com/office/drawing/2014/chart" uri="{C3380CC4-5D6E-409C-BE32-E72D297353CC}">
                <c16:uniqueId val="{00000000-B6C6-4F65-A9FC-F94B454C431A}"/>
              </c:ext>
            </c:extLst>
          </c:dPt>
          <c:cat>
            <c:strRef>
              <c:f>'prepa graph maths'!$A$4:$A$33</c:f>
              <c:strCache>
                <c:ptCount val="1"/>
                <c:pt idx="0">
                  <c:v>Nadège</c:v>
                </c:pt>
              </c:strCache>
            </c:strRef>
          </c:cat>
          <c:val>
            <c:numRef>
              <c:f>'prepa graph maths'!$AN$4:$AN$33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B6C6-4F65-A9FC-F94B454C431A}"/>
            </c:ext>
          </c:extLst>
        </c:ser>
        <c:dLbls>
          <c:showLegendKey val="0"/>
          <c:showVal val="0"/>
          <c:showCatName val="0"/>
          <c:showSerName val="0"/>
          <c:showPercent val="0"/>
          <c:showBubbleSize val="0"/>
        </c:dLbls>
        <c:axId val="234508288"/>
        <c:axId val="234509824"/>
      </c:radarChart>
      <c:catAx>
        <c:axId val="234508288"/>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509824"/>
        <c:crosses val="autoZero"/>
        <c:auto val="0"/>
        <c:lblAlgn val="ctr"/>
        <c:lblOffset val="100"/>
        <c:noMultiLvlLbl val="0"/>
      </c:catAx>
      <c:valAx>
        <c:axId val="234509824"/>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508288"/>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maths'!$L$2:$N$2</c:f>
          <c:strCache>
            <c:ptCount val="1"/>
            <c:pt idx="0">
              <c:v>Résoudre des problèmes en utilisant des nombres entiers et le calcul</c:v>
            </c:pt>
          </c:strCache>
        </c:strRef>
      </c:tx>
      <c:overlay val="0"/>
    </c:title>
    <c:autoTitleDeleted val="0"/>
    <c:plotArea>
      <c:layout/>
      <c:radarChart>
        <c:radarStyle val="marker"/>
        <c:varyColors val="0"/>
        <c:ser>
          <c:idx val="1"/>
          <c:order val="0"/>
          <c:tx>
            <c:strRef>
              <c:f>'prepa graph maths'!$L$3</c:f>
              <c:strCache>
                <c:ptCount val="1"/>
                <c:pt idx="0">
                  <c:v>Résoudre des problèmes issus de situations de la vie quotidienne […] relevant des structures additives : addition / soustraction.</c:v>
                </c:pt>
              </c:strCache>
            </c:strRef>
          </c:tx>
          <c:dPt>
            <c:idx val="0"/>
            <c:bubble3D val="0"/>
            <c:extLst xmlns:c16r2="http://schemas.microsoft.com/office/drawing/2015/06/chart">
              <c:ext xmlns:c16="http://schemas.microsoft.com/office/drawing/2014/chart" uri="{C3380CC4-5D6E-409C-BE32-E72D297353CC}">
                <c16:uniqueId val="{00000000-8206-456C-B088-8681A68AB016}"/>
              </c:ext>
            </c:extLst>
          </c:dPt>
          <c:cat>
            <c:strRef>
              <c:f>'prepa graph maths'!$A$4:$A$33</c:f>
              <c:strCache>
                <c:ptCount val="1"/>
                <c:pt idx="0">
                  <c:v>Nadège</c:v>
                </c:pt>
              </c:strCache>
            </c:strRef>
          </c:cat>
          <c:val>
            <c:numRef>
              <c:f>'prepa graph maths'!$L$4:$L$33</c:f>
              <c:numCache>
                <c:formatCode>0\ %</c:formatCode>
                <c:ptCount val="30"/>
                <c:pt idx="0">
                  <c:v>0.6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8206-456C-B088-8681A68AB016}"/>
            </c:ext>
          </c:extLst>
        </c:ser>
        <c:ser>
          <c:idx val="2"/>
          <c:order val="1"/>
          <c:tx>
            <c:strRef>
              <c:f>'prepa graph maths'!$M$3</c:f>
              <c:strCache>
                <c:ptCount val="1"/>
                <c:pt idx="0">
                  <c:v>Résoudre des problèmes issus de situations de la vie quotidienne […] relevant de structures multiplicatives, de partages ou de groupement (multiplication / division)</c:v>
                </c:pt>
              </c:strCache>
            </c:strRef>
          </c:tx>
          <c:cat>
            <c:strRef>
              <c:f>'prepa graph maths'!$A$4:$A$33</c:f>
              <c:strCache>
                <c:ptCount val="1"/>
                <c:pt idx="0">
                  <c:v>Nadège</c:v>
                </c:pt>
              </c:strCache>
            </c:strRef>
          </c:cat>
          <c:val>
            <c:numRef>
              <c:f>'prepa graph maths'!$M$4:$M$33</c:f>
              <c:numCache>
                <c:formatCode>0\ %</c:formatCode>
                <c:ptCount val="30"/>
                <c:pt idx="0">
                  <c:v>0.25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8206-456C-B088-8681A68AB016}"/>
            </c:ext>
          </c:extLst>
        </c:ser>
        <c:ser>
          <c:idx val="3"/>
          <c:order val="2"/>
          <c:tx>
            <c:strRef>
              <c:f>'prepa graph maths'!$N$3</c:f>
              <c:strCache>
                <c:ptCount val="1"/>
                <c:pt idx="0">
                  <c:v>Exploiter des données numériques pour répondre à des questions.</c:v>
                </c:pt>
              </c:strCache>
            </c:strRef>
          </c:tx>
          <c:marker>
            <c:spPr>
              <a:solidFill>
                <a:schemeClr val="accent6">
                  <a:lumMod val="40000"/>
                  <a:lumOff val="60000"/>
                </a:schemeClr>
              </a:solidFill>
            </c:spPr>
          </c:marker>
          <c:cat>
            <c:strRef>
              <c:f>'prepa graph maths'!$A$4:$A$33</c:f>
              <c:strCache>
                <c:ptCount val="1"/>
                <c:pt idx="0">
                  <c:v>Nadège</c:v>
                </c:pt>
              </c:strCache>
            </c:strRef>
          </c:cat>
          <c:val>
            <c:numRef>
              <c:f>'prepa graph maths'!$N$4:$N$33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8206-456C-B088-8681A68AB016}"/>
            </c:ext>
          </c:extLst>
        </c:ser>
        <c:dLbls>
          <c:showLegendKey val="0"/>
          <c:showVal val="0"/>
          <c:showCatName val="0"/>
          <c:showSerName val="0"/>
          <c:showPercent val="0"/>
          <c:showBubbleSize val="0"/>
        </c:dLbls>
        <c:axId val="234558208"/>
        <c:axId val="234560128"/>
      </c:radarChart>
      <c:catAx>
        <c:axId val="234558208"/>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560128"/>
        <c:crosses val="autoZero"/>
        <c:auto val="0"/>
        <c:lblAlgn val="ctr"/>
        <c:lblOffset val="100"/>
        <c:noMultiLvlLbl val="0"/>
      </c:catAx>
      <c:valAx>
        <c:axId val="234560128"/>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558208"/>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maths'!$AA$2:$AC$2</c:f>
          <c:strCache>
            <c:ptCount val="1"/>
            <c:pt idx="0">
              <c:v>Reconnaître, nommer, décrire, reproduire, construire quelques figures géométriques.</c:v>
            </c:pt>
          </c:strCache>
        </c:strRef>
      </c:tx>
      <c:overlay val="0"/>
    </c:title>
    <c:autoTitleDeleted val="0"/>
    <c:plotArea>
      <c:layout/>
      <c:radarChart>
        <c:radarStyle val="marker"/>
        <c:varyColors val="0"/>
        <c:ser>
          <c:idx val="1"/>
          <c:order val="0"/>
          <c:tx>
            <c:strRef>
              <c:f>'prepa graph maths'!$AA$3</c:f>
              <c:strCache>
                <c:ptCount val="1"/>
                <c:pt idx="0">
                  <c:v>Reconnaitre et décrire à partir des côtés et des angles droits, un carré, un rectangle, un triangle rectangle. Les construire sur un support uni, connaissant la longueur des côtés et les propriétés des angles.</c:v>
                </c:pt>
              </c:strCache>
            </c:strRef>
          </c:tx>
          <c:dPt>
            <c:idx val="0"/>
            <c:bubble3D val="0"/>
            <c:extLst xmlns:c16r2="http://schemas.microsoft.com/office/drawing/2015/06/chart">
              <c:ext xmlns:c16="http://schemas.microsoft.com/office/drawing/2014/chart" uri="{C3380CC4-5D6E-409C-BE32-E72D297353CC}">
                <c16:uniqueId val="{00000000-CD4A-40D3-97DF-0AE3E8F3025B}"/>
              </c:ext>
            </c:extLst>
          </c:dPt>
          <c:cat>
            <c:strRef>
              <c:f>'prepa graph maths'!$A$4:$A$33</c:f>
              <c:strCache>
                <c:ptCount val="1"/>
                <c:pt idx="0">
                  <c:v>Nadège</c:v>
                </c:pt>
              </c:strCache>
            </c:strRef>
          </c:cat>
          <c:val>
            <c:numRef>
              <c:f>'prepa graph maths'!$AA$4:$AA$33</c:f>
              <c:numCache>
                <c:formatCode>0\ %</c:formatCode>
                <c:ptCount val="30"/>
                <c:pt idx="0">
                  <c:v>0.25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CD4A-40D3-97DF-0AE3E8F3025B}"/>
            </c:ext>
          </c:extLst>
        </c:ser>
        <c:ser>
          <c:idx val="2"/>
          <c:order val="1"/>
          <c:tx>
            <c:strRef>
              <c:f>'prepa graph maths'!$AB$3</c:f>
              <c:strCache>
                <c:ptCount val="1"/>
                <c:pt idx="0">
                  <c:v>Reconnaitre et décrire à partir des côtés et des angles droits, un carré, un rectangle, un triangle rectangle. Les construire sur un support uni, connaissant la longueur des côtés et les propriétés des angles.</c:v>
                </c:pt>
              </c:strCache>
            </c:strRef>
          </c:tx>
          <c:cat>
            <c:strRef>
              <c:f>'prepa graph maths'!$A$4:$A$33</c:f>
              <c:strCache>
                <c:ptCount val="1"/>
                <c:pt idx="0">
                  <c:v>Nadège</c:v>
                </c:pt>
              </c:strCache>
            </c:strRef>
          </c:cat>
          <c:val>
            <c:numRef>
              <c:f>'prepa graph maths'!$AB$4:$AB$33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CD4A-40D3-97DF-0AE3E8F3025B}"/>
            </c:ext>
          </c:extLst>
        </c:ser>
        <c:ser>
          <c:idx val="3"/>
          <c:order val="2"/>
          <c:tx>
            <c:strRef>
              <c:f>'prepa graph maths'!$AC$3</c:f>
              <c:strCache>
                <c:ptCount val="1"/>
                <c:pt idx="0">
                  <c:v>Construire un cercle, connaissant son centre et un point, ou son centre et son rayon.</c:v>
                </c:pt>
              </c:strCache>
            </c:strRef>
          </c:tx>
          <c:marker>
            <c:spPr>
              <a:solidFill>
                <a:schemeClr val="accent6">
                  <a:lumMod val="40000"/>
                  <a:lumOff val="60000"/>
                </a:schemeClr>
              </a:solidFill>
            </c:spPr>
          </c:marker>
          <c:cat>
            <c:strRef>
              <c:f>'prepa graph maths'!$A$4:$A$33</c:f>
              <c:strCache>
                <c:ptCount val="1"/>
                <c:pt idx="0">
                  <c:v>Nadège</c:v>
                </c:pt>
              </c:strCache>
            </c:strRef>
          </c:cat>
          <c:val>
            <c:numRef>
              <c:f>'prepa graph maths'!$AC$4:$AC$33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CD4A-40D3-97DF-0AE3E8F3025B}"/>
            </c:ext>
          </c:extLst>
        </c:ser>
        <c:dLbls>
          <c:showLegendKey val="0"/>
          <c:showVal val="0"/>
          <c:showCatName val="0"/>
          <c:showSerName val="0"/>
          <c:showPercent val="0"/>
          <c:showBubbleSize val="0"/>
        </c:dLbls>
        <c:axId val="234604032"/>
        <c:axId val="234605952"/>
      </c:radarChart>
      <c:catAx>
        <c:axId val="234604032"/>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605952"/>
        <c:crosses val="autoZero"/>
        <c:auto val="0"/>
        <c:lblAlgn val="ctr"/>
        <c:lblOffset val="100"/>
        <c:noMultiLvlLbl val="0"/>
      </c:catAx>
      <c:valAx>
        <c:axId val="234605952"/>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604032"/>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maths'!$AD$2:$AG$2</c:f>
          <c:strCache>
            <c:ptCount val="1"/>
            <c:pt idx="0">
              <c:v>Reconnaître et utiliser les notions d'alignement, d'angle droit, d'égalité de longueurs, de milieu, de symétrie.</c:v>
            </c:pt>
          </c:strCache>
        </c:strRef>
      </c:tx>
      <c:overlay val="0"/>
    </c:title>
    <c:autoTitleDeleted val="0"/>
    <c:plotArea>
      <c:layout/>
      <c:radarChart>
        <c:radarStyle val="marker"/>
        <c:varyColors val="0"/>
        <c:ser>
          <c:idx val="1"/>
          <c:order val="0"/>
          <c:tx>
            <c:strRef>
              <c:f>'prepa graph maths'!$AD$3</c:f>
              <c:strCache>
                <c:ptCount val="1"/>
                <c:pt idx="0">
                  <c:v>Utiliser la règle (non graduée) pour repérer et reproduire des alignements.</c:v>
                </c:pt>
              </c:strCache>
            </c:strRef>
          </c:tx>
          <c:dPt>
            <c:idx val="0"/>
            <c:bubble3D val="0"/>
            <c:extLst xmlns:c16r2="http://schemas.microsoft.com/office/drawing/2015/06/chart">
              <c:ext xmlns:c16="http://schemas.microsoft.com/office/drawing/2014/chart" uri="{C3380CC4-5D6E-409C-BE32-E72D297353CC}">
                <c16:uniqueId val="{00000000-A62C-45B3-96B5-7BA8078B3370}"/>
              </c:ext>
            </c:extLst>
          </c:dPt>
          <c:cat>
            <c:strRef>
              <c:f>'prepa graph maths'!$A$4:$A$33</c:f>
              <c:strCache>
                <c:ptCount val="1"/>
                <c:pt idx="0">
                  <c:v>Nadège</c:v>
                </c:pt>
              </c:strCache>
            </c:strRef>
          </c:cat>
          <c:val>
            <c:numRef>
              <c:f>'prepa graph maths'!$AD$4:$AD$33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A62C-45B3-96B5-7BA8078B3370}"/>
            </c:ext>
          </c:extLst>
        </c:ser>
        <c:ser>
          <c:idx val="2"/>
          <c:order val="1"/>
          <c:tx>
            <c:strRef>
              <c:f>'prepa graph maths'!$AE$3</c:f>
              <c:strCache>
                <c:ptCount val="1"/>
                <c:pt idx="0">
                  <c:v>Repérer ou trouver le milieu d’un segment en utilisant une bande de papier avec un bord droit ou la règle graduée</c:v>
                </c:pt>
              </c:strCache>
            </c:strRef>
          </c:tx>
          <c:cat>
            <c:strRef>
              <c:f>'prepa graph maths'!$A$4:$A$33</c:f>
              <c:strCache>
                <c:ptCount val="1"/>
                <c:pt idx="0">
                  <c:v>Nadège</c:v>
                </c:pt>
              </c:strCache>
            </c:strRef>
          </c:cat>
          <c:val>
            <c:numRef>
              <c:f>'prepa graph maths'!$AE$4:$AE$33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A62C-45B3-96B5-7BA8078B3370}"/>
            </c:ext>
          </c:extLst>
        </c:ser>
        <c:ser>
          <c:idx val="3"/>
          <c:order val="2"/>
          <c:tx>
            <c:strRef>
              <c:f>'prepa graph maths'!$AF$3</c:f>
              <c:strCache>
                <c:ptCount val="1"/>
                <c:pt idx="0">
                  <c:v>Repérer et produire des angles droits à l’aide d’un gabarit, d’une équerre.</c:v>
                </c:pt>
              </c:strCache>
            </c:strRef>
          </c:tx>
          <c:marker>
            <c:spPr>
              <a:solidFill>
                <a:schemeClr val="accent6">
                  <a:lumMod val="40000"/>
                  <a:lumOff val="60000"/>
                </a:schemeClr>
              </a:solidFill>
            </c:spPr>
          </c:marker>
          <c:cat>
            <c:strRef>
              <c:f>'prepa graph maths'!$A$4:$A$33</c:f>
              <c:strCache>
                <c:ptCount val="1"/>
                <c:pt idx="0">
                  <c:v>Nadège</c:v>
                </c:pt>
              </c:strCache>
            </c:strRef>
          </c:cat>
          <c:val>
            <c:numRef>
              <c:f>'prepa graph maths'!$AF$4:$AF$33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A62C-45B3-96B5-7BA8078B3370}"/>
            </c:ext>
          </c:extLst>
        </c:ser>
        <c:ser>
          <c:idx val="4"/>
          <c:order val="3"/>
          <c:tx>
            <c:strRef>
              <c:f>'prepa graph maths'!$AG$3</c:f>
              <c:strCache>
                <c:ptCount val="1"/>
                <c:pt idx="0">
                  <c:v>Compléter une figure pour qu'elle soit symétrique par rapport à un axe donné.</c:v>
                </c:pt>
              </c:strCache>
            </c:strRef>
          </c:tx>
          <c:marker>
            <c:symbol val="star"/>
            <c:size val="6"/>
            <c:spPr>
              <a:solidFill>
                <a:schemeClr val="accent5">
                  <a:lumMod val="75000"/>
                </a:schemeClr>
              </a:solidFill>
            </c:spPr>
          </c:marker>
          <c:cat>
            <c:strRef>
              <c:f>'prepa graph maths'!$A$4:$A$33</c:f>
              <c:strCache>
                <c:ptCount val="1"/>
                <c:pt idx="0">
                  <c:v>Nadège</c:v>
                </c:pt>
              </c:strCache>
            </c:strRef>
          </c:cat>
          <c:val>
            <c:numRef>
              <c:f>'prepa graph maths'!$AG$4:$AG$33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A62C-45B3-96B5-7BA8078B3370}"/>
            </c:ext>
          </c:extLst>
        </c:ser>
        <c:dLbls>
          <c:showLegendKey val="0"/>
          <c:showVal val="0"/>
          <c:showCatName val="0"/>
          <c:showSerName val="0"/>
          <c:showPercent val="0"/>
          <c:showBubbleSize val="0"/>
        </c:dLbls>
        <c:axId val="234716544"/>
        <c:axId val="234726912"/>
      </c:radarChart>
      <c:catAx>
        <c:axId val="234716544"/>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726912"/>
        <c:crosses val="autoZero"/>
        <c:auto val="0"/>
        <c:lblAlgn val="ctr"/>
        <c:lblOffset val="100"/>
        <c:noMultiLvlLbl val="0"/>
      </c:catAx>
      <c:valAx>
        <c:axId val="234726912"/>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716544"/>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maths'!$O$2:$W$2</c:f>
          <c:strCache>
            <c:ptCount val="1"/>
            <c:pt idx="0">
              <c:v>Calculer avec des nombres entiers.</c:v>
            </c:pt>
          </c:strCache>
        </c:strRef>
      </c:tx>
      <c:overlay val="0"/>
    </c:title>
    <c:autoTitleDeleted val="0"/>
    <c:plotArea>
      <c:layout/>
      <c:radarChart>
        <c:radarStyle val="marker"/>
        <c:varyColors val="0"/>
        <c:ser>
          <c:idx val="1"/>
          <c:order val="0"/>
          <c:tx>
            <c:strRef>
              <c:f>'prepa graph maths'!$O$3</c:f>
              <c:strCache>
                <c:ptCount val="1"/>
                <c:pt idx="0">
                  <c:v>Mémoriser des faits numériques et des procédures (tables d’additions)</c:v>
                </c:pt>
              </c:strCache>
            </c:strRef>
          </c:tx>
          <c:dPt>
            <c:idx val="0"/>
            <c:bubble3D val="0"/>
            <c:extLst xmlns:c16r2="http://schemas.microsoft.com/office/drawing/2015/06/chart">
              <c:ext xmlns:c16="http://schemas.microsoft.com/office/drawing/2014/chart" uri="{C3380CC4-5D6E-409C-BE32-E72D297353CC}">
                <c16:uniqueId val="{00000000-9B68-4332-8690-BEA52A17B221}"/>
              </c:ext>
            </c:extLst>
          </c:dPt>
          <c:cat>
            <c:strRef>
              <c:f>'prepa graph maths'!$A$4:$A$33</c:f>
              <c:strCache>
                <c:ptCount val="1"/>
                <c:pt idx="0">
                  <c:v>Nadège</c:v>
                </c:pt>
              </c:strCache>
            </c:strRef>
          </c:cat>
          <c:val>
            <c:numRef>
              <c:f>'prepa graph maths'!$O$4:$O$33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9B68-4332-8690-BEA52A17B221}"/>
            </c:ext>
          </c:extLst>
        </c:ser>
        <c:ser>
          <c:idx val="2"/>
          <c:order val="1"/>
          <c:tx>
            <c:strRef>
              <c:f>'prepa graph maths'!$P$3</c:f>
              <c:strCache>
                <c:ptCount val="1"/>
                <c:pt idx="0">
                  <c:v>Mémoriser des faits numériques et des procédures (tables de multiplications)</c:v>
                </c:pt>
              </c:strCache>
            </c:strRef>
          </c:tx>
          <c:cat>
            <c:strRef>
              <c:f>'prepa graph maths'!$A$4:$A$33</c:f>
              <c:strCache>
                <c:ptCount val="1"/>
                <c:pt idx="0">
                  <c:v>Nadège</c:v>
                </c:pt>
              </c:strCache>
            </c:strRef>
          </c:cat>
          <c:val>
            <c:numRef>
              <c:f>'prepa graph maths'!$P$4:$P$33</c:f>
              <c:numCache>
                <c:formatCode>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9B68-4332-8690-BEA52A17B221}"/>
            </c:ext>
          </c:extLst>
        </c:ser>
        <c:ser>
          <c:idx val="3"/>
          <c:order val="2"/>
          <c:tx>
            <c:strRef>
              <c:f>'prepa graph maths'!$Q$3</c:f>
              <c:strCache>
                <c:ptCount val="1"/>
                <c:pt idx="0">
                  <c:v>Mémoriser des faits numériques et des procédures […] doubles et moitiés de nombres d’usage courant</c:v>
                </c:pt>
              </c:strCache>
            </c:strRef>
          </c:tx>
          <c:marker>
            <c:spPr>
              <a:solidFill>
                <a:schemeClr val="accent6">
                  <a:lumMod val="40000"/>
                  <a:lumOff val="60000"/>
                </a:schemeClr>
              </a:solidFill>
            </c:spPr>
          </c:marker>
          <c:cat>
            <c:strRef>
              <c:f>'prepa graph maths'!$A$4:$A$33</c:f>
              <c:strCache>
                <c:ptCount val="1"/>
                <c:pt idx="0">
                  <c:v>Nadège</c:v>
                </c:pt>
              </c:strCache>
            </c:strRef>
          </c:cat>
          <c:val>
            <c:numRef>
              <c:f>'prepa graph maths'!$Q$4:$Q$33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9B68-4332-8690-BEA52A17B221}"/>
            </c:ext>
          </c:extLst>
        </c:ser>
        <c:ser>
          <c:idx val="4"/>
          <c:order val="3"/>
          <c:tx>
            <c:strRef>
              <c:f>'prepa graph maths'!$R$3</c:f>
              <c:strCache>
                <c:ptCount val="1"/>
                <c:pt idx="0">
                  <c:v>Vérifier la vraisemblance d'un résultat, notamment en estimant son ordre de grandeur.</c:v>
                </c:pt>
              </c:strCache>
            </c:strRef>
          </c:tx>
          <c:marker>
            <c:symbol val="star"/>
            <c:size val="6"/>
            <c:spPr>
              <a:solidFill>
                <a:schemeClr val="accent5">
                  <a:lumMod val="75000"/>
                </a:schemeClr>
              </a:solidFill>
            </c:spPr>
          </c:marker>
          <c:cat>
            <c:strRef>
              <c:f>'prepa graph maths'!$A$4:$A$33</c:f>
              <c:strCache>
                <c:ptCount val="1"/>
                <c:pt idx="0">
                  <c:v>Nadège</c:v>
                </c:pt>
              </c:strCache>
            </c:strRef>
          </c:cat>
          <c:val>
            <c:numRef>
              <c:f>'prepa graph maths'!$R$4:$R$33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9B68-4332-8690-BEA52A17B221}"/>
            </c:ext>
          </c:extLst>
        </c:ser>
        <c:ser>
          <c:idx val="5"/>
          <c:order val="4"/>
          <c:tx>
            <c:strRef>
              <c:f>'prepa graph maths'!$S$3</c:f>
              <c:strCache>
                <c:ptCount val="1"/>
                <c:pt idx="0">
                  <c:v>Calculer mentalement en utilisant les compléments à la dizaine supérieure ou inférieure et multiplier par une puissance de 10.</c:v>
                </c:pt>
              </c:strCache>
            </c:strRef>
          </c:tx>
          <c:cat>
            <c:strRef>
              <c:f>'prepa graph maths'!$A$4:$A$33</c:f>
              <c:strCache>
                <c:ptCount val="1"/>
                <c:pt idx="0">
                  <c:v>Nadège</c:v>
                </c:pt>
              </c:strCache>
            </c:strRef>
          </c:cat>
          <c:val>
            <c:numRef>
              <c:f>'prepa graph maths'!$S$4:$S$33</c:f>
              <c:numCache>
                <c:formatCode>0\ %</c:formatCode>
                <c:ptCount val="30"/>
                <c:pt idx="0">
                  <c:v>0.25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5-9B68-4332-8690-BEA52A17B221}"/>
            </c:ext>
          </c:extLst>
        </c:ser>
        <c:ser>
          <c:idx val="6"/>
          <c:order val="5"/>
          <c:tx>
            <c:strRef>
              <c:f>'prepa graph maths'!$T$3</c:f>
              <c:strCache>
                <c:ptCount val="1"/>
                <c:pt idx="0">
                  <c:v>Calculer en utilisant des écritures en ligne additives, soustractives, multiplicatives, de plusieurs opérations</c:v>
                </c:pt>
              </c:strCache>
            </c:strRef>
          </c:tx>
          <c:spPr>
            <a:ln w="31750">
              <a:noFill/>
            </a:ln>
          </c:spPr>
          <c:marker>
            <c:symbol val="diamond"/>
            <c:size val="7"/>
            <c:spPr>
              <a:solidFill>
                <a:schemeClr val="accent1">
                  <a:lumMod val="60000"/>
                  <a:lumOff val="40000"/>
                </a:schemeClr>
              </a:solidFill>
            </c:spPr>
          </c:marker>
          <c:cat>
            <c:strRef>
              <c:f>'prepa graph maths'!$A$4:$A$33</c:f>
              <c:strCache>
                <c:ptCount val="1"/>
                <c:pt idx="0">
                  <c:v>Nadège</c:v>
                </c:pt>
              </c:strCache>
            </c:strRef>
          </c:cat>
          <c:val>
            <c:numRef>
              <c:f>'prepa graph maths'!$T$4:$T$33</c:f>
              <c:numCache>
                <c:formatCode>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6-9B68-4332-8690-BEA52A17B221}"/>
            </c:ext>
          </c:extLst>
        </c:ser>
        <c:ser>
          <c:idx val="7"/>
          <c:order val="6"/>
          <c:tx>
            <c:strRef>
              <c:f>'prepa graph maths'!$U$3</c:f>
              <c:strCache>
                <c:ptCount val="1"/>
                <c:pt idx="0">
                  <c:v>Mettre en œuvre un algorithme de calcul posé pour l'addition, la soustraction, la multiplication.</c:v>
                </c:pt>
              </c:strCache>
            </c:strRef>
          </c:tx>
          <c:marker>
            <c:symbol val="circle"/>
            <c:size val="6"/>
            <c:spPr>
              <a:solidFill>
                <a:schemeClr val="accent2">
                  <a:lumMod val="60000"/>
                  <a:lumOff val="40000"/>
                </a:schemeClr>
              </a:solidFill>
            </c:spPr>
          </c:marker>
          <c:cat>
            <c:strRef>
              <c:f>'prepa graph maths'!$A$4:$A$33</c:f>
              <c:strCache>
                <c:ptCount val="1"/>
                <c:pt idx="0">
                  <c:v>Nadège</c:v>
                </c:pt>
              </c:strCache>
            </c:strRef>
          </c:cat>
          <c:val>
            <c:numRef>
              <c:f>'prepa graph maths'!$U$4:$U$33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7-9B68-4332-8690-BEA52A17B221}"/>
            </c:ext>
          </c:extLst>
        </c:ser>
        <c:ser>
          <c:idx val="0"/>
          <c:order val="7"/>
          <c:tx>
            <c:strRef>
              <c:f>'prepa graph maths'!$V$3</c:f>
              <c:strCache>
                <c:ptCount val="1"/>
                <c:pt idx="0">
                  <c:v>Mettre en œuvre un algorithme de calcul posé pour l'addition, la soustraction, la multiplication.</c:v>
                </c:pt>
              </c:strCache>
            </c:strRef>
          </c:tx>
          <c:dPt>
            <c:idx val="3"/>
            <c:marker>
              <c:symbol val="diamond"/>
              <c:size val="7"/>
            </c:marker>
            <c:bubble3D val="0"/>
            <c:extLst xmlns:c16r2="http://schemas.microsoft.com/office/drawing/2015/06/chart">
              <c:ext xmlns:c16="http://schemas.microsoft.com/office/drawing/2014/chart" uri="{C3380CC4-5D6E-409C-BE32-E72D297353CC}">
                <c16:uniqueId val="{00000008-9B68-4332-8690-BEA52A17B221}"/>
              </c:ext>
            </c:extLst>
          </c:dPt>
          <c:cat>
            <c:strRef>
              <c:f>'prepa graph maths'!$A$4:$A$33</c:f>
              <c:strCache>
                <c:ptCount val="1"/>
                <c:pt idx="0">
                  <c:v>Nadège</c:v>
                </c:pt>
              </c:strCache>
            </c:strRef>
          </c:cat>
          <c:val>
            <c:numRef>
              <c:f>'prepa graph maths'!$V$4:$V$33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9-9B68-4332-8690-BEA52A17B221}"/>
            </c:ext>
          </c:extLst>
        </c:ser>
        <c:ser>
          <c:idx val="8"/>
          <c:order val="8"/>
          <c:tx>
            <c:strRef>
              <c:f>'prepa graph maths'!$W$3</c:f>
              <c:strCache>
                <c:ptCount val="1"/>
                <c:pt idx="0">
                  <c:v>Élaborer ou choisir des stratégies de calcul à l’oral et à l’écrit.</c:v>
                </c:pt>
              </c:strCache>
            </c:strRef>
          </c:tx>
          <c:dPt>
            <c:idx val="19"/>
            <c:marker>
              <c:symbol val="dash"/>
              <c:size val="9"/>
            </c:marker>
            <c:bubble3D val="0"/>
            <c:extLst xmlns:c16r2="http://schemas.microsoft.com/office/drawing/2015/06/chart">
              <c:ext xmlns:c16="http://schemas.microsoft.com/office/drawing/2014/chart" uri="{C3380CC4-5D6E-409C-BE32-E72D297353CC}">
                <c16:uniqueId val="{0000000A-9B68-4332-8690-BEA52A17B221}"/>
              </c:ext>
            </c:extLst>
          </c:dPt>
          <c:cat>
            <c:strRef>
              <c:f>'prepa graph maths'!$A$4:$A$33</c:f>
              <c:strCache>
                <c:ptCount val="1"/>
                <c:pt idx="0">
                  <c:v>Nadège</c:v>
                </c:pt>
              </c:strCache>
            </c:strRef>
          </c:cat>
          <c:val>
            <c:numRef>
              <c:f>'prepa graph maths'!$W$4:$W$33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B-9B68-4332-8690-BEA52A17B221}"/>
            </c:ext>
          </c:extLst>
        </c:ser>
        <c:dLbls>
          <c:showLegendKey val="0"/>
          <c:showVal val="0"/>
          <c:showCatName val="0"/>
          <c:showSerName val="0"/>
          <c:showPercent val="0"/>
          <c:showBubbleSize val="0"/>
        </c:dLbls>
        <c:axId val="235123456"/>
        <c:axId val="235124992"/>
      </c:radarChart>
      <c:catAx>
        <c:axId val="235123456"/>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5124992"/>
        <c:crosses val="autoZero"/>
        <c:auto val="0"/>
        <c:lblAlgn val="ctr"/>
        <c:lblOffset val="100"/>
        <c:noMultiLvlLbl val="0"/>
      </c:catAx>
      <c:valAx>
        <c:axId val="235124992"/>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5123456"/>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MATHS'!$O$3:$W$3</c:f>
          <c:strCache>
            <c:ptCount val="1"/>
            <c:pt idx="0">
              <c:v>Calculer avec des nombres entiers.</c:v>
            </c:pt>
          </c:strCache>
        </c:strRef>
      </c:tx>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maths'!$O$3:$W$3</c:f>
              <c:strCache>
                <c:ptCount val="9"/>
                <c:pt idx="0">
                  <c:v>Mémoriser des faits numériques et des procédures (tables d’additions)</c:v>
                </c:pt>
                <c:pt idx="1">
                  <c:v>Mémoriser des faits numériques et des procédures (tables de multiplications)</c:v>
                </c:pt>
                <c:pt idx="2">
                  <c:v>Mémoriser des faits numériques et des procédures […] doubles et moitiés de nombres d’usage courant</c:v>
                </c:pt>
                <c:pt idx="3">
                  <c:v>Vérifier la vraisemblance d'un résultat, notamment en estimant son ordre de grandeur.</c:v>
                </c:pt>
                <c:pt idx="4">
                  <c:v>Calculer mentalement en utilisant les compléments à la dizaine supérieure ou inférieure et multiplier par une puissance de 10.</c:v>
                </c:pt>
                <c:pt idx="5">
                  <c:v>Calculer en utilisant des écritures en ligne additives, soustractives, multiplicatives, de plusieurs opérations</c:v>
                </c:pt>
                <c:pt idx="6">
                  <c:v>Mettre en œuvre un algorithme de calcul posé pour l'addition, la soustraction, la multiplication.</c:v>
                </c:pt>
                <c:pt idx="7">
                  <c:v>Mettre en œuvre un algorithme de calcul posé pour l'addition, la soustraction, la multiplication.</c:v>
                </c:pt>
                <c:pt idx="8">
                  <c:v>Élaborer ou choisir des stratégies de calcul à l’oral et à l’écrit.</c:v>
                </c:pt>
              </c:strCache>
            </c:strRef>
          </c:cat>
          <c:val>
            <c:numRef>
              <c:f>'INDIVIDUEL MATHS'!$O$5:$W$5</c:f>
              <c:numCache>
                <c:formatCode>0\ %</c:formatCode>
                <c:ptCount val="9"/>
                <c:pt idx="0">
                  <c:v>0.5</c:v>
                </c:pt>
                <c:pt idx="1">
                  <c:v>0</c:v>
                </c:pt>
                <c:pt idx="2">
                  <c:v>0.5</c:v>
                </c:pt>
                <c:pt idx="3">
                  <c:v>1</c:v>
                </c:pt>
                <c:pt idx="4">
                  <c:v>0.25</c:v>
                </c:pt>
                <c:pt idx="5">
                  <c:v>0</c:v>
                </c:pt>
                <c:pt idx="6">
                  <c:v>0.75</c:v>
                </c:pt>
                <c:pt idx="7">
                  <c:v>0.5</c:v>
                </c:pt>
                <c:pt idx="8">
                  <c:v>0.5</c:v>
                </c:pt>
              </c:numCache>
            </c:numRef>
          </c:val>
          <c:extLst xmlns:c16r2="http://schemas.microsoft.com/office/drawing/2015/06/chart">
            <c:ext xmlns:c16="http://schemas.microsoft.com/office/drawing/2014/chart" uri="{C3380CC4-5D6E-409C-BE32-E72D297353CC}">
              <c16:uniqueId val="{00000000-0AD1-4657-938B-48BAA3D0E90C}"/>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maths'!$O$3:$W$3</c:f>
              <c:strCache>
                <c:ptCount val="9"/>
                <c:pt idx="0">
                  <c:v>Mémoriser des faits numériques et des procédures (tables d’additions)</c:v>
                </c:pt>
                <c:pt idx="1">
                  <c:v>Mémoriser des faits numériques et des procédures (tables de multiplications)</c:v>
                </c:pt>
                <c:pt idx="2">
                  <c:v>Mémoriser des faits numériques et des procédures […] doubles et moitiés de nombres d’usage courant</c:v>
                </c:pt>
                <c:pt idx="3">
                  <c:v>Vérifier la vraisemblance d'un résultat, notamment en estimant son ordre de grandeur.</c:v>
                </c:pt>
                <c:pt idx="4">
                  <c:v>Calculer mentalement en utilisant les compléments à la dizaine supérieure ou inférieure et multiplier par une puissance de 10.</c:v>
                </c:pt>
                <c:pt idx="5">
                  <c:v>Calculer en utilisant des écritures en ligne additives, soustractives, multiplicatives, de plusieurs opérations</c:v>
                </c:pt>
                <c:pt idx="6">
                  <c:v>Mettre en œuvre un algorithme de calcul posé pour l'addition, la soustraction, la multiplication.</c:v>
                </c:pt>
                <c:pt idx="7">
                  <c:v>Mettre en œuvre un algorithme de calcul posé pour l'addition, la soustraction, la multiplication.</c:v>
                </c:pt>
                <c:pt idx="8">
                  <c:v>Élaborer ou choisir des stratégies de calcul à l’oral et à l’écrit.</c:v>
                </c:pt>
              </c:strCache>
            </c:strRef>
          </c:cat>
          <c:val>
            <c:numRef>
              <c:f>'prepa graph maths'!$O$35:$W$35</c:f>
              <c:numCache>
                <c:formatCode>0\ %</c:formatCode>
                <c:ptCount val="9"/>
                <c:pt idx="0">
                  <c:v>0.5</c:v>
                </c:pt>
                <c:pt idx="1">
                  <c:v>0</c:v>
                </c:pt>
                <c:pt idx="2">
                  <c:v>0.5</c:v>
                </c:pt>
                <c:pt idx="3">
                  <c:v>1</c:v>
                </c:pt>
                <c:pt idx="4">
                  <c:v>0.25</c:v>
                </c:pt>
                <c:pt idx="5">
                  <c:v>0</c:v>
                </c:pt>
                <c:pt idx="6">
                  <c:v>0.75</c:v>
                </c:pt>
                <c:pt idx="7">
                  <c:v>0.5</c:v>
                </c:pt>
                <c:pt idx="8">
                  <c:v>0.5</c:v>
                </c:pt>
              </c:numCache>
            </c:numRef>
          </c:val>
          <c:extLst xmlns:c16r2="http://schemas.microsoft.com/office/drawing/2015/06/chart">
            <c:ext xmlns:c16="http://schemas.microsoft.com/office/drawing/2014/chart" uri="{C3380CC4-5D6E-409C-BE32-E72D297353CC}">
              <c16:uniqueId val="{00000001-0AD1-4657-938B-48BAA3D0E90C}"/>
            </c:ext>
          </c:extLst>
        </c:ser>
        <c:dLbls>
          <c:showLegendKey val="0"/>
          <c:showVal val="1"/>
          <c:showCatName val="0"/>
          <c:showSerName val="0"/>
          <c:showPercent val="0"/>
          <c:showBubbleSize val="0"/>
        </c:dLbls>
        <c:gapWidth val="150"/>
        <c:axId val="231201024"/>
        <c:axId val="231206912"/>
      </c:barChart>
      <c:catAx>
        <c:axId val="231201024"/>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1206912"/>
        <c:crosses val="autoZero"/>
        <c:auto val="1"/>
        <c:lblAlgn val="ctr"/>
        <c:lblOffset val="100"/>
        <c:noMultiLvlLbl val="0"/>
      </c:catAx>
      <c:valAx>
        <c:axId val="231206912"/>
        <c:scaling>
          <c:orientation val="minMax"/>
          <c:max val="1"/>
        </c:scaling>
        <c:delete val="1"/>
        <c:axPos val="l"/>
        <c:numFmt formatCode="0\ %" sourceLinked="1"/>
        <c:majorTickMark val="none"/>
        <c:minorTickMark val="none"/>
        <c:tickLblPos val="nextTo"/>
        <c:crossAx val="231201024"/>
        <c:crosses val="autoZero"/>
        <c:crossBetween val="between"/>
      </c:valAx>
    </c:plotArea>
    <c:legend>
      <c:legendPos val="t"/>
      <c:layout>
        <c:manualLayout>
          <c:xMode val="edge"/>
          <c:yMode val="edge"/>
          <c:x val="0.33856163933265565"/>
          <c:y val="6.4319260714809201E-2"/>
          <c:w val="0.33752157985599396"/>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fr'!$B$1</c:f>
          <c:strCache>
            <c:ptCount val="1"/>
            <c:pt idx="0">
              <c:v>Langage oral – 1 item</c:v>
            </c:pt>
          </c:strCache>
        </c:strRef>
      </c:tx>
      <c:layout/>
      <c:overlay val="0"/>
    </c:title>
    <c:autoTitleDeleted val="0"/>
    <c:plotArea>
      <c:layout>
        <c:manualLayout>
          <c:layoutTarget val="inner"/>
          <c:xMode val="edge"/>
          <c:yMode val="edge"/>
          <c:x val="7.1644956014348185E-2"/>
          <c:y val="0.1267950127373855"/>
          <c:w val="0.53584220721753506"/>
          <c:h val="0.83370338718592507"/>
        </c:manualLayout>
      </c:layout>
      <c:radarChart>
        <c:radarStyle val="marker"/>
        <c:varyColors val="0"/>
        <c:ser>
          <c:idx val="0"/>
          <c:order val="0"/>
          <c:tx>
            <c:strRef>
              <c:f>'prepa graph fr'!$B$3</c:f>
              <c:strCache>
                <c:ptCount val="1"/>
                <c:pt idx="0">
                  <c:v>
Maintenir une attention orientée en fonction du but.</c:v>
                </c:pt>
              </c:strCache>
            </c:strRef>
          </c:tx>
          <c:marker>
            <c:symbol val="triangle"/>
            <c:size val="13"/>
            <c:spPr>
              <a:solidFill>
                <a:schemeClr val="accent4">
                  <a:lumMod val="60000"/>
                  <a:lumOff val="40000"/>
                </a:schemeClr>
              </a:solidFill>
            </c:spPr>
          </c:marker>
          <c:cat>
            <c:strRef>
              <c:f>'prepa graph fr'!$A$4:$A$33</c:f>
              <c:strCache>
                <c:ptCount val="1"/>
                <c:pt idx="0">
                  <c:v>Nadège</c:v>
                </c:pt>
              </c:strCache>
            </c:strRef>
          </c:cat>
          <c:val>
            <c:numRef>
              <c:f>'prepa graph fr'!$B$4:$B$33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0-CA2B-4DDF-9FA3-01024AA944B9}"/>
            </c:ext>
          </c:extLst>
        </c:ser>
        <c:dLbls>
          <c:showLegendKey val="0"/>
          <c:showVal val="0"/>
          <c:showCatName val="0"/>
          <c:showSerName val="0"/>
          <c:showPercent val="0"/>
          <c:showBubbleSize val="0"/>
        </c:dLbls>
        <c:axId val="230836480"/>
        <c:axId val="230859136"/>
      </c:radarChart>
      <c:catAx>
        <c:axId val="230836480"/>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0859136"/>
        <c:crosses val="autoZero"/>
        <c:auto val="0"/>
        <c:lblAlgn val="ctr"/>
        <c:lblOffset val="100"/>
        <c:noMultiLvlLbl val="0"/>
      </c:catAx>
      <c:valAx>
        <c:axId val="230859136"/>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0836480"/>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manualLayout>
          <c:xMode val="edge"/>
          <c:yMode val="edge"/>
          <c:x val="0.69689830881133341"/>
          <c:y val="0.10434356063464606"/>
          <c:w val="0.25394063120101862"/>
          <c:h val="0.10151339312119995"/>
        </c:manualLayout>
      </c:layout>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MATHS'!$L$3:$N$3</c:f>
          <c:strCache>
            <c:ptCount val="1"/>
            <c:pt idx="0">
              <c:v>Résoudre des problèmes en utilisant des nombres entiers et le calcul</c:v>
            </c:pt>
          </c:strCache>
        </c:strRef>
      </c:tx>
      <c:layout>
        <c:manualLayout>
          <c:xMode val="edge"/>
          <c:yMode val="edge"/>
          <c:x val="9.5450643776824037E-2"/>
          <c:y val="9.3896730970524367E-3"/>
        </c:manualLayout>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MATHS'!$L$4:$N$4</c:f>
              <c:strCache>
                <c:ptCount val="3"/>
                <c:pt idx="0">
                  <c:v>Résoudre des problèmes issus de situations de la vie quotidienne […] relevant des structures additives : addition / soustraction.</c:v>
                </c:pt>
                <c:pt idx="1">
                  <c:v>Résoudre des problèmes issus de situations de la vie quotidienne […] relevant de structures multiplicatives, de partages ou de groupement (multiplication / division)</c:v>
                </c:pt>
                <c:pt idx="2">
                  <c:v>Exploiter des données numériques pour répondre à des questions.</c:v>
                </c:pt>
              </c:strCache>
            </c:strRef>
          </c:cat>
          <c:val>
            <c:numRef>
              <c:f>'INDIVIDUEL MATHS'!$L$5:$N$5</c:f>
              <c:numCache>
                <c:formatCode>0\ %</c:formatCode>
                <c:ptCount val="3"/>
                <c:pt idx="0">
                  <c:v>0.6</c:v>
                </c:pt>
                <c:pt idx="1">
                  <c:v>0.25</c:v>
                </c:pt>
                <c:pt idx="2">
                  <c:v>0.75</c:v>
                </c:pt>
              </c:numCache>
            </c:numRef>
          </c:val>
          <c:extLst xmlns:c16r2="http://schemas.microsoft.com/office/drawing/2015/06/chart">
            <c:ext xmlns:c16="http://schemas.microsoft.com/office/drawing/2014/chart" uri="{C3380CC4-5D6E-409C-BE32-E72D297353CC}">
              <c16:uniqueId val="{00000000-9662-4376-9FE6-A03A1AC195DA}"/>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MATHS'!$L$4:$N$4</c:f>
              <c:strCache>
                <c:ptCount val="3"/>
                <c:pt idx="0">
                  <c:v>Résoudre des problèmes issus de situations de la vie quotidienne […] relevant des structures additives : addition / soustraction.</c:v>
                </c:pt>
                <c:pt idx="1">
                  <c:v>Résoudre des problèmes issus de situations de la vie quotidienne […] relevant de structures multiplicatives, de partages ou de groupement (multiplication / division)</c:v>
                </c:pt>
                <c:pt idx="2">
                  <c:v>Exploiter des données numériques pour répondre à des questions.</c:v>
                </c:pt>
              </c:strCache>
            </c:strRef>
          </c:cat>
          <c:val>
            <c:numRef>
              <c:f>'prepa graph maths'!$L$35:$N$35</c:f>
              <c:numCache>
                <c:formatCode>0\ %</c:formatCode>
                <c:ptCount val="3"/>
                <c:pt idx="0">
                  <c:v>0.6</c:v>
                </c:pt>
                <c:pt idx="1">
                  <c:v>0.25</c:v>
                </c:pt>
                <c:pt idx="2">
                  <c:v>0.75</c:v>
                </c:pt>
              </c:numCache>
            </c:numRef>
          </c:val>
          <c:extLst xmlns:c16r2="http://schemas.microsoft.com/office/drawing/2015/06/chart">
            <c:ext xmlns:c16="http://schemas.microsoft.com/office/drawing/2014/chart" uri="{C3380CC4-5D6E-409C-BE32-E72D297353CC}">
              <c16:uniqueId val="{00000001-9662-4376-9FE6-A03A1AC195DA}"/>
            </c:ext>
          </c:extLst>
        </c:ser>
        <c:dLbls>
          <c:showLegendKey val="0"/>
          <c:showVal val="1"/>
          <c:showCatName val="0"/>
          <c:showSerName val="0"/>
          <c:showPercent val="0"/>
          <c:showBubbleSize val="0"/>
        </c:dLbls>
        <c:gapWidth val="150"/>
        <c:axId val="234881408"/>
        <c:axId val="234882944"/>
      </c:barChart>
      <c:catAx>
        <c:axId val="234881408"/>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4882944"/>
        <c:crosses val="autoZero"/>
        <c:auto val="1"/>
        <c:lblAlgn val="ctr"/>
        <c:lblOffset val="100"/>
        <c:noMultiLvlLbl val="0"/>
      </c:catAx>
      <c:valAx>
        <c:axId val="234882944"/>
        <c:scaling>
          <c:orientation val="minMax"/>
          <c:max val="1"/>
        </c:scaling>
        <c:delete val="1"/>
        <c:axPos val="l"/>
        <c:numFmt formatCode="0\ %" sourceLinked="1"/>
        <c:majorTickMark val="none"/>
        <c:minorTickMark val="none"/>
        <c:tickLblPos val="nextTo"/>
        <c:crossAx val="234881408"/>
        <c:crosses val="autoZero"/>
        <c:crossBetween val="between"/>
      </c:valAx>
    </c:plotArea>
    <c:legend>
      <c:legendPos val="t"/>
      <c:layout>
        <c:manualLayout>
          <c:xMode val="edge"/>
          <c:yMode val="edge"/>
          <c:x val="4.0993545334730153E-2"/>
          <c:y val="9.2059279392106438E-2"/>
          <c:w val="0.90976760952091285"/>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MATHS'!$F$3:$K$3</c:f>
          <c:strCache>
            <c:ptCount val="1"/>
            <c:pt idx="0">
              <c:v>Nommer, lire, écrire, représenter des nombres entiers.</c:v>
            </c:pt>
          </c:strCache>
        </c:strRef>
      </c:tx>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MATHS'!$F$4:$K$4</c:f>
              <c:strCache>
                <c:ptCount val="6"/>
                <c:pt idx="0">
                  <c:v>Interpréter les noms des nombres à l’aide des unités de numération et des écritures arithmétiques / itérer une suite (exemple de situation).</c:v>
                </c:pt>
                <c:pt idx="1">
                  <c:v>Passer d’une représentation à une autre, en particulier associer les noms des nombres à leurs écritures chiffrées</c:v>
                </c:pt>
                <c:pt idx="2">
                  <c:v>Passer d’une représentation à une autre, en particulier, associer le nom des nombres à leurs écritures chiffrées.</c:v>
                </c:pt>
                <c:pt idx="3">
                  <c:v>Utiliser diverses représentations des nombres ; passer d’une représentation à une autre […]</c:v>
                </c:pt>
                <c:pt idx="4">
                  <c:v>Interpréter les noms des nombres à l’aide des unités de numération et des écritures arithmétiques.</c:v>
                </c:pt>
                <c:pt idx="5">
                  <c:v>Associer un nombre entier à une position sur une demi-droite graduée, ainsi qu’à la distance de ce point à l’origine.</c:v>
                </c:pt>
              </c:strCache>
            </c:strRef>
          </c:cat>
          <c:val>
            <c:numRef>
              <c:f>'INDIVIDUEL MATHS'!$F$5:$K$5</c:f>
              <c:numCache>
                <c:formatCode>0\ %</c:formatCode>
                <c:ptCount val="6"/>
                <c:pt idx="0">
                  <c:v>0.5</c:v>
                </c:pt>
                <c:pt idx="1">
                  <c:v>0.5</c:v>
                </c:pt>
                <c:pt idx="2">
                  <c:v>1</c:v>
                </c:pt>
                <c:pt idx="3">
                  <c:v>0.75</c:v>
                </c:pt>
                <c:pt idx="4">
                  <c:v>0.5</c:v>
                </c:pt>
                <c:pt idx="5">
                  <c:v>0.5</c:v>
                </c:pt>
              </c:numCache>
            </c:numRef>
          </c:val>
          <c:extLst xmlns:c16r2="http://schemas.microsoft.com/office/drawing/2015/06/chart">
            <c:ext xmlns:c16="http://schemas.microsoft.com/office/drawing/2014/chart" uri="{C3380CC4-5D6E-409C-BE32-E72D297353CC}">
              <c16:uniqueId val="{00000000-6BBC-49E7-845D-10917247203F}"/>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MATHS'!$F$4:$K$4</c:f>
              <c:strCache>
                <c:ptCount val="6"/>
                <c:pt idx="0">
                  <c:v>Interpréter les noms des nombres à l’aide des unités de numération et des écritures arithmétiques / itérer une suite (exemple de situation).</c:v>
                </c:pt>
                <c:pt idx="1">
                  <c:v>Passer d’une représentation à une autre, en particulier associer les noms des nombres à leurs écritures chiffrées</c:v>
                </c:pt>
                <c:pt idx="2">
                  <c:v>Passer d’une représentation à une autre, en particulier, associer le nom des nombres à leurs écritures chiffrées.</c:v>
                </c:pt>
                <c:pt idx="3">
                  <c:v>Utiliser diverses représentations des nombres ; passer d’une représentation à une autre […]</c:v>
                </c:pt>
                <c:pt idx="4">
                  <c:v>Interpréter les noms des nombres à l’aide des unités de numération et des écritures arithmétiques.</c:v>
                </c:pt>
                <c:pt idx="5">
                  <c:v>Associer un nombre entier à une position sur une demi-droite graduée, ainsi qu’à la distance de ce point à l’origine.</c:v>
                </c:pt>
              </c:strCache>
            </c:strRef>
          </c:cat>
          <c:val>
            <c:numRef>
              <c:f>'prepa graph maths'!$F$35:$K$35</c:f>
              <c:numCache>
                <c:formatCode>0\ %</c:formatCode>
                <c:ptCount val="6"/>
                <c:pt idx="0">
                  <c:v>0.5</c:v>
                </c:pt>
                <c:pt idx="1">
                  <c:v>0.5</c:v>
                </c:pt>
                <c:pt idx="2">
                  <c:v>1</c:v>
                </c:pt>
                <c:pt idx="3">
                  <c:v>0.75</c:v>
                </c:pt>
                <c:pt idx="4">
                  <c:v>0.5</c:v>
                </c:pt>
                <c:pt idx="5">
                  <c:v>0.5</c:v>
                </c:pt>
              </c:numCache>
            </c:numRef>
          </c:val>
          <c:extLst xmlns:c16r2="http://schemas.microsoft.com/office/drawing/2015/06/chart">
            <c:ext xmlns:c16="http://schemas.microsoft.com/office/drawing/2014/chart" uri="{C3380CC4-5D6E-409C-BE32-E72D297353CC}">
              <c16:uniqueId val="{00000001-6BBC-49E7-845D-10917247203F}"/>
            </c:ext>
          </c:extLst>
        </c:ser>
        <c:dLbls>
          <c:showLegendKey val="0"/>
          <c:showVal val="1"/>
          <c:showCatName val="0"/>
          <c:showSerName val="0"/>
          <c:showPercent val="0"/>
          <c:showBubbleSize val="0"/>
        </c:dLbls>
        <c:gapWidth val="150"/>
        <c:axId val="234939520"/>
        <c:axId val="234941056"/>
      </c:barChart>
      <c:catAx>
        <c:axId val="234939520"/>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4941056"/>
        <c:crosses val="autoZero"/>
        <c:auto val="1"/>
        <c:lblAlgn val="ctr"/>
        <c:lblOffset val="100"/>
        <c:noMultiLvlLbl val="0"/>
      </c:catAx>
      <c:valAx>
        <c:axId val="234941056"/>
        <c:scaling>
          <c:orientation val="minMax"/>
          <c:max val="1"/>
        </c:scaling>
        <c:delete val="1"/>
        <c:axPos val="l"/>
        <c:numFmt formatCode="0\ %" sourceLinked="1"/>
        <c:majorTickMark val="none"/>
        <c:minorTickMark val="none"/>
        <c:tickLblPos val="nextTo"/>
        <c:crossAx val="234939520"/>
        <c:crosses val="autoZero"/>
        <c:crossBetween val="between"/>
      </c:valAx>
    </c:plotArea>
    <c:legend>
      <c:legendPos val="t"/>
      <c:layout>
        <c:manualLayout>
          <c:xMode val="edge"/>
          <c:yMode val="edge"/>
          <c:x val="0.34416396479851785"/>
          <c:y val="7.8905926232905099E-2"/>
          <c:w val="0.33752157985599396"/>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MATHS'!$B$3:$E$3</c:f>
          <c:strCache>
            <c:ptCount val="1"/>
            <c:pt idx="0">
              <c:v>Comprendre et utiliser des nombres entiers pour dénombrer, ordonner, repérer, comparer.</c:v>
            </c:pt>
          </c:strCache>
        </c:strRef>
      </c:tx>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MATHS'!$B$4:$E$4</c:f>
              <c:strCache>
                <c:ptCount val="4"/>
                <c:pt idx="0">
                  <c:v>Dénombrer, constituer et comparer des collections en les organisant, notamment par groupements par dizaines, centaines, milliers.</c:v>
                </c:pt>
                <c:pt idx="1">
                  <c:v>Dénombrer, constituer et comparer des collections en les organisant, notamment par groupements par dizaines, centaines, milliers.</c:v>
                </c:pt>
                <c:pt idx="2">
                  <c:v>Comparer, ranger, encadrer, intercaler des nombres entiers en utilisant les symboles &lt; ou &gt; =</c:v>
                </c:pt>
                <c:pt idx="3">
                  <c:v>Comparer des nombres entiers en utilisant les symboles &lt; ou &gt; =.</c:v>
                </c:pt>
              </c:strCache>
            </c:strRef>
          </c:cat>
          <c:val>
            <c:numRef>
              <c:f>'INDIVIDUEL MATHS'!$B$5:$E$5</c:f>
              <c:numCache>
                <c:formatCode>0\ %</c:formatCode>
                <c:ptCount val="4"/>
                <c:pt idx="0">
                  <c:v>0.5</c:v>
                </c:pt>
                <c:pt idx="1">
                  <c:v>1</c:v>
                </c:pt>
                <c:pt idx="2">
                  <c:v>0.5</c:v>
                </c:pt>
                <c:pt idx="3">
                  <c:v>1</c:v>
                </c:pt>
              </c:numCache>
            </c:numRef>
          </c:val>
          <c:extLst xmlns:c16r2="http://schemas.microsoft.com/office/drawing/2015/06/chart">
            <c:ext xmlns:c16="http://schemas.microsoft.com/office/drawing/2014/chart" uri="{C3380CC4-5D6E-409C-BE32-E72D297353CC}">
              <c16:uniqueId val="{00000000-2D05-449D-87F1-0095EBBD3A2A}"/>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MATHS'!$B$4:$E$4</c:f>
              <c:strCache>
                <c:ptCount val="4"/>
                <c:pt idx="0">
                  <c:v>Dénombrer, constituer et comparer des collections en les organisant, notamment par groupements par dizaines, centaines, milliers.</c:v>
                </c:pt>
                <c:pt idx="1">
                  <c:v>Dénombrer, constituer et comparer des collections en les organisant, notamment par groupements par dizaines, centaines, milliers.</c:v>
                </c:pt>
                <c:pt idx="2">
                  <c:v>Comparer, ranger, encadrer, intercaler des nombres entiers en utilisant les symboles &lt; ou &gt; =</c:v>
                </c:pt>
                <c:pt idx="3">
                  <c:v>Comparer des nombres entiers en utilisant les symboles &lt; ou &gt; =.</c:v>
                </c:pt>
              </c:strCache>
            </c:strRef>
          </c:cat>
          <c:val>
            <c:numRef>
              <c:f>'prepa graph maths'!$B$35:$E$35</c:f>
              <c:numCache>
                <c:formatCode>0\ %</c:formatCode>
                <c:ptCount val="4"/>
                <c:pt idx="0">
                  <c:v>0.5</c:v>
                </c:pt>
                <c:pt idx="1">
                  <c:v>1</c:v>
                </c:pt>
                <c:pt idx="2">
                  <c:v>0.5</c:v>
                </c:pt>
                <c:pt idx="3">
                  <c:v>1</c:v>
                </c:pt>
              </c:numCache>
            </c:numRef>
          </c:val>
          <c:extLst xmlns:c16r2="http://schemas.microsoft.com/office/drawing/2015/06/chart">
            <c:ext xmlns:c16="http://schemas.microsoft.com/office/drawing/2014/chart" uri="{C3380CC4-5D6E-409C-BE32-E72D297353CC}">
              <c16:uniqueId val="{00000001-2D05-449D-87F1-0095EBBD3A2A}"/>
            </c:ext>
          </c:extLst>
        </c:ser>
        <c:dLbls>
          <c:showLegendKey val="0"/>
          <c:showVal val="1"/>
          <c:showCatName val="0"/>
          <c:showSerName val="0"/>
          <c:showPercent val="0"/>
          <c:showBubbleSize val="0"/>
        </c:dLbls>
        <c:gapWidth val="150"/>
        <c:axId val="234190720"/>
        <c:axId val="234192256"/>
      </c:barChart>
      <c:catAx>
        <c:axId val="234190720"/>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4192256"/>
        <c:crosses val="autoZero"/>
        <c:auto val="1"/>
        <c:lblAlgn val="ctr"/>
        <c:lblOffset val="100"/>
        <c:noMultiLvlLbl val="0"/>
      </c:catAx>
      <c:valAx>
        <c:axId val="234192256"/>
        <c:scaling>
          <c:orientation val="minMax"/>
          <c:max val="1"/>
        </c:scaling>
        <c:delete val="1"/>
        <c:axPos val="l"/>
        <c:numFmt formatCode="0\ %" sourceLinked="1"/>
        <c:majorTickMark val="none"/>
        <c:minorTickMark val="none"/>
        <c:tickLblPos val="nextTo"/>
        <c:crossAx val="234190720"/>
        <c:crosses val="autoZero"/>
        <c:crossBetween val="between"/>
      </c:valAx>
    </c:plotArea>
    <c:legend>
      <c:legendPos val="t"/>
      <c:layout>
        <c:manualLayout>
          <c:xMode val="edge"/>
          <c:yMode val="edge"/>
          <c:x val="0.16794512507022885"/>
          <c:y val="9.575640905667776E-2"/>
          <c:w val="0.68006293412218499"/>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MATHS'!$X$3:$Y$3</c:f>
          <c:strCache>
            <c:ptCount val="1"/>
            <c:pt idx="0">
              <c:v>(se) Repérer et (se) déplacer en utilisant des repères et des représentations.</c:v>
            </c:pt>
          </c:strCache>
        </c:strRef>
      </c:tx>
      <c:layout>
        <c:manualLayout>
          <c:xMode val="edge"/>
          <c:yMode val="edge"/>
          <c:x val="9.5450643776824037E-2"/>
          <c:y val="9.3896730970524367E-3"/>
        </c:manualLayout>
      </c:layout>
      <c:overlay val="0"/>
      <c:txPr>
        <a:bodyPr/>
        <a:lstStyle/>
        <a:p>
          <a:pPr>
            <a:defRPr sz="1000"/>
          </a:pPr>
          <a:endParaRPr lang="fr-FR"/>
        </a:p>
      </c:txPr>
    </c:title>
    <c:autoTitleDeleted val="0"/>
    <c:plotArea>
      <c:layout>
        <c:manualLayout>
          <c:layoutTarget val="inner"/>
          <c:xMode val="edge"/>
          <c:yMode val="edge"/>
          <c:x val="2.6143790849673203E-2"/>
          <c:y val="0.28371171984614907"/>
          <c:w val="0.94771241830065356"/>
          <c:h val="0.25009237251751626"/>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maths'!$X$3:$Y$3</c:f>
              <c:strCache>
                <c:ptCount val="2"/>
                <c:pt idx="0">
                  <c:v>Situer des objets ou des personnes les uns par rapport aux autres ou par rapport à d'autres repères.</c:v>
                </c:pt>
                <c:pt idx="1">
                  <c:v>Coder et décoder pour prévoir, représenter et réaliser des déplacements dans des espaces familiers, sur un quadrillage, sur un écran.</c:v>
                </c:pt>
              </c:strCache>
            </c:strRef>
          </c:cat>
          <c:val>
            <c:numRef>
              <c:f>'INDIVIDUEL MATHS'!$X$5:$Y$5</c:f>
              <c:numCache>
                <c:formatCode>0\ %</c:formatCode>
                <c:ptCount val="2"/>
                <c:pt idx="0">
                  <c:v>0</c:v>
                </c:pt>
                <c:pt idx="1">
                  <c:v>0.5</c:v>
                </c:pt>
              </c:numCache>
            </c:numRef>
          </c:val>
          <c:extLst xmlns:c16r2="http://schemas.microsoft.com/office/drawing/2015/06/chart">
            <c:ext xmlns:c16="http://schemas.microsoft.com/office/drawing/2014/chart" uri="{C3380CC4-5D6E-409C-BE32-E72D297353CC}">
              <c16:uniqueId val="{00000000-EB96-4D97-8C4D-7350A1319590}"/>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maths'!$X$3:$Y$3</c:f>
              <c:strCache>
                <c:ptCount val="2"/>
                <c:pt idx="0">
                  <c:v>Situer des objets ou des personnes les uns par rapport aux autres ou par rapport à d'autres repères.</c:v>
                </c:pt>
                <c:pt idx="1">
                  <c:v>Coder et décoder pour prévoir, représenter et réaliser des déplacements dans des espaces familiers, sur un quadrillage, sur un écran.</c:v>
                </c:pt>
              </c:strCache>
            </c:strRef>
          </c:cat>
          <c:val>
            <c:numRef>
              <c:f>'prepa graph maths'!$X$35:$Y$35</c:f>
              <c:numCache>
                <c:formatCode>0\ %</c:formatCode>
                <c:ptCount val="2"/>
                <c:pt idx="0">
                  <c:v>0</c:v>
                </c:pt>
                <c:pt idx="1">
                  <c:v>0.5</c:v>
                </c:pt>
              </c:numCache>
            </c:numRef>
          </c:val>
          <c:extLst xmlns:c16r2="http://schemas.microsoft.com/office/drawing/2015/06/chart">
            <c:ext xmlns:c16="http://schemas.microsoft.com/office/drawing/2014/chart" uri="{C3380CC4-5D6E-409C-BE32-E72D297353CC}">
              <c16:uniqueId val="{00000001-EB96-4D97-8C4D-7350A1319590}"/>
            </c:ext>
          </c:extLst>
        </c:ser>
        <c:dLbls>
          <c:showLegendKey val="0"/>
          <c:showVal val="1"/>
          <c:showCatName val="0"/>
          <c:showSerName val="0"/>
          <c:showPercent val="0"/>
          <c:showBubbleSize val="0"/>
        </c:dLbls>
        <c:gapWidth val="150"/>
        <c:axId val="234248448"/>
        <c:axId val="234250240"/>
      </c:barChart>
      <c:catAx>
        <c:axId val="234248448"/>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4250240"/>
        <c:crosses val="autoZero"/>
        <c:auto val="1"/>
        <c:lblAlgn val="ctr"/>
        <c:lblOffset val="100"/>
        <c:noMultiLvlLbl val="0"/>
      </c:catAx>
      <c:valAx>
        <c:axId val="234250240"/>
        <c:scaling>
          <c:orientation val="minMax"/>
          <c:max val="1"/>
        </c:scaling>
        <c:delete val="1"/>
        <c:axPos val="l"/>
        <c:numFmt formatCode="0\ %" sourceLinked="1"/>
        <c:majorTickMark val="none"/>
        <c:minorTickMark val="none"/>
        <c:tickLblPos val="nextTo"/>
        <c:crossAx val="234248448"/>
        <c:crosses val="autoZero"/>
        <c:crossBetween val="between"/>
      </c:valAx>
    </c:plotArea>
    <c:legend>
      <c:legendPos val="t"/>
      <c:layout>
        <c:manualLayout>
          <c:xMode val="edge"/>
          <c:yMode val="edge"/>
          <c:x val="4.0993743706564979E-2"/>
          <c:y val="0.14677572554695417"/>
          <c:w val="0.90976760952091285"/>
          <c:h val="9.353426740864799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MATHS'!$Z$3</c:f>
          <c:strCache>
            <c:ptCount val="1"/>
            <c:pt idx="0">
              <c:v>Reconnaître, nommer, décrire, reproduire quelques solides.</c:v>
            </c:pt>
          </c:strCache>
        </c:strRef>
      </c:tx>
      <c:layout>
        <c:manualLayout>
          <c:xMode val="edge"/>
          <c:yMode val="edge"/>
          <c:x val="9.5450643776824037E-2"/>
          <c:y val="9.3896730970524367E-3"/>
        </c:manualLayout>
      </c:layout>
      <c:overlay val="0"/>
      <c:txPr>
        <a:bodyPr/>
        <a:lstStyle/>
        <a:p>
          <a:pPr>
            <a:defRPr sz="1000"/>
          </a:pPr>
          <a:endParaRPr lang="fr-FR"/>
        </a:p>
      </c:txPr>
    </c:title>
    <c:autoTitleDeleted val="0"/>
    <c:plotArea>
      <c:layout>
        <c:manualLayout>
          <c:layoutTarget val="inner"/>
          <c:xMode val="edge"/>
          <c:yMode val="edge"/>
          <c:x val="2.6143790849673203E-2"/>
          <c:y val="0.28371171984614907"/>
          <c:w val="0.94771241830065356"/>
          <c:h val="0.25009237251751626"/>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dLbl>
              <c:idx val="0"/>
              <c:layout>
                <c:manualLayout>
                  <c:x val="-0.23423423423423423"/>
                  <c:y val="9.6683530073074758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06C1-4BE0-B4A5-E44D9FED42A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'INDIVIDUEL MATHS'!$Z$4</c:f>
              <c:strCache>
                <c:ptCount val="1"/>
                <c:pt idx="0">
                  <c:v>Reconnaître et trier les solides usuels parmi des solides variés : cube, pavé, pyramide, boule. Décrire et comparer des solides en utilisant le vocabulaire approprié.</c:v>
                </c:pt>
              </c:strCache>
            </c:strRef>
          </c:cat>
          <c:val>
            <c:numRef>
              <c:f>'INDIVIDUEL MATHS'!$Z$5</c:f>
              <c:numCache>
                <c:formatCode>0\ %</c:formatCode>
                <c:ptCount val="1"/>
                <c:pt idx="0">
                  <c:v>0.75</c:v>
                </c:pt>
              </c:numCache>
            </c:numRef>
          </c:val>
          <c:extLst xmlns:c16r2="http://schemas.microsoft.com/office/drawing/2015/06/chart">
            <c:ext xmlns:c16="http://schemas.microsoft.com/office/drawing/2014/chart" uri="{C3380CC4-5D6E-409C-BE32-E72D297353CC}">
              <c16:uniqueId val="{00000001-06C1-4BE0-B4A5-E44D9FED42AD}"/>
            </c:ext>
          </c:extLst>
        </c:ser>
        <c:ser>
          <c:idx val="1"/>
          <c:order val="1"/>
          <c:tx>
            <c:strRef>
              <c:f>'prepa graph maths'!$A$35</c:f>
              <c:strCache>
                <c:ptCount val="1"/>
                <c:pt idx="0">
                  <c:v>MOYENNE CLASSE</c:v>
                </c:pt>
              </c:strCache>
            </c:strRef>
          </c:tx>
          <c:spPr>
            <a:solidFill>
              <a:srgbClr val="CCCCFF"/>
            </a:solidFill>
          </c:spPr>
          <c:invertIfNegative val="0"/>
          <c:dLbls>
            <c:dLbl>
              <c:idx val="0"/>
              <c:layout>
                <c:manualLayout>
                  <c:x val="0.24509822842228524"/>
                  <c:y val="2.0236087689713321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06C1-4BE0-B4A5-E44D9FED42AD}"/>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'INDIVIDUEL MATHS'!$Z$4</c:f>
              <c:strCache>
                <c:ptCount val="1"/>
                <c:pt idx="0">
                  <c:v>Reconnaître et trier les solides usuels parmi des solides variés : cube, pavé, pyramide, boule. Décrire et comparer des solides en utilisant le vocabulaire approprié.</c:v>
                </c:pt>
              </c:strCache>
            </c:strRef>
          </c:cat>
          <c:val>
            <c:numRef>
              <c:f>'prepa graph maths'!$Z$35</c:f>
              <c:numCache>
                <c:formatCode>0\ %</c:formatCode>
                <c:ptCount val="1"/>
                <c:pt idx="0">
                  <c:v>0.75</c:v>
                </c:pt>
              </c:numCache>
            </c:numRef>
          </c:val>
          <c:extLst xmlns:c16r2="http://schemas.microsoft.com/office/drawing/2015/06/chart">
            <c:ext xmlns:c16="http://schemas.microsoft.com/office/drawing/2014/chart" uri="{C3380CC4-5D6E-409C-BE32-E72D297353CC}">
              <c16:uniqueId val="{00000003-06C1-4BE0-B4A5-E44D9FED42AD}"/>
            </c:ext>
          </c:extLst>
        </c:ser>
        <c:dLbls>
          <c:showLegendKey val="0"/>
          <c:showVal val="1"/>
          <c:showCatName val="0"/>
          <c:showSerName val="0"/>
          <c:showPercent val="0"/>
          <c:showBubbleSize val="0"/>
        </c:dLbls>
        <c:gapWidth val="150"/>
        <c:axId val="234946560"/>
        <c:axId val="234948096"/>
      </c:barChart>
      <c:catAx>
        <c:axId val="234946560"/>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4948096"/>
        <c:crosses val="autoZero"/>
        <c:auto val="1"/>
        <c:lblAlgn val="ctr"/>
        <c:lblOffset val="100"/>
        <c:noMultiLvlLbl val="0"/>
      </c:catAx>
      <c:valAx>
        <c:axId val="234948096"/>
        <c:scaling>
          <c:orientation val="minMax"/>
          <c:max val="1"/>
        </c:scaling>
        <c:delete val="1"/>
        <c:axPos val="l"/>
        <c:numFmt formatCode="0\ %" sourceLinked="1"/>
        <c:majorTickMark val="none"/>
        <c:minorTickMark val="none"/>
        <c:tickLblPos val="nextTo"/>
        <c:crossAx val="234946560"/>
        <c:crosses val="autoZero"/>
        <c:crossBetween val="between"/>
      </c:valAx>
    </c:plotArea>
    <c:legend>
      <c:legendPos val="t"/>
      <c:layout>
        <c:manualLayout>
          <c:xMode val="edge"/>
          <c:yMode val="edge"/>
          <c:x val="5.0797476298808319E-2"/>
          <c:y val="0.17825408417539712"/>
          <c:w val="0.90976760952091285"/>
          <c:h val="5.9807465044946953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MATHS'!$AA$3:$AC$3</c:f>
          <c:strCache>
            <c:ptCount val="1"/>
            <c:pt idx="0">
              <c:v>Reconnaître, nommer, décrire, reproduire, construire quelques figures géométriques.</c:v>
            </c:pt>
          </c:strCache>
        </c:strRef>
      </c:tx>
      <c:layout>
        <c:manualLayout>
          <c:xMode val="edge"/>
          <c:yMode val="edge"/>
          <c:x val="9.5450643776824037E-2"/>
          <c:y val="9.3896730970524367E-3"/>
        </c:manualLayout>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MATHS'!$AA$4:$AC$4</c:f>
              <c:strCache>
                <c:ptCount val="3"/>
                <c:pt idx="0">
                  <c:v>Reconnaitre et décrire à partir des côtés et des angles droits, un carré, un rectangle, un triangle rectangle. Les construire sur un support uni, connaissant la longueur des côtés et les propriétés des angles.</c:v>
                </c:pt>
                <c:pt idx="1">
                  <c:v>Reconnaitre et décrire à partir des côtés et des angles droits, un carré, un rectangle, un triangle rectangle. Les construire sur un support uni, connaissant la longueur des côtés et les propriétés des angles.</c:v>
                </c:pt>
                <c:pt idx="2">
                  <c:v>Construire un cercle, connaissant son centre et un point, ou son centre et son rayon.</c:v>
                </c:pt>
              </c:strCache>
            </c:strRef>
          </c:cat>
          <c:val>
            <c:numRef>
              <c:f>'INDIVIDUEL MATHS'!$AA$5:$AC$5</c:f>
              <c:numCache>
                <c:formatCode>0\ %</c:formatCode>
                <c:ptCount val="3"/>
                <c:pt idx="0">
                  <c:v>0.25</c:v>
                </c:pt>
                <c:pt idx="1">
                  <c:v>1</c:v>
                </c:pt>
                <c:pt idx="2">
                  <c:v>0.5</c:v>
                </c:pt>
              </c:numCache>
            </c:numRef>
          </c:val>
          <c:extLst xmlns:c16r2="http://schemas.microsoft.com/office/drawing/2015/06/chart">
            <c:ext xmlns:c16="http://schemas.microsoft.com/office/drawing/2014/chart" uri="{C3380CC4-5D6E-409C-BE32-E72D297353CC}">
              <c16:uniqueId val="{00000000-7206-4186-942B-89F57BA0C477}"/>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MATHS'!$AA$4:$AC$4</c:f>
              <c:strCache>
                <c:ptCount val="3"/>
                <c:pt idx="0">
                  <c:v>Reconnaitre et décrire à partir des côtés et des angles droits, un carré, un rectangle, un triangle rectangle. Les construire sur un support uni, connaissant la longueur des côtés et les propriétés des angles.</c:v>
                </c:pt>
                <c:pt idx="1">
                  <c:v>Reconnaitre et décrire à partir des côtés et des angles droits, un carré, un rectangle, un triangle rectangle. Les construire sur un support uni, connaissant la longueur des côtés et les propriétés des angles.</c:v>
                </c:pt>
                <c:pt idx="2">
                  <c:v>Construire un cercle, connaissant son centre et un point, ou son centre et son rayon.</c:v>
                </c:pt>
              </c:strCache>
            </c:strRef>
          </c:cat>
          <c:val>
            <c:numRef>
              <c:f>'prepa graph maths'!$AA$35:$AC$35</c:f>
              <c:numCache>
                <c:formatCode>0\ %</c:formatCode>
                <c:ptCount val="3"/>
                <c:pt idx="0">
                  <c:v>0.25</c:v>
                </c:pt>
                <c:pt idx="1">
                  <c:v>1</c:v>
                </c:pt>
                <c:pt idx="2">
                  <c:v>0.5</c:v>
                </c:pt>
              </c:numCache>
            </c:numRef>
          </c:val>
          <c:extLst xmlns:c16r2="http://schemas.microsoft.com/office/drawing/2015/06/chart">
            <c:ext xmlns:c16="http://schemas.microsoft.com/office/drawing/2014/chart" uri="{C3380CC4-5D6E-409C-BE32-E72D297353CC}">
              <c16:uniqueId val="{00000001-7206-4186-942B-89F57BA0C477}"/>
            </c:ext>
          </c:extLst>
        </c:ser>
        <c:dLbls>
          <c:showLegendKey val="0"/>
          <c:showVal val="1"/>
          <c:showCatName val="0"/>
          <c:showSerName val="0"/>
          <c:showPercent val="0"/>
          <c:showBubbleSize val="0"/>
        </c:dLbls>
        <c:gapWidth val="150"/>
        <c:axId val="235000576"/>
        <c:axId val="235002112"/>
      </c:barChart>
      <c:catAx>
        <c:axId val="235000576"/>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5002112"/>
        <c:crosses val="autoZero"/>
        <c:auto val="1"/>
        <c:lblAlgn val="ctr"/>
        <c:lblOffset val="100"/>
        <c:noMultiLvlLbl val="0"/>
      </c:catAx>
      <c:valAx>
        <c:axId val="235002112"/>
        <c:scaling>
          <c:orientation val="minMax"/>
          <c:max val="1"/>
        </c:scaling>
        <c:delete val="1"/>
        <c:axPos val="l"/>
        <c:numFmt formatCode="0\ %" sourceLinked="1"/>
        <c:majorTickMark val="none"/>
        <c:minorTickMark val="none"/>
        <c:tickLblPos val="nextTo"/>
        <c:crossAx val="235000576"/>
        <c:crosses val="autoZero"/>
        <c:crossBetween val="between"/>
      </c:valAx>
    </c:plotArea>
    <c:legend>
      <c:legendPos val="t"/>
      <c:layout>
        <c:manualLayout>
          <c:xMode val="edge"/>
          <c:yMode val="edge"/>
          <c:x val="4.0993545334730153E-2"/>
          <c:y val="0.13943664549122869"/>
          <c:w val="0.90976760952091285"/>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MATHS'!$AD$3:$AG$3</c:f>
          <c:strCache>
            <c:ptCount val="1"/>
            <c:pt idx="0">
              <c:v>Reconnaître et utiliser les notions d'alignement, d'angle droit, d'égalité de longueurs, de milieu, de symétrie.</c:v>
            </c:pt>
          </c:strCache>
        </c:strRef>
      </c:tx>
      <c:layout>
        <c:manualLayout>
          <c:xMode val="edge"/>
          <c:yMode val="edge"/>
          <c:x val="9.5450643776824037E-2"/>
          <c:y val="9.3896730970524367E-3"/>
        </c:manualLayout>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MATHS'!$AD$4:$AG$4</c:f>
              <c:strCache>
                <c:ptCount val="4"/>
                <c:pt idx="0">
                  <c:v>Utiliser la règle (non graduée) pour repérer et reproduire des alignements.</c:v>
                </c:pt>
                <c:pt idx="1">
                  <c:v>Repérer ou trouver le milieu d’un segment en utilisant une bande de papier avec un bord droit ou la règle graduée</c:v>
                </c:pt>
                <c:pt idx="2">
                  <c:v>Repérer et produire des angles droits à l’aide d’un gabarit, d’une équerre.</c:v>
                </c:pt>
                <c:pt idx="3">
                  <c:v>Compléter une figure pour qu'elle soit symétrique par rapport à un axe donné.</c:v>
                </c:pt>
              </c:strCache>
            </c:strRef>
          </c:cat>
          <c:val>
            <c:numRef>
              <c:f>'INDIVIDUEL MATHS'!$AD$5:$AG$5</c:f>
              <c:numCache>
                <c:formatCode>0\ %</c:formatCode>
                <c:ptCount val="4"/>
                <c:pt idx="0">
                  <c:v>1</c:v>
                </c:pt>
                <c:pt idx="1">
                  <c:v>0.5</c:v>
                </c:pt>
                <c:pt idx="2">
                  <c:v>0.5</c:v>
                </c:pt>
                <c:pt idx="3">
                  <c:v>0.5</c:v>
                </c:pt>
              </c:numCache>
            </c:numRef>
          </c:val>
          <c:extLst xmlns:c16r2="http://schemas.microsoft.com/office/drawing/2015/06/chart">
            <c:ext xmlns:c16="http://schemas.microsoft.com/office/drawing/2014/chart" uri="{C3380CC4-5D6E-409C-BE32-E72D297353CC}">
              <c16:uniqueId val="{00000000-88E4-411F-A5A8-977112D8A85E}"/>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MATHS'!$AD$4:$AG$4</c:f>
              <c:strCache>
                <c:ptCount val="4"/>
                <c:pt idx="0">
                  <c:v>Utiliser la règle (non graduée) pour repérer et reproduire des alignements.</c:v>
                </c:pt>
                <c:pt idx="1">
                  <c:v>Repérer ou trouver le milieu d’un segment en utilisant une bande de papier avec un bord droit ou la règle graduée</c:v>
                </c:pt>
                <c:pt idx="2">
                  <c:v>Repérer et produire des angles droits à l’aide d’un gabarit, d’une équerre.</c:v>
                </c:pt>
                <c:pt idx="3">
                  <c:v>Compléter une figure pour qu'elle soit symétrique par rapport à un axe donné.</c:v>
                </c:pt>
              </c:strCache>
            </c:strRef>
          </c:cat>
          <c:val>
            <c:numRef>
              <c:f>'prepa graph maths'!$AD$35:$AG$35</c:f>
              <c:numCache>
                <c:formatCode>0\ %</c:formatCode>
                <c:ptCount val="4"/>
                <c:pt idx="0">
                  <c:v>1</c:v>
                </c:pt>
                <c:pt idx="1">
                  <c:v>0.5</c:v>
                </c:pt>
                <c:pt idx="2">
                  <c:v>0.5</c:v>
                </c:pt>
                <c:pt idx="3">
                  <c:v>0.5</c:v>
                </c:pt>
              </c:numCache>
            </c:numRef>
          </c:val>
          <c:extLst xmlns:c16r2="http://schemas.microsoft.com/office/drawing/2015/06/chart">
            <c:ext xmlns:c16="http://schemas.microsoft.com/office/drawing/2014/chart" uri="{C3380CC4-5D6E-409C-BE32-E72D297353CC}">
              <c16:uniqueId val="{00000001-88E4-411F-A5A8-977112D8A85E}"/>
            </c:ext>
          </c:extLst>
        </c:ser>
        <c:dLbls>
          <c:showLegendKey val="0"/>
          <c:showVal val="1"/>
          <c:showCatName val="0"/>
          <c:showSerName val="0"/>
          <c:showPercent val="0"/>
          <c:showBubbleSize val="0"/>
        </c:dLbls>
        <c:gapWidth val="150"/>
        <c:axId val="235771392"/>
        <c:axId val="235772928"/>
      </c:barChart>
      <c:catAx>
        <c:axId val="235771392"/>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5772928"/>
        <c:crosses val="autoZero"/>
        <c:auto val="1"/>
        <c:lblAlgn val="ctr"/>
        <c:lblOffset val="100"/>
        <c:noMultiLvlLbl val="0"/>
      </c:catAx>
      <c:valAx>
        <c:axId val="235772928"/>
        <c:scaling>
          <c:orientation val="minMax"/>
          <c:max val="1"/>
        </c:scaling>
        <c:delete val="1"/>
        <c:axPos val="l"/>
        <c:numFmt formatCode="0\ %" sourceLinked="1"/>
        <c:majorTickMark val="none"/>
        <c:minorTickMark val="none"/>
        <c:tickLblPos val="nextTo"/>
        <c:crossAx val="235771392"/>
        <c:crosses val="autoZero"/>
        <c:crossBetween val="between"/>
      </c:valAx>
    </c:plotArea>
    <c:legend>
      <c:legendPos val="t"/>
      <c:layout>
        <c:manualLayout>
          <c:xMode val="edge"/>
          <c:yMode val="edge"/>
          <c:x val="4.0993545334730153E-2"/>
          <c:y val="0.13943664549122869"/>
          <c:w val="0.90976760952091285"/>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MATHS'!$AA$3:$AC$3</c:f>
          <c:strCache>
            <c:ptCount val="1"/>
            <c:pt idx="0">
              <c:v>Reconnaître, nommer, décrire, reproduire, construire quelques figures géométriques.</c:v>
            </c:pt>
          </c:strCache>
        </c:strRef>
      </c:tx>
      <c:layout>
        <c:manualLayout>
          <c:xMode val="edge"/>
          <c:yMode val="edge"/>
          <c:x val="9.5450643776824037E-2"/>
          <c:y val="9.3896730970524367E-3"/>
        </c:manualLayout>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MATHS'!$AH$4:$AM$4</c:f>
              <c:strCache>
                <c:ptCount val="6"/>
                <c:pt idx="0">
                  <c:v>Comparer des longueurs, des masses et des contenances directement en introduisant la comparaison à un objet intermédiaire ou par mesurage.</c:v>
                </c:pt>
                <c:pt idx="1">
                  <c:v>Identifier quand il s’agit d’une longueur, d’une masse, d’une contenance.</c:v>
                </c:pt>
                <c:pt idx="2">
                  <c:v>Comparer des objets selon plusieurs grandeurs (masses -&gt; lexique : lourd, léger) et identifier quand il s’agit d’une longueur, d’une masse, d’une contenance ou d’une durée.</c:v>
                </c:pt>
                <c:pt idx="3">
                  <c:v>Exprimer une mesure dans une ou plusieurs unités choisies ou imposées.</c:v>
                </c:pt>
                <c:pt idx="4">
                  <c:v>Estimer les ordres de grandeur de quelques longueurs, masses et contenances en relation avec les unités métriques.</c:v>
                </c:pt>
                <c:pt idx="5">
                  <c:v>Mesurer des longueurs avec un instrument adapté, notamment en reportant une unité.</c:v>
                </c:pt>
              </c:strCache>
            </c:strRef>
          </c:cat>
          <c:val>
            <c:numRef>
              <c:f>'INDIVIDUEL MATHS'!$AH$5:$AM$5</c:f>
              <c:numCache>
                <c:formatCode>0\ %</c:formatCode>
                <c:ptCount val="6"/>
                <c:pt idx="0">
                  <c:v>0.5</c:v>
                </c:pt>
                <c:pt idx="1">
                  <c:v>0.5</c:v>
                </c:pt>
                <c:pt idx="2">
                  <c:v>0.5</c:v>
                </c:pt>
                <c:pt idx="3">
                  <c:v>1</c:v>
                </c:pt>
                <c:pt idx="4">
                  <c:v>0.5</c:v>
                </c:pt>
                <c:pt idx="5">
                  <c:v>0.5</c:v>
                </c:pt>
              </c:numCache>
            </c:numRef>
          </c:val>
          <c:extLst xmlns:c16r2="http://schemas.microsoft.com/office/drawing/2015/06/chart">
            <c:ext xmlns:c16="http://schemas.microsoft.com/office/drawing/2014/chart" uri="{C3380CC4-5D6E-409C-BE32-E72D297353CC}">
              <c16:uniqueId val="{00000000-C467-4892-9C69-E39B8F808D55}"/>
            </c:ext>
          </c:extLst>
        </c:ser>
        <c:ser>
          <c:idx val="1"/>
          <c:order val="1"/>
          <c:tx>
            <c:strRef>
              <c:f>'prepa graph maths'!$A$35</c:f>
              <c:strCache>
                <c:ptCount val="1"/>
                <c:pt idx="0">
                  <c:v>MOYENNE CLASSE</c:v>
                </c:pt>
              </c:strCache>
            </c:strRef>
          </c:tx>
          <c:spPr>
            <a:solidFill>
              <a:srgbClr val="CCCCFF"/>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MATHS'!$AH$4:$AM$4</c:f>
              <c:strCache>
                <c:ptCount val="6"/>
                <c:pt idx="0">
                  <c:v>Comparer des longueurs, des masses et des contenances directement en introduisant la comparaison à un objet intermédiaire ou par mesurage.</c:v>
                </c:pt>
                <c:pt idx="1">
                  <c:v>Identifier quand il s’agit d’une longueur, d’une masse, d’une contenance.</c:v>
                </c:pt>
                <c:pt idx="2">
                  <c:v>Comparer des objets selon plusieurs grandeurs (masses -&gt; lexique : lourd, léger) et identifier quand il s’agit d’une longueur, d’une masse, d’une contenance ou d’une durée.</c:v>
                </c:pt>
                <c:pt idx="3">
                  <c:v>Exprimer une mesure dans une ou plusieurs unités choisies ou imposées.</c:v>
                </c:pt>
                <c:pt idx="4">
                  <c:v>Estimer les ordres de grandeur de quelques longueurs, masses et contenances en relation avec les unités métriques.</c:v>
                </c:pt>
                <c:pt idx="5">
                  <c:v>Mesurer des longueurs avec un instrument adapté, notamment en reportant une unité.</c:v>
                </c:pt>
              </c:strCache>
            </c:strRef>
          </c:cat>
          <c:val>
            <c:numRef>
              <c:f>'prepa graph maths'!$AH$35:$AM$35</c:f>
              <c:numCache>
                <c:formatCode>0\ %</c:formatCode>
                <c:ptCount val="6"/>
                <c:pt idx="0">
                  <c:v>0.5</c:v>
                </c:pt>
                <c:pt idx="1">
                  <c:v>0.5</c:v>
                </c:pt>
                <c:pt idx="2">
                  <c:v>0.5</c:v>
                </c:pt>
                <c:pt idx="3">
                  <c:v>1</c:v>
                </c:pt>
                <c:pt idx="4">
                  <c:v>0.5</c:v>
                </c:pt>
                <c:pt idx="5">
                  <c:v>0.5</c:v>
                </c:pt>
              </c:numCache>
            </c:numRef>
          </c:val>
          <c:extLst xmlns:c16r2="http://schemas.microsoft.com/office/drawing/2015/06/chart">
            <c:ext xmlns:c16="http://schemas.microsoft.com/office/drawing/2014/chart" uri="{C3380CC4-5D6E-409C-BE32-E72D297353CC}">
              <c16:uniqueId val="{00000001-C467-4892-9C69-E39B8F808D55}"/>
            </c:ext>
          </c:extLst>
        </c:ser>
        <c:dLbls>
          <c:showLegendKey val="0"/>
          <c:showVal val="1"/>
          <c:showCatName val="0"/>
          <c:showSerName val="0"/>
          <c:showPercent val="0"/>
          <c:showBubbleSize val="0"/>
        </c:dLbls>
        <c:gapWidth val="150"/>
        <c:axId val="235813888"/>
        <c:axId val="235823872"/>
      </c:barChart>
      <c:catAx>
        <c:axId val="235813888"/>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5823872"/>
        <c:crosses val="autoZero"/>
        <c:auto val="1"/>
        <c:lblAlgn val="ctr"/>
        <c:lblOffset val="100"/>
        <c:noMultiLvlLbl val="0"/>
      </c:catAx>
      <c:valAx>
        <c:axId val="235823872"/>
        <c:scaling>
          <c:orientation val="minMax"/>
          <c:max val="1"/>
        </c:scaling>
        <c:delete val="1"/>
        <c:axPos val="l"/>
        <c:numFmt formatCode="0\ %" sourceLinked="1"/>
        <c:majorTickMark val="none"/>
        <c:minorTickMark val="none"/>
        <c:tickLblPos val="nextTo"/>
        <c:crossAx val="235813888"/>
        <c:crosses val="autoZero"/>
        <c:crossBetween val="between"/>
      </c:valAx>
    </c:plotArea>
    <c:legend>
      <c:legendPos val="t"/>
      <c:layout>
        <c:manualLayout>
          <c:xMode val="edge"/>
          <c:yMode val="edge"/>
          <c:x val="4.0993625796775401E-2"/>
          <c:y val="7.6266837203725166E-2"/>
          <c:w val="0.90976760952091285"/>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MATHS'!$AN$3</c:f>
          <c:strCache>
            <c:ptCount val="1"/>
            <c:pt idx="0">
              <c:v>Résoudre des problèmes impliquant des longueurs, des masses, des contenances, des durées, des prix.</c:v>
            </c:pt>
          </c:strCache>
        </c:strRef>
      </c:tx>
      <c:layout>
        <c:manualLayout>
          <c:xMode val="edge"/>
          <c:yMode val="edge"/>
          <c:x val="9.5450643776824037E-2"/>
          <c:y val="9.3896730970524367E-3"/>
        </c:manualLayout>
      </c:layout>
      <c:overlay val="0"/>
      <c:txPr>
        <a:bodyPr/>
        <a:lstStyle/>
        <a:p>
          <a:pPr>
            <a:defRPr sz="10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MATHS'!$A$5</c:f>
              <c:strCache>
                <c:ptCount val="1"/>
                <c:pt idx="0">
                  <c:v>Nadège</c:v>
                </c:pt>
              </c:strCache>
            </c:strRef>
          </c:tx>
          <c:spPr>
            <a:solidFill>
              <a:schemeClr val="accent6">
                <a:lumMod val="60000"/>
                <a:lumOff val="40000"/>
              </a:schemeClr>
            </a:solidFill>
          </c:spPr>
          <c:invertIfNegative val="0"/>
          <c:dLbls>
            <c:dLbl>
              <c:idx val="0"/>
              <c:layout>
                <c:manualLayout>
                  <c:x val="-0.24669073405535499"/>
                  <c:y val="0.15032679738562096"/>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2-71CC-48BE-A242-42A7F9613743}"/>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MATHS'!$AN$4</c:f>
              <c:strCache>
                <c:ptCount val="1"/>
                <c:pt idx="0">
                  <c:v>Résoudre des problèmes notamment de mesurage et de comparaison en utilisant les opérations sur les grandeurs ou sur les nombres.</c:v>
                </c:pt>
              </c:strCache>
            </c:strRef>
          </c:cat>
          <c:val>
            <c:numRef>
              <c:f>'INDIVIDUEL MATHS'!$AN$5</c:f>
              <c:numCache>
                <c:formatCode>0\ %</c:formatCode>
                <c:ptCount val="1"/>
                <c:pt idx="0">
                  <c:v>0.5</c:v>
                </c:pt>
              </c:numCache>
            </c:numRef>
          </c:val>
          <c:extLst xmlns:c16r2="http://schemas.microsoft.com/office/drawing/2015/06/chart">
            <c:ext xmlns:c16="http://schemas.microsoft.com/office/drawing/2014/chart" uri="{C3380CC4-5D6E-409C-BE32-E72D297353CC}">
              <c16:uniqueId val="{00000000-71CC-48BE-A242-42A7F9613743}"/>
            </c:ext>
          </c:extLst>
        </c:ser>
        <c:ser>
          <c:idx val="1"/>
          <c:order val="1"/>
          <c:tx>
            <c:strRef>
              <c:f>'prepa graph maths'!$A$35</c:f>
              <c:strCache>
                <c:ptCount val="1"/>
                <c:pt idx="0">
                  <c:v>MOYENNE CLASSE</c:v>
                </c:pt>
              </c:strCache>
            </c:strRef>
          </c:tx>
          <c:spPr>
            <a:solidFill>
              <a:srgbClr val="CCCCFF"/>
            </a:solidFill>
          </c:spPr>
          <c:invertIfNegative val="0"/>
          <c:dLbls>
            <c:dLbl>
              <c:idx val="0"/>
              <c:layout>
                <c:manualLayout>
                  <c:x val="0.2527075812274367"/>
                  <c:y val="2.832244008714593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3-71CC-48BE-A242-42A7F9613743}"/>
                </c:ext>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MATHS'!$AN$4</c:f>
              <c:strCache>
                <c:ptCount val="1"/>
                <c:pt idx="0">
                  <c:v>Résoudre des problèmes notamment de mesurage et de comparaison en utilisant les opérations sur les grandeurs ou sur les nombres.</c:v>
                </c:pt>
              </c:strCache>
            </c:strRef>
          </c:cat>
          <c:val>
            <c:numRef>
              <c:f>'prepa graph maths'!$AN$35</c:f>
              <c:numCache>
                <c:formatCode>0\ %</c:formatCode>
                <c:ptCount val="1"/>
                <c:pt idx="0">
                  <c:v>0.5</c:v>
                </c:pt>
              </c:numCache>
            </c:numRef>
          </c:val>
          <c:extLst xmlns:c16r2="http://schemas.microsoft.com/office/drawing/2015/06/chart">
            <c:ext xmlns:c16="http://schemas.microsoft.com/office/drawing/2014/chart" uri="{C3380CC4-5D6E-409C-BE32-E72D297353CC}">
              <c16:uniqueId val="{00000001-71CC-48BE-A242-42A7F9613743}"/>
            </c:ext>
          </c:extLst>
        </c:ser>
        <c:dLbls>
          <c:showLegendKey val="0"/>
          <c:showVal val="1"/>
          <c:showCatName val="0"/>
          <c:showSerName val="0"/>
          <c:showPercent val="0"/>
          <c:showBubbleSize val="0"/>
        </c:dLbls>
        <c:gapWidth val="150"/>
        <c:axId val="235852928"/>
        <c:axId val="235854464"/>
      </c:barChart>
      <c:catAx>
        <c:axId val="235852928"/>
        <c:scaling>
          <c:orientation val="minMax"/>
        </c:scaling>
        <c:delete val="0"/>
        <c:axPos val="b"/>
        <c:numFmt formatCode="General" sourceLinked="1"/>
        <c:majorTickMark val="none"/>
        <c:minorTickMark val="none"/>
        <c:tickLblPos val="low"/>
        <c:txPr>
          <a:bodyPr rot="-5400000" vert="horz"/>
          <a:lstStyle/>
          <a:p>
            <a:pPr>
              <a:defRPr/>
            </a:pPr>
            <a:endParaRPr lang="fr-FR"/>
          </a:p>
        </c:txPr>
        <c:crossAx val="235854464"/>
        <c:crosses val="autoZero"/>
        <c:auto val="1"/>
        <c:lblAlgn val="ctr"/>
        <c:lblOffset val="100"/>
        <c:noMultiLvlLbl val="0"/>
      </c:catAx>
      <c:valAx>
        <c:axId val="235854464"/>
        <c:scaling>
          <c:orientation val="minMax"/>
          <c:max val="1"/>
        </c:scaling>
        <c:delete val="1"/>
        <c:axPos val="l"/>
        <c:numFmt formatCode="0\ %" sourceLinked="1"/>
        <c:majorTickMark val="none"/>
        <c:minorTickMark val="none"/>
        <c:tickLblPos val="nextTo"/>
        <c:crossAx val="235852928"/>
        <c:crosses val="autoZero"/>
        <c:crossBetween val="between"/>
      </c:valAx>
    </c:plotArea>
    <c:legend>
      <c:legendPos val="t"/>
      <c:layout>
        <c:manualLayout>
          <c:xMode val="edge"/>
          <c:yMode val="edge"/>
          <c:x val="4.0993772837218875E-2"/>
          <c:y val="0.15803801485598615"/>
          <c:w val="0.90976760952091285"/>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fr'!$J$1:$M$1</c:f>
          <c:strCache>
            <c:ptCount val="1"/>
            <c:pt idx="0">
              <c:v>Écriture – 12 items</c:v>
            </c:pt>
          </c:strCache>
        </c:strRef>
      </c:tx>
      <c:layout/>
      <c:overlay val="0"/>
    </c:title>
    <c:autoTitleDeleted val="0"/>
    <c:plotArea>
      <c:layout/>
      <c:radarChart>
        <c:radarStyle val="marker"/>
        <c:varyColors val="0"/>
        <c:ser>
          <c:idx val="1"/>
          <c:order val="0"/>
          <c:tx>
            <c:strRef>
              <c:f>'prepa graph fr'!$J$3</c:f>
              <c:strCache>
                <c:ptCount val="1"/>
                <c:pt idx="0">
                  <c:v>Utiliser des stratégies de copie pour dépasser la copie lettre à lettre.</c:v>
                </c:pt>
              </c:strCache>
            </c:strRef>
          </c:tx>
          <c:dPt>
            <c:idx val="0"/>
            <c:bubble3D val="0"/>
            <c:extLst xmlns:c16r2="http://schemas.microsoft.com/office/drawing/2015/06/chart">
              <c:ext xmlns:c16="http://schemas.microsoft.com/office/drawing/2014/chart" uri="{C3380CC4-5D6E-409C-BE32-E72D297353CC}">
                <c16:uniqueId val="{00000000-645D-4A47-B42D-9181DA1F9933}"/>
              </c:ext>
            </c:extLst>
          </c:dPt>
          <c:cat>
            <c:strRef>
              <c:f>'prepa graph fr'!$A$4:$A$33</c:f>
              <c:strCache>
                <c:ptCount val="1"/>
                <c:pt idx="0">
                  <c:v>Nadège</c:v>
                </c:pt>
              </c:strCache>
            </c:strRef>
          </c:cat>
          <c:val>
            <c:numRef>
              <c:f>'prepa graph fr'!$J$4:$J$33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645D-4A47-B42D-9181DA1F9933}"/>
            </c:ext>
          </c:extLst>
        </c:ser>
        <c:ser>
          <c:idx val="0"/>
          <c:order val="1"/>
          <c:tx>
            <c:strRef>
              <c:f>'prepa graph fr'!$K$3</c:f>
              <c:strCache>
                <c:ptCount val="1"/>
                <c:pt idx="0">
                  <c:v>Maîtriser des gestes de l’écriture cursive, transcrire un texte, utiliser des stratégies de copie, respecter la mise en page, relire pour vérifier la conformité orthographique.</c:v>
                </c:pt>
              </c:strCache>
            </c:strRef>
          </c:tx>
          <c:cat>
            <c:strRef>
              <c:f>'prepa graph fr'!$A$4:$A$33</c:f>
              <c:strCache>
                <c:ptCount val="1"/>
                <c:pt idx="0">
                  <c:v>Nadège</c:v>
                </c:pt>
              </c:strCache>
            </c:strRef>
          </c:cat>
          <c:val>
            <c:numRef>
              <c:f>'prepa graph fr'!$K$4:$K$33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645D-4A47-B42D-9181DA1F9933}"/>
            </c:ext>
          </c:extLst>
        </c:ser>
        <c:ser>
          <c:idx val="2"/>
          <c:order val="2"/>
          <c:tx>
            <c:strRef>
              <c:f>'prepa graph fr'!$L$3</c:f>
              <c:strCache>
                <c:ptCount val="1"/>
                <c:pt idx="0">
                  <c:v>
Mettre en œuvre une démarche d’écriture de textes.</c:v>
                </c:pt>
              </c:strCache>
            </c:strRef>
          </c:tx>
          <c:cat>
            <c:strRef>
              <c:f>'prepa graph fr'!$A$4:$A$33</c:f>
              <c:strCache>
                <c:ptCount val="1"/>
                <c:pt idx="0">
                  <c:v>Nadège</c:v>
                </c:pt>
              </c:strCache>
            </c:strRef>
          </c:cat>
          <c:val>
            <c:numRef>
              <c:f>'prepa graph fr'!$L$4:$L$33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645D-4A47-B42D-9181DA1F9933}"/>
            </c:ext>
          </c:extLst>
        </c:ser>
        <c:ser>
          <c:idx val="3"/>
          <c:order val="3"/>
          <c:tx>
            <c:strRef>
              <c:f>'prepa graph fr'!$M$3</c:f>
              <c:strCache>
                <c:ptCount val="1"/>
                <c:pt idx="0">
                  <c:v>Repérer des dysfonctionnements dans les textes écrits (omissions, incohérence, redites…) pour améliorer son écrit / utiliser des outils aidant à la correction : outils élaborés dans la classe, correcteur orthographique, guide de relecture…</c:v>
                </c:pt>
              </c:strCache>
            </c:strRef>
          </c:tx>
          <c:spPr>
            <a:ln>
              <a:noFill/>
            </a:ln>
          </c:spPr>
          <c:marker>
            <c:symbol val="triangle"/>
            <c:size val="5"/>
            <c:spPr>
              <a:solidFill>
                <a:schemeClr val="accent4">
                  <a:lumMod val="60000"/>
                  <a:lumOff val="40000"/>
                </a:schemeClr>
              </a:solidFill>
            </c:spPr>
          </c:marker>
          <c:cat>
            <c:strRef>
              <c:f>'prepa graph fr'!$A$4:$A$33</c:f>
              <c:strCache>
                <c:ptCount val="1"/>
                <c:pt idx="0">
                  <c:v>Nadège</c:v>
                </c:pt>
              </c:strCache>
            </c:strRef>
          </c:cat>
          <c:val>
            <c:numRef>
              <c:f>'prepa graph fr'!$M$4:$M$33</c:f>
              <c:numCache>
                <c:formatCode>0\ %</c:formatCode>
                <c:ptCount val="30"/>
                <c:pt idx="0">
                  <c:v>0.33333333333333331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645D-4A47-B42D-9181DA1F9933}"/>
            </c:ext>
          </c:extLst>
        </c:ser>
        <c:dLbls>
          <c:showLegendKey val="0"/>
          <c:showVal val="0"/>
          <c:showCatName val="0"/>
          <c:showSerName val="0"/>
          <c:showPercent val="0"/>
          <c:showBubbleSize val="0"/>
        </c:dLbls>
        <c:axId val="230896384"/>
        <c:axId val="230898304"/>
      </c:radarChart>
      <c:catAx>
        <c:axId val="230896384"/>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0898304"/>
        <c:crosses val="autoZero"/>
        <c:auto val="0"/>
        <c:lblAlgn val="ctr"/>
        <c:lblOffset val="100"/>
        <c:noMultiLvlLbl val="0"/>
      </c:catAx>
      <c:valAx>
        <c:axId val="230898304"/>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0896384"/>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fr'!$N$1:$Z$1</c:f>
          <c:strCache>
            <c:ptCount val="1"/>
            <c:pt idx="0">
              <c:v>Étude de la langue – 28 items</c:v>
            </c:pt>
          </c:strCache>
        </c:strRef>
      </c:tx>
      <c:layout/>
      <c:overlay val="0"/>
    </c:title>
    <c:autoTitleDeleted val="0"/>
    <c:plotArea>
      <c:layout/>
      <c:radarChart>
        <c:radarStyle val="marker"/>
        <c:varyColors val="0"/>
        <c:ser>
          <c:idx val="1"/>
          <c:order val="0"/>
          <c:tx>
            <c:strRef>
              <c:f>'prepa graph fr'!$N$3</c:f>
              <c:strCache>
                <c:ptCount val="1"/>
                <c:pt idx="0">
                  <c:v>
Consulter un dictionnaire et se repérer dans un article sur papier ou en version numérique.</c:v>
                </c:pt>
              </c:strCache>
            </c:strRef>
          </c:tx>
          <c:dPt>
            <c:idx val="0"/>
            <c:bubble3D val="0"/>
            <c:extLst xmlns:c16r2="http://schemas.microsoft.com/office/drawing/2015/06/chart">
              <c:ext xmlns:c16="http://schemas.microsoft.com/office/drawing/2014/chart" uri="{C3380CC4-5D6E-409C-BE32-E72D297353CC}">
                <c16:uniqueId val="{00000000-B7B2-4E54-858E-24D895B04A44}"/>
              </c:ext>
            </c:extLst>
          </c:dPt>
          <c:cat>
            <c:strRef>
              <c:f>'prepa graph fr'!$A$4:$A$33</c:f>
              <c:strCache>
                <c:ptCount val="1"/>
                <c:pt idx="0">
                  <c:v>Nadège</c:v>
                </c:pt>
              </c:strCache>
            </c:strRef>
          </c:cat>
          <c:val>
            <c:numRef>
              <c:f>'prepa graph fr'!$N$4:$N$33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B7B2-4E54-858E-24D895B04A44}"/>
            </c:ext>
          </c:extLst>
        </c:ser>
        <c:ser>
          <c:idx val="2"/>
          <c:order val="1"/>
          <c:tx>
            <c:strRef>
              <c:f>'prepa graph fr'!$O$3</c:f>
              <c:strCache>
                <c:ptCount val="1"/>
                <c:pt idx="0">
                  <c:v>
Utiliser la ponctuation en fin de phrases ( ! ? ) et les signes du discours rapporté (« »).</c:v>
                </c:pt>
              </c:strCache>
            </c:strRef>
          </c:tx>
          <c:cat>
            <c:strRef>
              <c:f>'prepa graph fr'!$A$4:$A$33</c:f>
              <c:strCache>
                <c:ptCount val="1"/>
                <c:pt idx="0">
                  <c:v>Nadège</c:v>
                </c:pt>
              </c:strCache>
            </c:strRef>
          </c:cat>
          <c:val>
            <c:numRef>
              <c:f>'prepa graph fr'!$O$4:$O$33</c:f>
              <c:numCache>
                <c:formatCode>0\ %</c:formatCode>
                <c:ptCount val="30"/>
                <c:pt idx="0">
                  <c:v>0.66666666666666663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B7B2-4E54-858E-24D895B04A44}"/>
            </c:ext>
          </c:extLst>
        </c:ser>
        <c:ser>
          <c:idx val="3"/>
          <c:order val="2"/>
          <c:tx>
            <c:strRef>
              <c:f>'prepa graph fr'!$P$3</c:f>
              <c:strCache>
                <c:ptCount val="1"/>
                <c:pt idx="0">
                  <c:v>Trouver des synonymes, des antonymes, des mots de la même famille lexicale sans que ces notions ne constituent des objets d’apprentissage.</c:v>
                </c:pt>
              </c:strCache>
            </c:strRef>
          </c:tx>
          <c:marker>
            <c:spPr>
              <a:solidFill>
                <a:schemeClr val="accent6">
                  <a:lumMod val="40000"/>
                  <a:lumOff val="60000"/>
                </a:schemeClr>
              </a:solidFill>
            </c:spPr>
          </c:marker>
          <c:cat>
            <c:strRef>
              <c:f>'prepa graph fr'!$A$4:$A$33</c:f>
              <c:strCache>
                <c:ptCount val="1"/>
                <c:pt idx="0">
                  <c:v>Nadège</c:v>
                </c:pt>
              </c:strCache>
            </c:strRef>
          </c:cat>
          <c:val>
            <c:numRef>
              <c:f>'prepa graph fr'!$P$4:$P$33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B7B2-4E54-858E-24D895B04A44}"/>
            </c:ext>
          </c:extLst>
        </c:ser>
        <c:ser>
          <c:idx val="4"/>
          <c:order val="3"/>
          <c:tx>
            <c:strRef>
              <c:f>'prepa graph fr'!$Q$3</c:f>
              <c:strCache>
                <c:ptCount val="1"/>
                <c:pt idx="0">
                  <c:v>
Percevoir les niveaux de langue : familier, soutenu, courant.</c:v>
                </c:pt>
              </c:strCache>
            </c:strRef>
          </c:tx>
          <c:marker>
            <c:symbol val="star"/>
            <c:size val="6"/>
            <c:spPr>
              <a:solidFill>
                <a:schemeClr val="accent5">
                  <a:lumMod val="75000"/>
                </a:schemeClr>
              </a:solidFill>
            </c:spPr>
          </c:marker>
          <c:cat>
            <c:strRef>
              <c:f>'prepa graph fr'!$A$4:$A$33</c:f>
              <c:strCache>
                <c:ptCount val="1"/>
                <c:pt idx="0">
                  <c:v>Nadège</c:v>
                </c:pt>
              </c:strCache>
            </c:strRef>
          </c:cat>
          <c:val>
            <c:numRef>
              <c:f>'prepa graph fr'!$Q$4:$Q$33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B7B2-4E54-858E-24D895B04A44}"/>
            </c:ext>
          </c:extLst>
        </c:ser>
        <c:ser>
          <c:idx val="5"/>
          <c:order val="4"/>
          <c:tx>
            <c:strRef>
              <c:f>'prepa graph fr'!$R$3</c:f>
              <c:strCache>
                <c:ptCount val="1"/>
                <c:pt idx="0">
                  <c:v>Connaître la valeur sonore de certaines lettres selon le contexte / connaître la composition de certains graphèmes selon la lettre qui suit.</c:v>
                </c:pt>
              </c:strCache>
            </c:strRef>
          </c:tx>
          <c:cat>
            <c:strRef>
              <c:f>'prepa graph fr'!$A$4:$A$33</c:f>
              <c:strCache>
                <c:ptCount val="1"/>
                <c:pt idx="0">
                  <c:v>Nadège</c:v>
                </c:pt>
              </c:strCache>
            </c:strRef>
          </c:cat>
          <c:val>
            <c:numRef>
              <c:f>'prepa graph fr'!$R$4:$R$33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5-B7B2-4E54-858E-24D895B04A44}"/>
            </c:ext>
          </c:extLst>
        </c:ser>
        <c:ser>
          <c:idx val="6"/>
          <c:order val="5"/>
          <c:tx>
            <c:strRef>
              <c:f>'prepa graph fr'!$S$3</c:f>
              <c:strCache>
                <c:ptCount val="1"/>
                <c:pt idx="0">
                  <c:v>Mémoriser les principaux mots invariables.</c:v>
                </c:pt>
              </c:strCache>
            </c:strRef>
          </c:tx>
          <c:spPr>
            <a:ln w="31750">
              <a:noFill/>
            </a:ln>
          </c:spPr>
          <c:marker>
            <c:symbol val="diamond"/>
            <c:size val="7"/>
            <c:spPr>
              <a:solidFill>
                <a:schemeClr val="accent1">
                  <a:lumMod val="60000"/>
                  <a:lumOff val="40000"/>
                </a:schemeClr>
              </a:solidFill>
            </c:spPr>
          </c:marker>
          <c:cat>
            <c:strRef>
              <c:f>'prepa graph fr'!$A$4:$A$33</c:f>
              <c:strCache>
                <c:ptCount val="1"/>
                <c:pt idx="0">
                  <c:v>Nadège</c:v>
                </c:pt>
              </c:strCache>
            </c:strRef>
          </c:cat>
          <c:val>
            <c:numRef>
              <c:f>'prepa graph fr'!$S$4:$S$33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6-B7B2-4E54-858E-24D895B04A44}"/>
            </c:ext>
          </c:extLst>
        </c:ser>
        <c:ser>
          <c:idx val="7"/>
          <c:order val="6"/>
          <c:tx>
            <c:strRef>
              <c:f>'prepa graph fr'!$T$3</c:f>
              <c:strCache>
                <c:ptCount val="1"/>
                <c:pt idx="0">
                  <c:v>Mémoriser l’orthographe du lexique le plus couramment employé.</c:v>
                </c:pt>
              </c:strCache>
            </c:strRef>
          </c:tx>
          <c:marker>
            <c:symbol val="circle"/>
            <c:size val="6"/>
            <c:spPr>
              <a:solidFill>
                <a:schemeClr val="accent2">
                  <a:lumMod val="60000"/>
                  <a:lumOff val="40000"/>
                </a:schemeClr>
              </a:solidFill>
            </c:spPr>
          </c:marker>
          <c:cat>
            <c:strRef>
              <c:f>'prepa graph fr'!$A$4:$A$33</c:f>
              <c:strCache>
                <c:ptCount val="1"/>
                <c:pt idx="0">
                  <c:v>Nadège</c:v>
                </c:pt>
              </c:strCache>
            </c:strRef>
          </c:cat>
          <c:val>
            <c:numRef>
              <c:f>'prepa graph fr'!$T$4:$T$33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7-B7B2-4E54-858E-24D895B04A44}"/>
            </c:ext>
          </c:extLst>
        </c:ser>
        <c:ser>
          <c:idx val="0"/>
          <c:order val="7"/>
          <c:tx>
            <c:strRef>
              <c:f>'prepa graph fr'!$U$3</c:f>
              <c:strCache>
                <c:ptCount val="1"/>
                <c:pt idx="0">
                  <c:v>Différencier les principales classes de mots.</c:v>
                </c:pt>
              </c:strCache>
            </c:strRef>
          </c:tx>
          <c:dPt>
            <c:idx val="3"/>
            <c:marker>
              <c:symbol val="diamond"/>
              <c:size val="7"/>
            </c:marker>
            <c:bubble3D val="0"/>
            <c:extLst xmlns:c16r2="http://schemas.microsoft.com/office/drawing/2015/06/chart">
              <c:ext xmlns:c16="http://schemas.microsoft.com/office/drawing/2014/chart" uri="{C3380CC4-5D6E-409C-BE32-E72D297353CC}">
                <c16:uniqueId val="{00000008-B7B2-4E54-858E-24D895B04A44}"/>
              </c:ext>
            </c:extLst>
          </c:dPt>
          <c:cat>
            <c:strRef>
              <c:f>'prepa graph fr'!$A$4:$A$33</c:f>
              <c:strCache>
                <c:ptCount val="1"/>
                <c:pt idx="0">
                  <c:v>Nadège</c:v>
                </c:pt>
              </c:strCache>
            </c:strRef>
          </c:cat>
          <c:val>
            <c:numRef>
              <c:f>'prepa graph fr'!$U$4:$U$33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9-B7B2-4E54-858E-24D895B04A44}"/>
            </c:ext>
          </c:extLst>
        </c:ser>
        <c:ser>
          <c:idx val="8"/>
          <c:order val="8"/>
          <c:tx>
            <c:strRef>
              <c:f>'prepa graph fr'!$V$3</c:f>
              <c:strCache>
                <c:ptCount val="1"/>
                <c:pt idx="0">
                  <c:v>Reconnaître les trois types de phrases : déclaratives, interrogatives et impératives / reconnaître les formes négative et exclamative et savoir effectuer des transformations.</c:v>
                </c:pt>
              </c:strCache>
            </c:strRef>
          </c:tx>
          <c:dPt>
            <c:idx val="19"/>
            <c:marker>
              <c:symbol val="dash"/>
              <c:size val="9"/>
            </c:marker>
            <c:bubble3D val="0"/>
            <c:extLst xmlns:c16r2="http://schemas.microsoft.com/office/drawing/2015/06/chart">
              <c:ext xmlns:c16="http://schemas.microsoft.com/office/drawing/2014/chart" uri="{C3380CC4-5D6E-409C-BE32-E72D297353CC}">
                <c16:uniqueId val="{0000000A-B7B2-4E54-858E-24D895B04A44}"/>
              </c:ext>
            </c:extLst>
          </c:dPt>
          <c:cat>
            <c:strRef>
              <c:f>'prepa graph fr'!$A$4:$A$33</c:f>
              <c:strCache>
                <c:ptCount val="1"/>
                <c:pt idx="0">
                  <c:v>Nadège</c:v>
                </c:pt>
              </c:strCache>
            </c:strRef>
          </c:cat>
          <c:val>
            <c:numRef>
              <c:f>'prepa graph fr'!$V$4:$V$33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B-B7B2-4E54-858E-24D895B04A44}"/>
            </c:ext>
          </c:extLst>
        </c:ser>
        <c:ser>
          <c:idx val="9"/>
          <c:order val="9"/>
          <c:tx>
            <c:strRef>
              <c:f>'prepa graph fr'!$W$3</c:f>
              <c:strCache>
                <c:ptCount val="1"/>
                <c:pt idx="0">
                  <c:v>Utiliser des marques d’accord pour les noms et adjectifs épithètes.</c:v>
                </c:pt>
              </c:strCache>
            </c:strRef>
          </c:tx>
          <c:cat>
            <c:strRef>
              <c:f>'prepa graph fr'!$A$4:$A$33</c:f>
              <c:strCache>
                <c:ptCount val="1"/>
                <c:pt idx="0">
                  <c:v>Nadège</c:v>
                </c:pt>
              </c:strCache>
            </c:strRef>
          </c:cat>
          <c:val>
            <c:numRef>
              <c:f>'prepa graph fr'!$W$4:$W$33</c:f>
              <c:numCache>
                <c:formatCode>0\ %</c:formatCode>
                <c:ptCount val="30"/>
                <c:pt idx="0">
                  <c:v>0.66666666666666663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C-B7B2-4E54-858E-24D895B04A44}"/>
            </c:ext>
          </c:extLst>
        </c:ser>
        <c:ser>
          <c:idx val="10"/>
          <c:order val="10"/>
          <c:tx>
            <c:strRef>
              <c:f>'prepa graph fr'!$X$3</c:f>
              <c:strCache>
                <c:ptCount val="1"/>
                <c:pt idx="0">
                  <c:v>Identifier la relation sujet-verbe</c:v>
                </c:pt>
              </c:strCache>
            </c:strRef>
          </c:tx>
          <c:cat>
            <c:strRef>
              <c:f>'prepa graph fr'!$A$4:$A$33</c:f>
              <c:strCache>
                <c:ptCount val="1"/>
                <c:pt idx="0">
                  <c:v>Nadège</c:v>
                </c:pt>
              </c:strCache>
            </c:strRef>
          </c:cat>
          <c:val>
            <c:numRef>
              <c:f>'prepa graph fr'!$X$4:$X$33</c:f>
              <c:numCache>
                <c:formatCode>0\ %</c:formatCode>
                <c:ptCount val="30"/>
                <c:pt idx="0">
                  <c:v>0.25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D-B7B2-4E54-858E-24D895B04A44}"/>
            </c:ext>
          </c:extLst>
        </c:ser>
        <c:ser>
          <c:idx val="11"/>
          <c:order val="11"/>
          <c:tx>
            <c:strRef>
              <c:f>'prepa graph fr'!$Y$3</c:f>
              <c:strCache>
                <c:ptCount val="1"/>
                <c:pt idx="0">
                  <c:v>Mémoriser le présent, l’imparfait, le futur, le passé composé pour les verbes du 1er groupe et les verbes irréguliers du 3ème groupe : aller.</c:v>
                </c:pt>
              </c:strCache>
            </c:strRef>
          </c:tx>
          <c:cat>
            <c:strRef>
              <c:f>'prepa graph fr'!$A$4:$A$33</c:f>
              <c:strCache>
                <c:ptCount val="1"/>
                <c:pt idx="0">
                  <c:v>Nadège</c:v>
                </c:pt>
              </c:strCache>
            </c:strRef>
          </c:cat>
          <c:val>
            <c:numRef>
              <c:f>'prepa graph fr'!$Y$4:$Y$33</c:f>
              <c:numCache>
                <c:formatCode>0\ %</c:formatCode>
                <c:ptCount val="30"/>
                <c:pt idx="0">
                  <c:v>0.75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E-B7B2-4E54-858E-24D895B04A44}"/>
            </c:ext>
          </c:extLst>
        </c:ser>
        <c:ser>
          <c:idx val="12"/>
          <c:order val="12"/>
          <c:tx>
            <c:strRef>
              <c:f>'prepa graph fr'!$Z$3</c:f>
              <c:strCache>
                <c:ptCount val="1"/>
                <c:pt idx="0">
                  <c:v>Mémoriser le présent, l’imparfait, le futur, le passé composé pour : être, les verbes du 1er groupe, les
verbes irréguliers du 3ème groupe : prendre.</c:v>
                </c:pt>
              </c:strCache>
            </c:strRef>
          </c:tx>
          <c:cat>
            <c:strRef>
              <c:f>'prepa graph fr'!$A$4:$A$33</c:f>
              <c:strCache>
                <c:ptCount val="1"/>
                <c:pt idx="0">
                  <c:v>Nadège</c:v>
                </c:pt>
              </c:strCache>
            </c:strRef>
          </c:cat>
          <c:val>
            <c:numRef>
              <c:f>'prepa graph fr'!$Z$4:$Z$33</c:f>
              <c:numCache>
                <c:formatCode>0\ %</c:formatCode>
                <c:ptCount val="30"/>
                <c:pt idx="0">
                  <c:v>0.33333333333333331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F-B7B2-4E54-858E-24D895B04A44}"/>
            </c:ext>
          </c:extLst>
        </c:ser>
        <c:dLbls>
          <c:showLegendKey val="0"/>
          <c:showVal val="0"/>
          <c:showCatName val="0"/>
          <c:showSerName val="0"/>
          <c:showPercent val="0"/>
          <c:showBubbleSize val="0"/>
        </c:dLbls>
        <c:axId val="232565760"/>
        <c:axId val="232579840"/>
      </c:radarChart>
      <c:catAx>
        <c:axId val="232565760"/>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2579840"/>
        <c:crosses val="autoZero"/>
        <c:auto val="0"/>
        <c:lblAlgn val="ctr"/>
        <c:lblOffset val="100"/>
        <c:noMultiLvlLbl val="0"/>
      </c:catAx>
      <c:valAx>
        <c:axId val="232579840"/>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2565760"/>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overlay val="0"/>
      <c:txPr>
        <a:bodyPr/>
        <a:lstStyle/>
        <a:p>
          <a:pPr>
            <a:defRPr sz="800"/>
          </a:pPr>
          <a:endParaRPr lang="fr-FR"/>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FR'!$C$3:$I$3</c:f>
          <c:strCache>
            <c:ptCount val="1"/>
            <c:pt idx="0">
              <c:v>Lecture et compréhension de l’écrit – 19 items</c:v>
            </c:pt>
          </c:strCache>
        </c:strRef>
      </c:tx>
      <c:layout/>
      <c:overlay val="0"/>
      <c:txPr>
        <a:bodyPr/>
        <a:lstStyle/>
        <a:p>
          <a:pPr>
            <a:defRPr sz="14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FR'!$A$5</c:f>
              <c:strCache>
                <c:ptCount val="1"/>
                <c:pt idx="0">
                  <c:v>Nadège</c:v>
                </c:pt>
              </c:strCache>
            </c:strRef>
          </c:tx>
          <c:spPr>
            <a:solidFill>
              <a:schemeClr val="accent1">
                <a:lumMod val="75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fr'!$C$3:$I$3</c:f>
              <c:strCache>
                <c:ptCount val="7"/>
                <c:pt idx="0">
                  <c:v>Montrer sa compréhension par une lecture expressive.</c:v>
                </c:pt>
                <c:pt idx="1">
                  <c:v>
Savoir lire en visant différents objectifs : lire pour découvrir ou valider des informations sur…</c:v>
                </c:pt>
                <c:pt idx="2">
                  <c:v>Mettre en relation sa lecture avec les éléments de sa propre culture.</c:v>
                </c:pt>
                <c:pt idx="3">
                  <c:v>Faire des inférences.</c:v>
                </c:pt>
                <c:pt idx="4">
                  <c:v>Mettre en œuvre une démarche explicite pour découvrir et comprendre un texte.</c:v>
                </c:pt>
                <c:pt idx="5">
                  <c:v>Établir les correspondances graphophono-logiques ; combiner (produire des syllabes simples et complexes).</c:v>
                </c:pt>
                <c:pt idx="6">
                  <c:v>Mémoriser des mots fréquents (notamment en situation scolaire) et irréguliers.</c:v>
                </c:pt>
              </c:strCache>
            </c:strRef>
          </c:cat>
          <c:val>
            <c:numRef>
              <c:f>'INDIVIDUEL FR'!$C$5:$I$5</c:f>
              <c:numCache>
                <c:formatCode>0\ %</c:formatCode>
                <c:ptCount val="7"/>
                <c:pt idx="0">
                  <c:v>0.83333333333333337</c:v>
                </c:pt>
                <c:pt idx="1">
                  <c:v>0.375</c:v>
                </c:pt>
                <c:pt idx="2">
                  <c:v>0</c:v>
                </c:pt>
                <c:pt idx="3">
                  <c:v>1</c:v>
                </c:pt>
                <c:pt idx="4">
                  <c:v>0.58333333333333337</c:v>
                </c:pt>
                <c:pt idx="5">
                  <c:v>0.5</c:v>
                </c:pt>
                <c:pt idx="6">
                  <c:v>0.75</c:v>
                </c:pt>
              </c:numCache>
            </c:numRef>
          </c:val>
          <c:extLst xmlns:c16r2="http://schemas.microsoft.com/office/drawing/2015/06/chart">
            <c:ext xmlns:c16="http://schemas.microsoft.com/office/drawing/2014/chart" uri="{C3380CC4-5D6E-409C-BE32-E72D297353CC}">
              <c16:uniqueId val="{00000000-F1F2-40A1-8FAB-FB9AF00BB202}"/>
            </c:ext>
          </c:extLst>
        </c:ser>
        <c:ser>
          <c:idx val="1"/>
          <c:order val="1"/>
          <c:tx>
            <c:strRef>
              <c:f>'prepa graph fr'!$A$35</c:f>
              <c:strCache>
                <c:ptCount val="1"/>
                <c:pt idx="0">
                  <c:v>MOYENNE CLASSE</c:v>
                </c:pt>
              </c:strCache>
            </c:strRef>
          </c:tx>
          <c:spPr>
            <a:solidFill>
              <a:schemeClr val="accent2">
                <a:lumMod val="20000"/>
                <a:lumOff val="8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'prepa graph fr'!$C$35:$I$35</c:f>
              <c:numCache>
                <c:formatCode>0\ %</c:formatCode>
                <c:ptCount val="7"/>
                <c:pt idx="0">
                  <c:v>0.83333333333333337</c:v>
                </c:pt>
                <c:pt idx="1">
                  <c:v>0.375</c:v>
                </c:pt>
                <c:pt idx="2">
                  <c:v>0</c:v>
                </c:pt>
                <c:pt idx="3">
                  <c:v>1</c:v>
                </c:pt>
                <c:pt idx="4">
                  <c:v>0.58333333333333337</c:v>
                </c:pt>
                <c:pt idx="5">
                  <c:v>0.5</c:v>
                </c:pt>
                <c:pt idx="6">
                  <c:v>0.75</c:v>
                </c:pt>
              </c:numCache>
            </c:numRef>
          </c:val>
          <c:extLst xmlns:c16r2="http://schemas.microsoft.com/office/drawing/2015/06/chart">
            <c:ext xmlns:c16="http://schemas.microsoft.com/office/drawing/2014/chart" uri="{C3380CC4-5D6E-409C-BE32-E72D297353CC}">
              <c16:uniqueId val="{00000001-F1F2-40A1-8FAB-FB9AF00BB202}"/>
            </c:ext>
          </c:extLst>
        </c:ser>
        <c:dLbls>
          <c:showLegendKey val="0"/>
          <c:showVal val="1"/>
          <c:showCatName val="0"/>
          <c:showSerName val="0"/>
          <c:showPercent val="0"/>
          <c:showBubbleSize val="0"/>
        </c:dLbls>
        <c:gapWidth val="150"/>
        <c:overlap val="-25"/>
        <c:axId val="232305024"/>
        <c:axId val="232306560"/>
      </c:barChart>
      <c:catAx>
        <c:axId val="232305024"/>
        <c:scaling>
          <c:orientation val="minMax"/>
        </c:scaling>
        <c:delete val="0"/>
        <c:axPos val="b"/>
        <c:numFmt formatCode="General" sourceLinked="0"/>
        <c:majorTickMark val="none"/>
        <c:minorTickMark val="none"/>
        <c:tickLblPos val="low"/>
        <c:txPr>
          <a:bodyPr rot="-5400000" vert="horz"/>
          <a:lstStyle/>
          <a:p>
            <a:pPr>
              <a:defRPr/>
            </a:pPr>
            <a:endParaRPr lang="fr-FR"/>
          </a:p>
        </c:txPr>
        <c:crossAx val="232306560"/>
        <c:crosses val="autoZero"/>
        <c:auto val="1"/>
        <c:lblAlgn val="ctr"/>
        <c:lblOffset val="100"/>
        <c:noMultiLvlLbl val="0"/>
      </c:catAx>
      <c:valAx>
        <c:axId val="232306560"/>
        <c:scaling>
          <c:orientation val="minMax"/>
          <c:max val="1"/>
        </c:scaling>
        <c:delete val="1"/>
        <c:axPos val="l"/>
        <c:numFmt formatCode="0\ %" sourceLinked="1"/>
        <c:majorTickMark val="none"/>
        <c:minorTickMark val="none"/>
        <c:tickLblPos val="nextTo"/>
        <c:crossAx val="232305024"/>
        <c:crosses val="autoZero"/>
        <c:crossBetween val="between"/>
      </c:valAx>
    </c:plotArea>
    <c:legend>
      <c:legendPos val="t"/>
      <c:layout>
        <c:manualLayout>
          <c:xMode val="edge"/>
          <c:yMode val="edge"/>
          <c:x val="0.33599262659012541"/>
          <c:y val="7.1361515537598522E-2"/>
          <c:w val="0.34507969926219118"/>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FR'!$B$3</c:f>
          <c:strCache>
            <c:ptCount val="1"/>
            <c:pt idx="0">
              <c:v>Langage oral – 1 item</c:v>
            </c:pt>
          </c:strCache>
        </c:strRef>
      </c:tx>
      <c:layout/>
      <c:overlay val="0"/>
      <c:txPr>
        <a:bodyPr/>
        <a:lstStyle/>
        <a:p>
          <a:pPr>
            <a:defRPr sz="1400"/>
          </a:pPr>
          <a:endParaRPr lang="fr-FR"/>
        </a:p>
      </c:txPr>
    </c:title>
    <c:autoTitleDeleted val="0"/>
    <c:plotArea>
      <c:layout>
        <c:manualLayout>
          <c:layoutTarget val="inner"/>
          <c:xMode val="edge"/>
          <c:yMode val="edge"/>
          <c:x val="9.6491228070175433E-2"/>
          <c:y val="0.19611770359690955"/>
          <c:w val="0.80701754385964908"/>
          <c:h val="0.34592797045908319"/>
        </c:manualLayout>
      </c:layout>
      <c:barChart>
        <c:barDir val="col"/>
        <c:grouping val="clustered"/>
        <c:varyColors val="0"/>
        <c:ser>
          <c:idx val="0"/>
          <c:order val="0"/>
          <c:tx>
            <c:strRef>
              <c:f>'INDIVIDUEL FR'!$A$5</c:f>
              <c:strCache>
                <c:ptCount val="1"/>
                <c:pt idx="0">
                  <c:v>Nadège</c:v>
                </c:pt>
              </c:strCache>
            </c:strRef>
          </c:tx>
          <c:spPr>
            <a:solidFill>
              <a:schemeClr val="accent1">
                <a:lumMod val="75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fr'!$B$3</c:f>
              <c:strCache>
                <c:ptCount val="1"/>
                <c:pt idx="0">
                  <c:v>
Maintenir une attention orientée en fonction du but.</c:v>
                </c:pt>
              </c:strCache>
            </c:strRef>
          </c:cat>
          <c:val>
            <c:numRef>
              <c:f>'INDIVIDUEL FR'!$B$5</c:f>
              <c:numCache>
                <c:formatCode>0\ %</c:formatCode>
                <c:ptCount val="1"/>
                <c:pt idx="0">
                  <c:v>1</c:v>
                </c:pt>
              </c:numCache>
            </c:numRef>
          </c:val>
          <c:extLst xmlns:c16r2="http://schemas.microsoft.com/office/drawing/2015/06/chart">
            <c:ext xmlns:c16="http://schemas.microsoft.com/office/drawing/2014/chart" uri="{C3380CC4-5D6E-409C-BE32-E72D297353CC}">
              <c16:uniqueId val="{00000000-2B7D-4746-B971-C1D42E8F621A}"/>
            </c:ext>
          </c:extLst>
        </c:ser>
        <c:ser>
          <c:idx val="1"/>
          <c:order val="1"/>
          <c:tx>
            <c:strRef>
              <c:f>'prepa graph fr'!$A$35</c:f>
              <c:strCache>
                <c:ptCount val="1"/>
                <c:pt idx="0">
                  <c:v>MOYENNE CLASSE</c:v>
                </c:pt>
              </c:strCache>
            </c:strRef>
          </c:tx>
          <c:spPr>
            <a:solidFill>
              <a:schemeClr val="accent2">
                <a:lumMod val="20000"/>
                <a:lumOff val="8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fr'!$B$3</c:f>
              <c:strCache>
                <c:ptCount val="1"/>
                <c:pt idx="0">
                  <c:v>
Maintenir une attention orientée en fonction du but.</c:v>
                </c:pt>
              </c:strCache>
            </c:strRef>
          </c:cat>
          <c:val>
            <c:numRef>
              <c:f>'prepa graph fr'!$B$35</c:f>
              <c:numCache>
                <c:formatCode>0\ %</c:formatCode>
                <c:ptCount val="1"/>
                <c:pt idx="0">
                  <c:v>1</c:v>
                </c:pt>
              </c:numCache>
            </c:numRef>
          </c:val>
          <c:extLst xmlns:c16r2="http://schemas.microsoft.com/office/drawing/2015/06/chart">
            <c:ext xmlns:c16="http://schemas.microsoft.com/office/drawing/2014/chart" uri="{C3380CC4-5D6E-409C-BE32-E72D297353CC}">
              <c16:uniqueId val="{00000001-2B7D-4746-B971-C1D42E8F621A}"/>
            </c:ext>
          </c:extLst>
        </c:ser>
        <c:dLbls>
          <c:showLegendKey val="0"/>
          <c:showVal val="1"/>
          <c:showCatName val="0"/>
          <c:showSerName val="0"/>
          <c:showPercent val="0"/>
          <c:showBubbleSize val="0"/>
        </c:dLbls>
        <c:gapWidth val="150"/>
        <c:overlap val="-25"/>
        <c:axId val="231302272"/>
        <c:axId val="231303808"/>
      </c:barChart>
      <c:catAx>
        <c:axId val="231302272"/>
        <c:scaling>
          <c:orientation val="minMax"/>
        </c:scaling>
        <c:delete val="0"/>
        <c:axPos val="b"/>
        <c:numFmt formatCode="General" sourceLinked="0"/>
        <c:majorTickMark val="none"/>
        <c:minorTickMark val="none"/>
        <c:tickLblPos val="low"/>
        <c:txPr>
          <a:bodyPr rot="-5400000" vert="horz"/>
          <a:lstStyle/>
          <a:p>
            <a:pPr>
              <a:defRPr/>
            </a:pPr>
            <a:endParaRPr lang="fr-FR"/>
          </a:p>
        </c:txPr>
        <c:crossAx val="231303808"/>
        <c:crosses val="autoZero"/>
        <c:auto val="1"/>
        <c:lblAlgn val="ctr"/>
        <c:lblOffset val="100"/>
        <c:noMultiLvlLbl val="0"/>
      </c:catAx>
      <c:valAx>
        <c:axId val="231303808"/>
        <c:scaling>
          <c:orientation val="minMax"/>
          <c:max val="1"/>
        </c:scaling>
        <c:delete val="1"/>
        <c:axPos val="l"/>
        <c:numFmt formatCode="0\ %" sourceLinked="1"/>
        <c:majorTickMark val="none"/>
        <c:minorTickMark val="none"/>
        <c:tickLblPos val="nextTo"/>
        <c:crossAx val="231302272"/>
        <c:crosses val="autoZero"/>
        <c:crossBetween val="between"/>
      </c:valAx>
    </c:plotArea>
    <c:legend>
      <c:legendPos val="t"/>
      <c:layout>
        <c:manualLayout>
          <c:xMode val="edge"/>
          <c:yMode val="edge"/>
          <c:x val="9.4976631509181703E-2"/>
          <c:y val="0.18957155003511886"/>
          <c:w val="0.72841485641805026"/>
          <c:h val="0.12771745961332298"/>
        </c:manualLayout>
      </c:layout>
      <c:overlay val="0"/>
      <c:txPr>
        <a:bodyPr rot="-5400000" vert="horz"/>
        <a:lstStyle/>
        <a:p>
          <a:pPr>
            <a:defRPr lang="fr-FR" sz="800" b="0" i="0" u="none" strike="noStrike" kern="1200" baseline="0">
              <a:solidFill>
                <a:srgbClr val="000000"/>
              </a:solidFill>
              <a:latin typeface="+mn-lt"/>
              <a:ea typeface="+mn-ea"/>
              <a:cs typeface="+mn-cs"/>
            </a:defRPr>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FR'!$J$3:$M$3</c:f>
          <c:strCache>
            <c:ptCount val="1"/>
            <c:pt idx="0">
              <c:v>Écriture – 12 items</c:v>
            </c:pt>
          </c:strCache>
        </c:strRef>
      </c:tx>
      <c:layout/>
      <c:overlay val="0"/>
      <c:txPr>
        <a:bodyPr/>
        <a:lstStyle/>
        <a:p>
          <a:pPr>
            <a:defRPr sz="14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FR'!$A$5</c:f>
              <c:strCache>
                <c:ptCount val="1"/>
                <c:pt idx="0">
                  <c:v>Nadège</c:v>
                </c:pt>
              </c:strCache>
            </c:strRef>
          </c:tx>
          <c:spPr>
            <a:solidFill>
              <a:schemeClr val="accent1">
                <a:lumMod val="75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FR'!$J$4:$M$4</c:f>
              <c:strCache>
                <c:ptCount val="4"/>
                <c:pt idx="0">
                  <c:v>Utiliser des stratégies de copie pour dépasser la copie lettre à lettre.</c:v>
                </c:pt>
                <c:pt idx="1">
                  <c:v>Maîtriser des gestes de l’écriture cursive, transcrire un texte, utiliser des stratégies de copie, respecter la mise en page, relire pour vérifier la conformité orthographique.</c:v>
                </c:pt>
                <c:pt idx="2">
                  <c:v>
Mettre en œuvre une démarche d’écriture de textes.</c:v>
                </c:pt>
                <c:pt idx="3">
                  <c:v>Repérer des dysfonctionnements dans les textes écrits (omissions, incohérence, redites…) pour améliorer son écrit / utiliser des outils aidant à la correction : outils élaborés dans la classe, correcteur orthographique, guide de relecture…</c:v>
                </c:pt>
              </c:strCache>
            </c:strRef>
          </c:cat>
          <c:val>
            <c:numRef>
              <c:f>'INDIVIDUEL FR'!$J$5:$M$5</c:f>
              <c:numCache>
                <c:formatCode>0\ %</c:formatCode>
                <c:ptCount val="4"/>
                <c:pt idx="0">
                  <c:v>0.75</c:v>
                </c:pt>
                <c:pt idx="1">
                  <c:v>0.75</c:v>
                </c:pt>
                <c:pt idx="2">
                  <c:v>0.5</c:v>
                </c:pt>
                <c:pt idx="3">
                  <c:v>0.33333333333333331</c:v>
                </c:pt>
              </c:numCache>
            </c:numRef>
          </c:val>
          <c:extLst xmlns:c16r2="http://schemas.microsoft.com/office/drawing/2015/06/chart">
            <c:ext xmlns:c16="http://schemas.microsoft.com/office/drawing/2014/chart" uri="{C3380CC4-5D6E-409C-BE32-E72D297353CC}">
              <c16:uniqueId val="{00000000-665F-475D-A4B0-8C4B5BDB8319}"/>
            </c:ext>
          </c:extLst>
        </c:ser>
        <c:ser>
          <c:idx val="1"/>
          <c:order val="1"/>
          <c:tx>
            <c:strRef>
              <c:f>'prepa graph fr'!$A$35</c:f>
              <c:strCache>
                <c:ptCount val="1"/>
                <c:pt idx="0">
                  <c:v>MOYENNE CLASSE</c:v>
                </c:pt>
              </c:strCache>
            </c:strRef>
          </c:tx>
          <c:spPr>
            <a:solidFill>
              <a:schemeClr val="accent2">
                <a:lumMod val="20000"/>
                <a:lumOff val="8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'INDIVIDUEL FR'!$J$4:$M$4</c:f>
              <c:strCache>
                <c:ptCount val="4"/>
                <c:pt idx="0">
                  <c:v>Utiliser des stratégies de copie pour dépasser la copie lettre à lettre.</c:v>
                </c:pt>
                <c:pt idx="1">
                  <c:v>Maîtriser des gestes de l’écriture cursive, transcrire un texte, utiliser des stratégies de copie, respecter la mise en page, relire pour vérifier la conformité orthographique.</c:v>
                </c:pt>
                <c:pt idx="2">
                  <c:v>
Mettre en œuvre une démarche d’écriture de textes.</c:v>
                </c:pt>
                <c:pt idx="3">
                  <c:v>Repérer des dysfonctionnements dans les textes écrits (omissions, incohérence, redites…) pour améliorer son écrit / utiliser des outils aidant à la correction : outils élaborés dans la classe, correcteur orthographique, guide de relecture…</c:v>
                </c:pt>
              </c:strCache>
            </c:strRef>
          </c:cat>
          <c:val>
            <c:numRef>
              <c:f>'prepa graph fr'!$J$35:$M$35</c:f>
              <c:numCache>
                <c:formatCode>0\ %</c:formatCode>
                <c:ptCount val="4"/>
                <c:pt idx="0">
                  <c:v>0.75</c:v>
                </c:pt>
                <c:pt idx="1">
                  <c:v>0.75</c:v>
                </c:pt>
                <c:pt idx="2">
                  <c:v>0.5</c:v>
                </c:pt>
                <c:pt idx="3">
                  <c:v>0.33333333333333331</c:v>
                </c:pt>
              </c:numCache>
            </c:numRef>
          </c:val>
          <c:extLst xmlns:c16r2="http://schemas.microsoft.com/office/drawing/2015/06/chart">
            <c:ext xmlns:c16="http://schemas.microsoft.com/office/drawing/2014/chart" uri="{C3380CC4-5D6E-409C-BE32-E72D297353CC}">
              <c16:uniqueId val="{00000001-665F-475D-A4B0-8C4B5BDB8319}"/>
            </c:ext>
          </c:extLst>
        </c:ser>
        <c:dLbls>
          <c:showLegendKey val="0"/>
          <c:showVal val="1"/>
          <c:showCatName val="0"/>
          <c:showSerName val="0"/>
          <c:showPercent val="0"/>
          <c:showBubbleSize val="0"/>
        </c:dLbls>
        <c:gapWidth val="150"/>
        <c:overlap val="-25"/>
        <c:axId val="231344768"/>
        <c:axId val="231358848"/>
      </c:barChart>
      <c:catAx>
        <c:axId val="231344768"/>
        <c:scaling>
          <c:orientation val="minMax"/>
        </c:scaling>
        <c:delete val="0"/>
        <c:axPos val="b"/>
        <c:numFmt formatCode="General" sourceLinked="0"/>
        <c:majorTickMark val="none"/>
        <c:minorTickMark val="none"/>
        <c:tickLblPos val="low"/>
        <c:txPr>
          <a:bodyPr rot="-5400000" vert="horz"/>
          <a:lstStyle/>
          <a:p>
            <a:pPr>
              <a:defRPr/>
            </a:pPr>
            <a:endParaRPr lang="fr-FR"/>
          </a:p>
        </c:txPr>
        <c:crossAx val="231358848"/>
        <c:crosses val="autoZero"/>
        <c:auto val="1"/>
        <c:lblAlgn val="ctr"/>
        <c:lblOffset val="100"/>
        <c:noMultiLvlLbl val="0"/>
      </c:catAx>
      <c:valAx>
        <c:axId val="231358848"/>
        <c:scaling>
          <c:orientation val="minMax"/>
          <c:max val="1"/>
        </c:scaling>
        <c:delete val="1"/>
        <c:axPos val="l"/>
        <c:numFmt formatCode="0\ %" sourceLinked="1"/>
        <c:majorTickMark val="none"/>
        <c:minorTickMark val="none"/>
        <c:tickLblPos val="nextTo"/>
        <c:crossAx val="231344768"/>
        <c:crosses val="autoZero"/>
        <c:crossBetween val="between"/>
      </c:valAx>
    </c:plotArea>
    <c:legend>
      <c:legendPos val="t"/>
      <c:layout>
        <c:manualLayout>
          <c:xMode val="edge"/>
          <c:yMode val="edge"/>
          <c:x val="0.20435795843990839"/>
          <c:y val="6.4319260714809201E-2"/>
          <c:w val="0.57106708795158567"/>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'INDIVIDUEL FR'!$N$3:$Z$3</c:f>
          <c:strCache>
            <c:ptCount val="1"/>
            <c:pt idx="0">
              <c:v>Étude de la langue – 28 items</c:v>
            </c:pt>
          </c:strCache>
        </c:strRef>
      </c:tx>
      <c:layout/>
      <c:overlay val="0"/>
      <c:txPr>
        <a:bodyPr/>
        <a:lstStyle/>
        <a:p>
          <a:pPr>
            <a:defRPr sz="1400"/>
          </a:pPr>
          <a:endParaRPr lang="fr-FR"/>
        </a:p>
      </c:txPr>
    </c:title>
    <c:autoTitleDeleted val="0"/>
    <c:plotArea>
      <c:layout>
        <c:manualLayout>
          <c:layoutTarget val="inner"/>
          <c:xMode val="edge"/>
          <c:yMode val="edge"/>
          <c:x val="2.6143790849673203E-2"/>
          <c:y val="0.1982705257237303"/>
          <c:w val="0.94771241830065356"/>
          <c:h val="0.35352119210402427"/>
        </c:manualLayout>
      </c:layout>
      <c:barChart>
        <c:barDir val="col"/>
        <c:grouping val="clustered"/>
        <c:varyColors val="0"/>
        <c:ser>
          <c:idx val="0"/>
          <c:order val="0"/>
          <c:tx>
            <c:strRef>
              <c:f>'INDIVIDUEL FR'!$A$5</c:f>
              <c:strCache>
                <c:ptCount val="1"/>
                <c:pt idx="0">
                  <c:v>Nadège</c:v>
                </c:pt>
              </c:strCache>
            </c:strRef>
          </c:tx>
          <c:spPr>
            <a:solidFill>
              <a:schemeClr val="accent1">
                <a:lumMod val="75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fr'!$N$3:$Z$3</c:f>
              <c:strCache>
                <c:ptCount val="13"/>
                <c:pt idx="0">
                  <c:v>
Consulter un dictionnaire et se repérer dans un article sur papier ou en version numérique.</c:v>
                </c:pt>
                <c:pt idx="1">
                  <c:v>
Utiliser la ponctuation en fin de phrases ( ! ? ) et les signes du discours rapporté (« »).</c:v>
                </c:pt>
                <c:pt idx="2">
                  <c:v>Trouver des synonymes, des antonymes, des mots de la même famille lexicale sans que ces notions ne constituent des objets d’apprentissage.</c:v>
                </c:pt>
                <c:pt idx="3">
                  <c:v>
Percevoir les niveaux de langue : familier, soutenu, courant.</c:v>
                </c:pt>
                <c:pt idx="4">
                  <c:v>Connaître la valeur sonore de certaines lettres selon le contexte / connaître la composition de certains graphèmes selon la lettre qui suit.</c:v>
                </c:pt>
                <c:pt idx="5">
                  <c:v>Mémoriser les principaux mots invariables.</c:v>
                </c:pt>
                <c:pt idx="6">
                  <c:v>Mémoriser l’orthographe du lexique le plus couramment employé.</c:v>
                </c:pt>
                <c:pt idx="7">
                  <c:v>Différencier les principales classes de mots.</c:v>
                </c:pt>
                <c:pt idx="8">
                  <c:v>Reconnaître les trois types de phrases : déclaratives, interrogatives et impératives / reconnaître les formes négative et exclamative et savoir effectuer des transformations.</c:v>
                </c:pt>
                <c:pt idx="9">
                  <c:v>Utiliser des marques d’accord pour les noms et adjectifs épithètes.</c:v>
                </c:pt>
                <c:pt idx="10">
                  <c:v>Identifier la relation sujet-verbe</c:v>
                </c:pt>
                <c:pt idx="11">
                  <c:v>Mémoriser le présent, l’imparfait, le futur, le passé composé pour les verbes du 1er groupe et les verbes irréguliers du 3ème groupe : aller.</c:v>
                </c:pt>
                <c:pt idx="12">
                  <c:v>Mémoriser le présent, l’imparfait, le futur, le passé composé pour : être, les verbes du 1er groupe, les
verbes irréguliers du 3ème groupe : prendre.</c:v>
                </c:pt>
              </c:strCache>
            </c:strRef>
          </c:cat>
          <c:val>
            <c:numRef>
              <c:f>'INDIVIDUEL FR'!$N$5:$Z$5</c:f>
              <c:numCache>
                <c:formatCode>0\ %</c:formatCode>
                <c:ptCount val="13"/>
                <c:pt idx="0">
                  <c:v>0.75</c:v>
                </c:pt>
                <c:pt idx="1">
                  <c:v>0.66666666666666663</c:v>
                </c:pt>
                <c:pt idx="2">
                  <c:v>0.75</c:v>
                </c:pt>
                <c:pt idx="3">
                  <c:v>1</c:v>
                </c:pt>
                <c:pt idx="4">
                  <c:v>0.5</c:v>
                </c:pt>
                <c:pt idx="5">
                  <c:v>1</c:v>
                </c:pt>
                <c:pt idx="6">
                  <c:v>1</c:v>
                </c:pt>
                <c:pt idx="7">
                  <c:v>0.5</c:v>
                </c:pt>
                <c:pt idx="8">
                  <c:v>1</c:v>
                </c:pt>
                <c:pt idx="9">
                  <c:v>0.66666666666666663</c:v>
                </c:pt>
                <c:pt idx="10">
                  <c:v>0.25</c:v>
                </c:pt>
                <c:pt idx="11">
                  <c:v>0.75</c:v>
                </c:pt>
                <c:pt idx="12">
                  <c:v>0.33333333333333331</c:v>
                </c:pt>
              </c:numCache>
            </c:numRef>
          </c:val>
          <c:extLst xmlns:c16r2="http://schemas.microsoft.com/office/drawing/2015/06/chart">
            <c:ext xmlns:c16="http://schemas.microsoft.com/office/drawing/2014/chart" uri="{C3380CC4-5D6E-409C-BE32-E72D297353CC}">
              <c16:uniqueId val="{00000000-1B99-4B8E-A4D3-3956C3E8F463}"/>
            </c:ext>
          </c:extLst>
        </c:ser>
        <c:ser>
          <c:idx val="1"/>
          <c:order val="1"/>
          <c:tx>
            <c:strRef>
              <c:f>'prepa graph fr'!$A$35</c:f>
              <c:strCache>
                <c:ptCount val="1"/>
                <c:pt idx="0">
                  <c:v>MOYENNE CLASSE</c:v>
                </c:pt>
              </c:strCache>
            </c:strRef>
          </c:tx>
          <c:spPr>
            <a:solidFill>
              <a:schemeClr val="accent2">
                <a:lumMod val="20000"/>
                <a:lumOff val="80000"/>
              </a:schemeClr>
            </a:solidFill>
          </c:spPr>
          <c:invertIfNegative val="0"/>
          <c:dLbls>
            <c:spPr>
              <a:noFill/>
              <a:ln>
                <a:noFill/>
              </a:ln>
              <a:effectLst/>
            </c:spPr>
            <c:txPr>
              <a:bodyPr rot="-5400000" vert="horz"/>
              <a:lstStyle/>
              <a:p>
                <a:pPr>
                  <a:defRPr/>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'prepa graph fr'!$N$3:$Z$3</c:f>
              <c:strCache>
                <c:ptCount val="13"/>
                <c:pt idx="0">
                  <c:v>
Consulter un dictionnaire et se repérer dans un article sur papier ou en version numérique.</c:v>
                </c:pt>
                <c:pt idx="1">
                  <c:v>
Utiliser la ponctuation en fin de phrases ( ! ? ) et les signes du discours rapporté (« »).</c:v>
                </c:pt>
                <c:pt idx="2">
                  <c:v>Trouver des synonymes, des antonymes, des mots de la même famille lexicale sans que ces notions ne constituent des objets d’apprentissage.</c:v>
                </c:pt>
                <c:pt idx="3">
                  <c:v>
Percevoir les niveaux de langue : familier, soutenu, courant.</c:v>
                </c:pt>
                <c:pt idx="4">
                  <c:v>Connaître la valeur sonore de certaines lettres selon le contexte / connaître la composition de certains graphèmes selon la lettre qui suit.</c:v>
                </c:pt>
                <c:pt idx="5">
                  <c:v>Mémoriser les principaux mots invariables.</c:v>
                </c:pt>
                <c:pt idx="6">
                  <c:v>Mémoriser l’orthographe du lexique le plus couramment employé.</c:v>
                </c:pt>
                <c:pt idx="7">
                  <c:v>Différencier les principales classes de mots.</c:v>
                </c:pt>
                <c:pt idx="8">
                  <c:v>Reconnaître les trois types de phrases : déclaratives, interrogatives et impératives / reconnaître les formes négative et exclamative et savoir effectuer des transformations.</c:v>
                </c:pt>
                <c:pt idx="9">
                  <c:v>Utiliser des marques d’accord pour les noms et adjectifs épithètes.</c:v>
                </c:pt>
                <c:pt idx="10">
                  <c:v>Identifier la relation sujet-verbe</c:v>
                </c:pt>
                <c:pt idx="11">
                  <c:v>Mémoriser le présent, l’imparfait, le futur, le passé composé pour les verbes du 1er groupe et les verbes irréguliers du 3ème groupe : aller.</c:v>
                </c:pt>
                <c:pt idx="12">
                  <c:v>Mémoriser le présent, l’imparfait, le futur, le passé composé pour : être, les verbes du 1er groupe, les
verbes irréguliers du 3ème groupe : prendre.</c:v>
                </c:pt>
              </c:strCache>
            </c:strRef>
          </c:cat>
          <c:val>
            <c:numRef>
              <c:f>'prepa graph fr'!$N$35:$Z$35</c:f>
              <c:numCache>
                <c:formatCode>0\ %</c:formatCode>
                <c:ptCount val="13"/>
                <c:pt idx="0">
                  <c:v>0.75</c:v>
                </c:pt>
                <c:pt idx="1">
                  <c:v>0.66666666666666663</c:v>
                </c:pt>
                <c:pt idx="2">
                  <c:v>0.75</c:v>
                </c:pt>
                <c:pt idx="3">
                  <c:v>1</c:v>
                </c:pt>
                <c:pt idx="4">
                  <c:v>0.5</c:v>
                </c:pt>
                <c:pt idx="5">
                  <c:v>1</c:v>
                </c:pt>
                <c:pt idx="6">
                  <c:v>1</c:v>
                </c:pt>
                <c:pt idx="7">
                  <c:v>0.5</c:v>
                </c:pt>
                <c:pt idx="8">
                  <c:v>1</c:v>
                </c:pt>
                <c:pt idx="9">
                  <c:v>0.66666666666666663</c:v>
                </c:pt>
                <c:pt idx="10">
                  <c:v>0.25</c:v>
                </c:pt>
                <c:pt idx="11">
                  <c:v>0.75</c:v>
                </c:pt>
                <c:pt idx="12">
                  <c:v>0.33333333333333331</c:v>
                </c:pt>
              </c:numCache>
            </c:numRef>
          </c:val>
          <c:extLst xmlns:c16r2="http://schemas.microsoft.com/office/drawing/2015/06/chart">
            <c:ext xmlns:c16="http://schemas.microsoft.com/office/drawing/2014/chart" uri="{C3380CC4-5D6E-409C-BE32-E72D297353CC}">
              <c16:uniqueId val="{00000001-1B99-4B8E-A4D3-3956C3E8F463}"/>
            </c:ext>
          </c:extLst>
        </c:ser>
        <c:dLbls>
          <c:showLegendKey val="0"/>
          <c:showVal val="1"/>
          <c:showCatName val="0"/>
          <c:showSerName val="0"/>
          <c:showPercent val="0"/>
          <c:showBubbleSize val="0"/>
        </c:dLbls>
        <c:gapWidth val="150"/>
        <c:overlap val="-25"/>
        <c:axId val="231391616"/>
        <c:axId val="231393152"/>
      </c:barChart>
      <c:catAx>
        <c:axId val="231391616"/>
        <c:scaling>
          <c:orientation val="minMax"/>
        </c:scaling>
        <c:delete val="0"/>
        <c:axPos val="b"/>
        <c:numFmt formatCode="General" sourceLinked="0"/>
        <c:majorTickMark val="none"/>
        <c:minorTickMark val="none"/>
        <c:tickLblPos val="low"/>
        <c:txPr>
          <a:bodyPr rot="-5400000" vert="horz"/>
          <a:lstStyle/>
          <a:p>
            <a:pPr>
              <a:defRPr/>
            </a:pPr>
            <a:endParaRPr lang="fr-FR"/>
          </a:p>
        </c:txPr>
        <c:crossAx val="231393152"/>
        <c:crosses val="autoZero"/>
        <c:auto val="1"/>
        <c:lblAlgn val="ctr"/>
        <c:lblOffset val="100"/>
        <c:noMultiLvlLbl val="0"/>
      </c:catAx>
      <c:valAx>
        <c:axId val="231393152"/>
        <c:scaling>
          <c:orientation val="minMax"/>
          <c:max val="1"/>
        </c:scaling>
        <c:delete val="1"/>
        <c:axPos val="l"/>
        <c:numFmt formatCode="0\ %" sourceLinked="1"/>
        <c:majorTickMark val="none"/>
        <c:minorTickMark val="none"/>
        <c:tickLblPos val="nextTo"/>
        <c:crossAx val="231391616"/>
        <c:crosses val="autoZero"/>
        <c:crossBetween val="between"/>
      </c:valAx>
    </c:plotArea>
    <c:legend>
      <c:legendPos val="t"/>
      <c:layout>
        <c:manualLayout>
          <c:xMode val="edge"/>
          <c:yMode val="edge"/>
          <c:x val="0.33856163933265565"/>
          <c:y val="6.4319260714809201E-2"/>
          <c:w val="0.33752157985599396"/>
          <c:h val="3.4848810552070265E-2"/>
        </c:manualLayout>
      </c:layout>
      <c:overlay val="0"/>
      <c:txPr>
        <a:bodyPr/>
        <a:lstStyle/>
        <a:p>
          <a:pPr>
            <a:defRPr sz="800"/>
          </a:pPr>
          <a:endParaRPr lang="fr-FR"/>
        </a:p>
      </c:txPr>
    </c:legend>
    <c:plotVisOnly val="1"/>
    <c:dispBlanksAs val="gap"/>
    <c:showDLblsOverMax val="0"/>
  </c:chart>
  <c:spPr>
    <a:ln>
      <a:solidFill>
        <a:schemeClr val="tx1">
          <a:lumMod val="50000"/>
          <a:lumOff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'prepa graph maths'!$B$2:$E$2</c:f>
          <c:strCache>
            <c:ptCount val="1"/>
            <c:pt idx="0">
              <c:v>Comprendre et utiliser des nombres entiers pour dénombrer, ordonner, repérer, comparer.</c:v>
            </c:pt>
          </c:strCache>
        </c:strRef>
      </c:tx>
      <c:layout/>
      <c:overlay val="0"/>
    </c:title>
    <c:autoTitleDeleted val="0"/>
    <c:plotArea>
      <c:layout/>
      <c:radarChart>
        <c:radarStyle val="marker"/>
        <c:varyColors val="0"/>
        <c:ser>
          <c:idx val="1"/>
          <c:order val="0"/>
          <c:tx>
            <c:strRef>
              <c:f>'prepa graph maths'!$B$3</c:f>
              <c:strCache>
                <c:ptCount val="1"/>
                <c:pt idx="0">
                  <c:v>Dénombrer, constituer et comparer des collections en les organisant, notamment par groupements par dizaines, centaines, milliers.</c:v>
                </c:pt>
              </c:strCache>
            </c:strRef>
          </c:tx>
          <c:dPt>
            <c:idx val="0"/>
            <c:bubble3D val="0"/>
            <c:extLst xmlns:c16r2="http://schemas.microsoft.com/office/drawing/2015/06/chart">
              <c:ext xmlns:c16="http://schemas.microsoft.com/office/drawing/2014/chart" uri="{C3380CC4-5D6E-409C-BE32-E72D297353CC}">
                <c16:uniqueId val="{00000000-970F-465A-9398-7AFF6861CFC1}"/>
              </c:ext>
            </c:extLst>
          </c:dPt>
          <c:cat>
            <c:strRef>
              <c:f>'prepa graph maths'!$A$4:$A$33</c:f>
              <c:strCache>
                <c:ptCount val="1"/>
                <c:pt idx="0">
                  <c:v>Nadège</c:v>
                </c:pt>
              </c:strCache>
            </c:strRef>
          </c:cat>
          <c:val>
            <c:numRef>
              <c:f>'prepa graph maths'!$B$4:$B$33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1-970F-465A-9398-7AFF6861CFC1}"/>
            </c:ext>
          </c:extLst>
        </c:ser>
        <c:ser>
          <c:idx val="2"/>
          <c:order val="1"/>
          <c:tx>
            <c:strRef>
              <c:f>'prepa graph maths'!$C$3</c:f>
              <c:strCache>
                <c:ptCount val="1"/>
                <c:pt idx="0">
                  <c:v>Dénombrer, constituer et comparer des collections en les organisant, notamment par groupements par dizaines, centaines, milliers.</c:v>
                </c:pt>
              </c:strCache>
            </c:strRef>
          </c:tx>
          <c:cat>
            <c:strRef>
              <c:f>'prepa graph maths'!$A$4:$A$33</c:f>
              <c:strCache>
                <c:ptCount val="1"/>
                <c:pt idx="0">
                  <c:v>Nadège</c:v>
                </c:pt>
              </c:strCache>
            </c:strRef>
          </c:cat>
          <c:val>
            <c:numRef>
              <c:f>'prepa graph maths'!$C$4:$C$33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2-970F-465A-9398-7AFF6861CFC1}"/>
            </c:ext>
          </c:extLst>
        </c:ser>
        <c:ser>
          <c:idx val="3"/>
          <c:order val="2"/>
          <c:tx>
            <c:strRef>
              <c:f>'prepa graph maths'!$D$3</c:f>
              <c:strCache>
                <c:ptCount val="1"/>
                <c:pt idx="0">
                  <c:v>Comparer, ranger, encadrer, intercaler des nombres entiers en utilisant les symboles &lt; ou &gt; =</c:v>
                </c:pt>
              </c:strCache>
            </c:strRef>
          </c:tx>
          <c:marker>
            <c:spPr>
              <a:solidFill>
                <a:schemeClr val="accent6">
                  <a:lumMod val="40000"/>
                  <a:lumOff val="60000"/>
                </a:schemeClr>
              </a:solidFill>
            </c:spPr>
          </c:marker>
          <c:cat>
            <c:strRef>
              <c:f>'prepa graph maths'!$A$4:$A$33</c:f>
              <c:strCache>
                <c:ptCount val="1"/>
                <c:pt idx="0">
                  <c:v>Nadège</c:v>
                </c:pt>
              </c:strCache>
            </c:strRef>
          </c:cat>
          <c:val>
            <c:numRef>
              <c:f>'prepa graph maths'!$D$4:$D$33</c:f>
              <c:numCache>
                <c:formatCode>0\ %</c:formatCode>
                <c:ptCount val="30"/>
                <c:pt idx="0">
                  <c:v>0.5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3-970F-465A-9398-7AFF6861CFC1}"/>
            </c:ext>
          </c:extLst>
        </c:ser>
        <c:ser>
          <c:idx val="4"/>
          <c:order val="3"/>
          <c:tx>
            <c:strRef>
              <c:f>'prepa graph maths'!$E$3</c:f>
              <c:strCache>
                <c:ptCount val="1"/>
                <c:pt idx="0">
                  <c:v>Comparer des nombres entiers en utilisant les symboles &lt; ou &gt; =.</c:v>
                </c:pt>
              </c:strCache>
            </c:strRef>
          </c:tx>
          <c:marker>
            <c:symbol val="star"/>
            <c:size val="6"/>
            <c:spPr>
              <a:solidFill>
                <a:schemeClr val="accent5">
                  <a:lumMod val="75000"/>
                </a:schemeClr>
              </a:solidFill>
            </c:spPr>
          </c:marker>
          <c:cat>
            <c:strRef>
              <c:f>'prepa graph maths'!$A$4:$A$33</c:f>
              <c:strCache>
                <c:ptCount val="1"/>
                <c:pt idx="0">
                  <c:v>Nadège</c:v>
                </c:pt>
              </c:strCache>
            </c:strRef>
          </c:cat>
          <c:val>
            <c:numRef>
              <c:f>'prepa graph maths'!$E$4:$E$33</c:f>
              <c:numCache>
                <c:formatCode>0\ %</c:formatCode>
                <c:ptCount val="30"/>
                <c:pt idx="0">
                  <c:v>1</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xmlns:c16r2="http://schemas.microsoft.com/office/drawing/2015/06/chart">
            <c:ext xmlns:c16="http://schemas.microsoft.com/office/drawing/2014/chart" uri="{C3380CC4-5D6E-409C-BE32-E72D297353CC}">
              <c16:uniqueId val="{00000004-970F-465A-9398-7AFF6861CFC1}"/>
            </c:ext>
          </c:extLst>
        </c:ser>
        <c:dLbls>
          <c:showLegendKey val="0"/>
          <c:showVal val="0"/>
          <c:showCatName val="0"/>
          <c:showSerName val="0"/>
          <c:showPercent val="0"/>
          <c:showBubbleSize val="0"/>
        </c:dLbls>
        <c:axId val="234291968"/>
        <c:axId val="234293888"/>
      </c:radarChart>
      <c:catAx>
        <c:axId val="234291968"/>
        <c:scaling>
          <c:orientation val="minMax"/>
        </c:scaling>
        <c:delete val="0"/>
        <c:axPos val="b"/>
        <c:majorGridlines/>
        <c:numFmt formatCode="General" sourceLinked="0"/>
        <c:majorTickMark val="none"/>
        <c:minorTickMark val="none"/>
        <c:tickLblPos val="nextTo"/>
        <c:txPr>
          <a:bodyPr/>
          <a:lstStyle/>
          <a:p>
            <a:pPr>
              <a:defRPr sz="800"/>
            </a:pPr>
            <a:endParaRPr lang="fr-FR"/>
          </a:p>
        </c:txPr>
        <c:crossAx val="234293888"/>
        <c:crosses val="autoZero"/>
        <c:auto val="0"/>
        <c:lblAlgn val="ctr"/>
        <c:lblOffset val="100"/>
        <c:noMultiLvlLbl val="0"/>
      </c:catAx>
      <c:valAx>
        <c:axId val="234293888"/>
        <c:scaling>
          <c:orientation val="minMax"/>
          <c:max val="1"/>
          <c:min val="0"/>
        </c:scaling>
        <c:delete val="0"/>
        <c:axPos val="l"/>
        <c:majorGridlines/>
        <c:numFmt formatCode="0\ %" sourceLinked="1"/>
        <c:majorTickMark val="none"/>
        <c:minorTickMark val="none"/>
        <c:tickLblPos val="nextTo"/>
        <c:spPr>
          <a:ln w="9525">
            <a:gradFill flip="none" rotWithShape="1">
              <a:gsLst>
                <a:gs pos="75000">
                  <a:schemeClr val="accent1">
                    <a:lumMod val="50000"/>
                    <a:lumOff val="50000"/>
                    <a:alpha val="60000"/>
                  </a:schemeClr>
                </a:gs>
                <a:gs pos="49000">
                  <a:schemeClr val="accent3">
                    <a:lumMod val="40000"/>
                    <a:lumOff val="60000"/>
                    <a:alpha val="50000"/>
                  </a:schemeClr>
                </a:gs>
                <a:gs pos="20000">
                  <a:srgbClr val="D4A794">
                    <a:alpha val="50000"/>
                    <a:lumMod val="40000"/>
                    <a:lumOff val="60000"/>
                  </a:srgbClr>
                </a:gs>
              </a:gsLst>
              <a:path path="circle">
                <a:fillToRect l="50000" t="50000" r="50000" b="50000"/>
              </a:path>
              <a:tileRect/>
            </a:gradFill>
            <a:prstDash val="sysDot"/>
          </a:ln>
        </c:spPr>
        <c:txPr>
          <a:bodyPr/>
          <a:lstStyle/>
          <a:p>
            <a:pPr>
              <a:defRPr sz="800"/>
            </a:pPr>
            <a:endParaRPr lang="fr-FR"/>
          </a:p>
        </c:txPr>
        <c:crossAx val="234291968"/>
        <c:crosses val="autoZero"/>
        <c:crossBetween val="between"/>
        <c:majorUnit val="0.25"/>
      </c:valAx>
      <c:spPr>
        <a:gradFill>
          <a:gsLst>
            <a:gs pos="833">
              <a:schemeClr val="accent6">
                <a:lumMod val="60000"/>
                <a:lumOff val="40000"/>
                <a:alpha val="50000"/>
              </a:schemeClr>
            </a:gs>
            <a:gs pos="19000">
              <a:schemeClr val="accent4">
                <a:lumMod val="20000"/>
                <a:lumOff val="80000"/>
                <a:alpha val="50000"/>
              </a:schemeClr>
            </a:gs>
            <a:gs pos="45000">
              <a:schemeClr val="accent3">
                <a:lumMod val="20000"/>
                <a:lumOff val="80000"/>
                <a:alpha val="50000"/>
              </a:schemeClr>
            </a:gs>
            <a:gs pos="73000">
              <a:schemeClr val="bg1">
                <a:alpha val="80000"/>
              </a:schemeClr>
            </a:gs>
            <a:gs pos="69000">
              <a:schemeClr val="accent1">
                <a:lumMod val="20000"/>
                <a:lumOff val="80000"/>
              </a:schemeClr>
            </a:gs>
            <a:gs pos="61000">
              <a:schemeClr val="accent1">
                <a:lumMod val="20000"/>
                <a:lumOff val="80000"/>
                <a:alpha val="50000"/>
              </a:schemeClr>
            </a:gs>
          </a:gsLst>
          <a:path path="circle">
            <a:fillToRect l="50000" t="50000" r="50000" b="50000"/>
          </a:path>
        </a:gradFill>
        <a:ln w="0">
          <a:noFill/>
        </a:ln>
      </c:spPr>
    </c:plotArea>
    <c:legend>
      <c:legendPos val="r"/>
      <c:layout/>
      <c:overlay val="0"/>
      <c:txPr>
        <a:bodyPr/>
        <a:lstStyle/>
        <a:p>
          <a:pPr>
            <a:defRPr sz="800"/>
          </a:pPr>
          <a:endParaRPr lang="fr-FR"/>
        </a:p>
      </c:txPr>
    </c:legend>
    <c:plotVisOnly val="1"/>
    <c:dispBlanksAs val="zero"/>
    <c:showDLblsOverMax val="0"/>
  </c:chart>
  <c:spPr>
    <a:ln>
      <a:solidFill>
        <a:schemeClr val="tx1"/>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chart" Target="../charts/chart21.xml"/><Relationship Id="rId7" Type="http://schemas.openxmlformats.org/officeDocument/2006/relationships/chart" Target="../charts/chart25.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10" Type="http://schemas.openxmlformats.org/officeDocument/2006/relationships/chart" Target="../charts/chart28.xml"/><Relationship Id="rId4" Type="http://schemas.openxmlformats.org/officeDocument/2006/relationships/chart" Target="../charts/chart22.xml"/><Relationship Id="rId9"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15</xdr:row>
      <xdr:rowOff>25400</xdr:rowOff>
    </xdr:from>
    <xdr:to>
      <xdr:col>9</xdr:col>
      <xdr:colOff>596900</xdr:colOff>
      <xdr:row>21</xdr:row>
      <xdr:rowOff>120650</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61050" y="2698750"/>
          <a:ext cx="1085850" cy="1085850"/>
        </a:xfrm>
        <a:prstGeom prst="rect">
          <a:avLst/>
        </a:prstGeom>
      </xdr:spPr>
    </xdr:pic>
    <xdr:clientData/>
  </xdr:twoCellAnchor>
  <xdr:twoCellAnchor editAs="oneCell">
    <xdr:from>
      <xdr:col>0</xdr:col>
      <xdr:colOff>247650</xdr:colOff>
      <xdr:row>2</xdr:row>
      <xdr:rowOff>57150</xdr:rowOff>
    </xdr:from>
    <xdr:to>
      <xdr:col>1</xdr:col>
      <xdr:colOff>702204</xdr:colOff>
      <xdr:row>10</xdr:row>
      <xdr:rowOff>25400</xdr:rowOff>
    </xdr:to>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7650" y="393700"/>
          <a:ext cx="1248304" cy="1289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458980</xdr:colOff>
      <xdr:row>1</xdr:row>
      <xdr:rowOff>4261</xdr:rowOff>
    </xdr:from>
    <xdr:to>
      <xdr:col>24</xdr:col>
      <xdr:colOff>751356</xdr:colOff>
      <xdr:row>30</xdr:row>
      <xdr:rowOff>113374</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116786</xdr:colOff>
      <xdr:row>1</xdr:row>
      <xdr:rowOff>10352</xdr:rowOff>
    </xdr:from>
    <xdr:to>
      <xdr:col>9</xdr:col>
      <xdr:colOff>690356</xdr:colOff>
      <xdr:row>30</xdr:row>
      <xdr:rowOff>128235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113728</xdr:colOff>
      <xdr:row>31</xdr:row>
      <xdr:rowOff>60527</xdr:rowOff>
    </xdr:from>
    <xdr:to>
      <xdr:col>12</xdr:col>
      <xdr:colOff>406104</xdr:colOff>
      <xdr:row>61</xdr:row>
      <xdr:rowOff>8298</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470646</xdr:colOff>
      <xdr:row>31</xdr:row>
      <xdr:rowOff>44823</xdr:rowOff>
    </xdr:from>
    <xdr:to>
      <xdr:col>24</xdr:col>
      <xdr:colOff>761999</xdr:colOff>
      <xdr:row>60</xdr:row>
      <xdr:rowOff>153937</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723899</xdr:colOff>
      <xdr:row>7</xdr:row>
      <xdr:rowOff>57150</xdr:rowOff>
    </xdr:from>
    <xdr:to>
      <xdr:col>8</xdr:col>
      <xdr:colOff>733424</xdr:colOff>
      <xdr:row>40</xdr:row>
      <xdr:rowOff>123824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390525</xdr:colOff>
      <xdr:row>7</xdr:row>
      <xdr:rowOff>57150</xdr:rowOff>
    </xdr:from>
    <xdr:to>
      <xdr:col>1</xdr:col>
      <xdr:colOff>666751</xdr:colOff>
      <xdr:row>40</xdr:row>
      <xdr:rowOff>123825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19051</xdr:colOff>
      <xdr:row>7</xdr:row>
      <xdr:rowOff>57150</xdr:rowOff>
    </xdr:from>
    <xdr:to>
      <xdr:col>12</xdr:col>
      <xdr:colOff>723901</xdr:colOff>
      <xdr:row>40</xdr:row>
      <xdr:rowOff>123824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38100</xdr:colOff>
      <xdr:row>7</xdr:row>
      <xdr:rowOff>57150</xdr:rowOff>
    </xdr:from>
    <xdr:to>
      <xdr:col>26</xdr:col>
      <xdr:colOff>19050</xdr:colOff>
      <xdr:row>40</xdr:row>
      <xdr:rowOff>123824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48233</xdr:colOff>
      <xdr:row>0</xdr:row>
      <xdr:rowOff>69671</xdr:rowOff>
    </xdr:from>
    <xdr:to>
      <xdr:col>13</xdr:col>
      <xdr:colOff>339586</xdr:colOff>
      <xdr:row>30</xdr:row>
      <xdr:rowOff>13133</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41413</xdr:colOff>
      <xdr:row>31</xdr:row>
      <xdr:rowOff>49695</xdr:rowOff>
    </xdr:from>
    <xdr:to>
      <xdr:col>13</xdr:col>
      <xdr:colOff>332766</xdr:colOff>
      <xdr:row>60</xdr:row>
      <xdr:rowOff>158809</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41413</xdr:colOff>
      <xdr:row>61</xdr:row>
      <xdr:rowOff>149087</xdr:rowOff>
    </xdr:from>
    <xdr:to>
      <xdr:col>13</xdr:col>
      <xdr:colOff>332766</xdr:colOff>
      <xdr:row>91</xdr:row>
      <xdr:rowOff>92549</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463826</xdr:colOff>
      <xdr:row>0</xdr:row>
      <xdr:rowOff>74543</xdr:rowOff>
    </xdr:from>
    <xdr:to>
      <xdr:col>25</xdr:col>
      <xdr:colOff>755179</xdr:colOff>
      <xdr:row>30</xdr:row>
      <xdr:rowOff>18005</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472110</xdr:colOff>
      <xdr:row>31</xdr:row>
      <xdr:rowOff>49694</xdr:rowOff>
    </xdr:from>
    <xdr:to>
      <xdr:col>26</xdr:col>
      <xdr:colOff>1463</xdr:colOff>
      <xdr:row>60</xdr:row>
      <xdr:rowOff>158808</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480391</xdr:colOff>
      <xdr:row>61</xdr:row>
      <xdr:rowOff>149087</xdr:rowOff>
    </xdr:from>
    <xdr:to>
      <xdr:col>26</xdr:col>
      <xdr:colOff>9744</xdr:colOff>
      <xdr:row>91</xdr:row>
      <xdr:rowOff>92549</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124239</xdr:colOff>
      <xdr:row>0</xdr:row>
      <xdr:rowOff>82826</xdr:rowOff>
    </xdr:from>
    <xdr:to>
      <xdr:col>38</xdr:col>
      <xdr:colOff>415592</xdr:colOff>
      <xdr:row>30</xdr:row>
      <xdr:rowOff>26288</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26</xdr:col>
      <xdr:colOff>132521</xdr:colOff>
      <xdr:row>31</xdr:row>
      <xdr:rowOff>57978</xdr:rowOff>
    </xdr:from>
    <xdr:to>
      <xdr:col>38</xdr:col>
      <xdr:colOff>423874</xdr:colOff>
      <xdr:row>61</xdr:row>
      <xdr:rowOff>1439</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xdr:col>
      <xdr:colOff>571499</xdr:colOff>
      <xdr:row>31</xdr:row>
      <xdr:rowOff>66262</xdr:rowOff>
    </xdr:from>
    <xdr:to>
      <xdr:col>51</xdr:col>
      <xdr:colOff>100852</xdr:colOff>
      <xdr:row>61</xdr:row>
      <xdr:rowOff>9723</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38</xdr:col>
      <xdr:colOff>581025</xdr:colOff>
      <xdr:row>0</xdr:row>
      <xdr:rowOff>85725</xdr:rowOff>
    </xdr:from>
    <xdr:to>
      <xdr:col>51</xdr:col>
      <xdr:colOff>110378</xdr:colOff>
      <xdr:row>30</xdr:row>
      <xdr:rowOff>29187</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9525</xdr:colOff>
      <xdr:row>8</xdr:row>
      <xdr:rowOff>114300</xdr:rowOff>
    </xdr:from>
    <xdr:to>
      <xdr:col>22</xdr:col>
      <xdr:colOff>714375</xdr:colOff>
      <xdr:row>43</xdr:row>
      <xdr:rowOff>85725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28574</xdr:colOff>
      <xdr:row>8</xdr:row>
      <xdr:rowOff>123825</xdr:rowOff>
    </xdr:from>
    <xdr:to>
      <xdr:col>13</xdr:col>
      <xdr:colOff>723899</xdr:colOff>
      <xdr:row>43</xdr:row>
      <xdr:rowOff>85725</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8</xdr:row>
      <xdr:rowOff>142875</xdr:rowOff>
    </xdr:from>
    <xdr:to>
      <xdr:col>10</xdr:col>
      <xdr:colOff>723900</xdr:colOff>
      <xdr:row>43</xdr:row>
      <xdr:rowOff>85725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8</xdr:row>
      <xdr:rowOff>142875</xdr:rowOff>
    </xdr:from>
    <xdr:to>
      <xdr:col>4</xdr:col>
      <xdr:colOff>704849</xdr:colOff>
      <xdr:row>43</xdr:row>
      <xdr:rowOff>85725</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28575</xdr:colOff>
      <xdr:row>8</xdr:row>
      <xdr:rowOff>114300</xdr:rowOff>
    </xdr:from>
    <xdr:to>
      <xdr:col>25</xdr:col>
      <xdr:colOff>19050</xdr:colOff>
      <xdr:row>43</xdr:row>
      <xdr:rowOff>95250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25</xdr:col>
      <xdr:colOff>66676</xdr:colOff>
      <xdr:row>8</xdr:row>
      <xdr:rowOff>114300</xdr:rowOff>
    </xdr:from>
    <xdr:to>
      <xdr:col>26</xdr:col>
      <xdr:colOff>600075</xdr:colOff>
      <xdr:row>43</xdr:row>
      <xdr:rowOff>95250</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26</xdr:col>
      <xdr:colOff>647700</xdr:colOff>
      <xdr:row>8</xdr:row>
      <xdr:rowOff>114300</xdr:rowOff>
    </xdr:from>
    <xdr:to>
      <xdr:col>29</xdr:col>
      <xdr:colOff>581025</xdr:colOff>
      <xdr:row>43</xdr:row>
      <xdr:rowOff>76200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29</xdr:col>
      <xdr:colOff>628650</xdr:colOff>
      <xdr:row>8</xdr:row>
      <xdr:rowOff>114300</xdr:rowOff>
    </xdr:from>
    <xdr:to>
      <xdr:col>32</xdr:col>
      <xdr:colOff>685800</xdr:colOff>
      <xdr:row>43</xdr:row>
      <xdr:rowOff>76200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57150</xdr:colOff>
      <xdr:row>8</xdr:row>
      <xdr:rowOff>114300</xdr:rowOff>
    </xdr:from>
    <xdr:to>
      <xdr:col>37</xdr:col>
      <xdr:colOff>742950</xdr:colOff>
      <xdr:row>43</xdr:row>
      <xdr:rowOff>76200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38</xdr:col>
      <xdr:colOff>30480</xdr:colOff>
      <xdr:row>8</xdr:row>
      <xdr:rowOff>106680</xdr:rowOff>
    </xdr:from>
    <xdr:to>
      <xdr:col>40</xdr:col>
      <xdr:colOff>388620</xdr:colOff>
      <xdr:row>43</xdr:row>
      <xdr:rowOff>68580</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92D050"/>
  </sheetPr>
  <dimension ref="A1:P31"/>
  <sheetViews>
    <sheetView tabSelected="1" zoomScale="120" zoomScaleNormal="120" workbookViewId="0">
      <selection activeCell="C2" sqref="C2:N14"/>
    </sheetView>
  </sheetViews>
  <sheetFormatPr baseColWidth="10" defaultColWidth="11.5703125" defaultRowHeight="12.75"/>
  <cols>
    <col min="1" max="1" width="11.5703125" style="188"/>
    <col min="2" max="16384" width="11.5703125" style="187"/>
  </cols>
  <sheetData>
    <row r="1" spans="1:16" s="186" customFormat="1" ht="13.5" thickBot="1">
      <c r="A1" s="192"/>
      <c r="B1" s="189"/>
      <c r="C1" s="189"/>
      <c r="D1" s="189"/>
      <c r="E1" s="189"/>
      <c r="F1" s="189"/>
      <c r="G1" s="189"/>
      <c r="H1" s="189"/>
      <c r="I1" s="189"/>
      <c r="J1" s="189"/>
      <c r="K1" s="189"/>
      <c r="L1" s="189"/>
      <c r="M1" s="189"/>
      <c r="N1" s="189"/>
      <c r="O1" s="189"/>
      <c r="P1" s="189"/>
    </row>
    <row r="2" spans="1:16" ht="12.75" customHeight="1">
      <c r="A2" s="193"/>
      <c r="B2" s="190"/>
      <c r="C2" s="224" t="s">
        <v>307</v>
      </c>
      <c r="D2" s="225"/>
      <c r="E2" s="225"/>
      <c r="F2" s="225"/>
      <c r="G2" s="225"/>
      <c r="H2" s="225"/>
      <c r="I2" s="225"/>
      <c r="J2" s="225"/>
      <c r="K2" s="225"/>
      <c r="L2" s="225"/>
      <c r="M2" s="225"/>
      <c r="N2" s="226"/>
      <c r="O2" s="190"/>
      <c r="P2" s="190"/>
    </row>
    <row r="3" spans="1:16">
      <c r="A3" s="193"/>
      <c r="B3" s="190"/>
      <c r="C3" s="227"/>
      <c r="D3" s="228"/>
      <c r="E3" s="228"/>
      <c r="F3" s="228"/>
      <c r="G3" s="228"/>
      <c r="H3" s="228"/>
      <c r="I3" s="228"/>
      <c r="J3" s="228"/>
      <c r="K3" s="228"/>
      <c r="L3" s="228"/>
      <c r="M3" s="228"/>
      <c r="N3" s="229"/>
      <c r="O3" s="190"/>
      <c r="P3" s="190"/>
    </row>
    <row r="4" spans="1:16">
      <c r="A4" s="193"/>
      <c r="B4" s="190"/>
      <c r="C4" s="227"/>
      <c r="D4" s="228"/>
      <c r="E4" s="228"/>
      <c r="F4" s="228"/>
      <c r="G4" s="228"/>
      <c r="H4" s="228"/>
      <c r="I4" s="228"/>
      <c r="J4" s="228"/>
      <c r="K4" s="228"/>
      <c r="L4" s="228"/>
      <c r="M4" s="228"/>
      <c r="N4" s="229"/>
      <c r="O4" s="190"/>
      <c r="P4" s="190"/>
    </row>
    <row r="5" spans="1:16">
      <c r="A5" s="193"/>
      <c r="B5" s="190"/>
      <c r="C5" s="227"/>
      <c r="D5" s="228"/>
      <c r="E5" s="228"/>
      <c r="F5" s="228"/>
      <c r="G5" s="228"/>
      <c r="H5" s="228"/>
      <c r="I5" s="228"/>
      <c r="J5" s="228"/>
      <c r="K5" s="228"/>
      <c r="L5" s="228"/>
      <c r="M5" s="228"/>
      <c r="N5" s="229"/>
      <c r="O5" s="190"/>
      <c r="P5" s="190"/>
    </row>
    <row r="6" spans="1:16">
      <c r="A6" s="193"/>
      <c r="B6" s="190"/>
      <c r="C6" s="227"/>
      <c r="D6" s="228"/>
      <c r="E6" s="228"/>
      <c r="F6" s="228"/>
      <c r="G6" s="228"/>
      <c r="H6" s="228"/>
      <c r="I6" s="228"/>
      <c r="J6" s="228"/>
      <c r="K6" s="228"/>
      <c r="L6" s="228"/>
      <c r="M6" s="228"/>
      <c r="N6" s="229"/>
      <c r="O6" s="190"/>
      <c r="P6" s="190"/>
    </row>
    <row r="7" spans="1:16">
      <c r="A7" s="193"/>
      <c r="B7" s="190"/>
      <c r="C7" s="227"/>
      <c r="D7" s="228"/>
      <c r="E7" s="228"/>
      <c r="F7" s="228"/>
      <c r="G7" s="228"/>
      <c r="H7" s="228"/>
      <c r="I7" s="228"/>
      <c r="J7" s="228"/>
      <c r="K7" s="228"/>
      <c r="L7" s="228"/>
      <c r="M7" s="228"/>
      <c r="N7" s="229"/>
      <c r="O7" s="190"/>
      <c r="P7" s="190"/>
    </row>
    <row r="8" spans="1:16">
      <c r="A8" s="193"/>
      <c r="B8" s="190"/>
      <c r="C8" s="227"/>
      <c r="D8" s="228"/>
      <c r="E8" s="228"/>
      <c r="F8" s="228"/>
      <c r="G8" s="228"/>
      <c r="H8" s="228"/>
      <c r="I8" s="228"/>
      <c r="J8" s="228"/>
      <c r="K8" s="228"/>
      <c r="L8" s="228"/>
      <c r="M8" s="228"/>
      <c r="N8" s="229"/>
      <c r="O8" s="190"/>
      <c r="P8" s="190"/>
    </row>
    <row r="9" spans="1:16">
      <c r="A9" s="193"/>
      <c r="B9" s="190"/>
      <c r="C9" s="227"/>
      <c r="D9" s="228"/>
      <c r="E9" s="228"/>
      <c r="F9" s="228"/>
      <c r="G9" s="228"/>
      <c r="H9" s="228"/>
      <c r="I9" s="228"/>
      <c r="J9" s="228"/>
      <c r="K9" s="228"/>
      <c r="L9" s="228"/>
      <c r="M9" s="228"/>
      <c r="N9" s="229"/>
      <c r="O9" s="190"/>
      <c r="P9" s="190"/>
    </row>
    <row r="10" spans="1:16">
      <c r="A10" s="193"/>
      <c r="B10" s="190"/>
      <c r="C10" s="227"/>
      <c r="D10" s="228"/>
      <c r="E10" s="228"/>
      <c r="F10" s="228"/>
      <c r="G10" s="228"/>
      <c r="H10" s="228"/>
      <c r="I10" s="228"/>
      <c r="J10" s="228"/>
      <c r="K10" s="228"/>
      <c r="L10" s="228"/>
      <c r="M10" s="228"/>
      <c r="N10" s="229"/>
      <c r="O10" s="190"/>
      <c r="P10" s="190"/>
    </row>
    <row r="11" spans="1:16">
      <c r="A11" s="193"/>
      <c r="B11" s="190"/>
      <c r="C11" s="227"/>
      <c r="D11" s="228"/>
      <c r="E11" s="228"/>
      <c r="F11" s="228"/>
      <c r="G11" s="228"/>
      <c r="H11" s="228"/>
      <c r="I11" s="228"/>
      <c r="J11" s="228"/>
      <c r="K11" s="228"/>
      <c r="L11" s="228"/>
      <c r="M11" s="228"/>
      <c r="N11" s="229"/>
      <c r="O11" s="190"/>
      <c r="P11" s="190"/>
    </row>
    <row r="12" spans="1:16">
      <c r="A12" s="193"/>
      <c r="B12" s="190"/>
      <c r="C12" s="227"/>
      <c r="D12" s="228"/>
      <c r="E12" s="228"/>
      <c r="F12" s="228"/>
      <c r="G12" s="228"/>
      <c r="H12" s="228"/>
      <c r="I12" s="228"/>
      <c r="J12" s="228"/>
      <c r="K12" s="228"/>
      <c r="L12" s="228"/>
      <c r="M12" s="228"/>
      <c r="N12" s="229"/>
      <c r="O12" s="190"/>
      <c r="P12" s="190"/>
    </row>
    <row r="13" spans="1:16">
      <c r="A13" s="193"/>
      <c r="B13" s="190"/>
      <c r="C13" s="227"/>
      <c r="D13" s="228"/>
      <c r="E13" s="228"/>
      <c r="F13" s="228"/>
      <c r="G13" s="228"/>
      <c r="H13" s="228"/>
      <c r="I13" s="228"/>
      <c r="J13" s="228"/>
      <c r="K13" s="228"/>
      <c r="L13" s="228"/>
      <c r="M13" s="228"/>
      <c r="N13" s="229"/>
      <c r="O13" s="190"/>
      <c r="P13" s="190"/>
    </row>
    <row r="14" spans="1:16" ht="13.5" thickBot="1">
      <c r="A14" s="193"/>
      <c r="B14" s="190"/>
      <c r="C14" s="230"/>
      <c r="D14" s="231"/>
      <c r="E14" s="231"/>
      <c r="F14" s="231"/>
      <c r="G14" s="231"/>
      <c r="H14" s="231"/>
      <c r="I14" s="231"/>
      <c r="J14" s="231"/>
      <c r="K14" s="231"/>
      <c r="L14" s="231"/>
      <c r="M14" s="231"/>
      <c r="N14" s="232"/>
      <c r="O14" s="190"/>
      <c r="P14" s="190"/>
    </row>
    <row r="15" spans="1:16" ht="13.5" thickBot="1">
      <c r="A15" s="193"/>
      <c r="B15" s="190"/>
      <c r="C15" s="191"/>
      <c r="D15" s="191"/>
      <c r="E15" s="191"/>
      <c r="F15" s="191"/>
      <c r="G15" s="191"/>
      <c r="H15" s="191"/>
      <c r="I15" s="191"/>
      <c r="J15" s="191"/>
      <c r="K15" s="190"/>
      <c r="L15" s="190"/>
      <c r="M15" s="190"/>
      <c r="N15" s="190"/>
      <c r="O15" s="190"/>
      <c r="P15" s="190"/>
    </row>
    <row r="16" spans="1:16" ht="13.15" customHeight="1">
      <c r="A16" s="193"/>
      <c r="B16" s="190"/>
      <c r="C16" s="224" t="s">
        <v>305</v>
      </c>
      <c r="D16" s="225"/>
      <c r="E16" s="225"/>
      <c r="F16" s="225"/>
      <c r="G16" s="225"/>
      <c r="H16" s="226"/>
      <c r="I16" s="242"/>
      <c r="J16" s="243"/>
      <c r="K16" s="225" t="s">
        <v>304</v>
      </c>
      <c r="L16" s="225"/>
      <c r="M16" s="225"/>
      <c r="N16" s="226"/>
      <c r="O16" s="190"/>
      <c r="P16" s="190"/>
    </row>
    <row r="17" spans="1:16">
      <c r="A17" s="193"/>
      <c r="B17" s="190"/>
      <c r="C17" s="227"/>
      <c r="D17" s="228"/>
      <c r="E17" s="228"/>
      <c r="F17" s="228"/>
      <c r="G17" s="228"/>
      <c r="H17" s="229"/>
      <c r="I17" s="244"/>
      <c r="J17" s="245"/>
      <c r="K17" s="228"/>
      <c r="L17" s="228"/>
      <c r="M17" s="228"/>
      <c r="N17" s="229"/>
      <c r="O17" s="190"/>
      <c r="P17" s="190"/>
    </row>
    <row r="18" spans="1:16">
      <c r="A18" s="193"/>
      <c r="B18" s="190"/>
      <c r="C18" s="227"/>
      <c r="D18" s="228"/>
      <c r="E18" s="228"/>
      <c r="F18" s="228"/>
      <c r="G18" s="228"/>
      <c r="H18" s="229"/>
      <c r="I18" s="244"/>
      <c r="J18" s="245"/>
      <c r="K18" s="228"/>
      <c r="L18" s="228"/>
      <c r="M18" s="228"/>
      <c r="N18" s="229"/>
      <c r="O18" s="190"/>
      <c r="P18" s="190"/>
    </row>
    <row r="19" spans="1:16">
      <c r="A19" s="193"/>
      <c r="B19" s="190"/>
      <c r="C19" s="227"/>
      <c r="D19" s="228"/>
      <c r="E19" s="228"/>
      <c r="F19" s="228"/>
      <c r="G19" s="228"/>
      <c r="H19" s="229"/>
      <c r="I19" s="244"/>
      <c r="J19" s="245"/>
      <c r="K19" s="228"/>
      <c r="L19" s="228"/>
      <c r="M19" s="228"/>
      <c r="N19" s="229"/>
      <c r="O19" s="190"/>
      <c r="P19" s="190"/>
    </row>
    <row r="20" spans="1:16" ht="13.15" customHeight="1">
      <c r="A20" s="193"/>
      <c r="B20" s="190"/>
      <c r="C20" s="227"/>
      <c r="D20" s="228"/>
      <c r="E20" s="228"/>
      <c r="F20" s="228"/>
      <c r="G20" s="228"/>
      <c r="H20" s="229"/>
      <c r="I20" s="244"/>
      <c r="J20" s="245"/>
      <c r="K20" s="228"/>
      <c r="L20" s="228"/>
      <c r="M20" s="228"/>
      <c r="N20" s="229"/>
      <c r="O20" s="190"/>
      <c r="P20" s="190"/>
    </row>
    <row r="21" spans="1:16">
      <c r="A21" s="193"/>
      <c r="B21" s="190"/>
      <c r="C21" s="227"/>
      <c r="D21" s="228"/>
      <c r="E21" s="228"/>
      <c r="F21" s="228"/>
      <c r="G21" s="228"/>
      <c r="H21" s="229"/>
      <c r="I21" s="244"/>
      <c r="J21" s="245"/>
      <c r="K21" s="228"/>
      <c r="L21" s="228"/>
      <c r="M21" s="228"/>
      <c r="N21" s="229"/>
      <c r="O21" s="190"/>
      <c r="P21" s="190"/>
    </row>
    <row r="22" spans="1:16" ht="13.5" thickBot="1">
      <c r="A22" s="193"/>
      <c r="B22" s="190"/>
      <c r="C22" s="230"/>
      <c r="D22" s="231"/>
      <c r="E22" s="231"/>
      <c r="F22" s="231"/>
      <c r="G22" s="231"/>
      <c r="H22" s="232"/>
      <c r="I22" s="246"/>
      <c r="J22" s="247"/>
      <c r="K22" s="231"/>
      <c r="L22" s="231"/>
      <c r="M22" s="231"/>
      <c r="N22" s="232"/>
      <c r="O22" s="190"/>
      <c r="P22" s="190"/>
    </row>
    <row r="23" spans="1:16" ht="13.5" thickBot="1">
      <c r="A23" s="193"/>
      <c r="B23" s="190"/>
      <c r="O23" s="190"/>
      <c r="P23" s="190"/>
    </row>
    <row r="24" spans="1:16" ht="12.75" customHeight="1">
      <c r="A24" s="193"/>
      <c r="B24" s="190"/>
      <c r="C24" s="233" t="s">
        <v>308</v>
      </c>
      <c r="D24" s="234"/>
      <c r="E24" s="234"/>
      <c r="F24" s="234"/>
      <c r="G24" s="234"/>
      <c r="H24" s="234"/>
      <c r="I24" s="234"/>
      <c r="J24" s="234"/>
      <c r="K24" s="234"/>
      <c r="L24" s="234"/>
      <c r="M24" s="234"/>
      <c r="N24" s="235"/>
      <c r="O24" s="190"/>
      <c r="P24" s="190"/>
    </row>
    <row r="25" spans="1:16">
      <c r="A25" s="193"/>
      <c r="B25" s="190"/>
      <c r="C25" s="236"/>
      <c r="D25" s="237"/>
      <c r="E25" s="237"/>
      <c r="F25" s="237"/>
      <c r="G25" s="237"/>
      <c r="H25" s="237"/>
      <c r="I25" s="237"/>
      <c r="J25" s="237"/>
      <c r="K25" s="237"/>
      <c r="L25" s="237"/>
      <c r="M25" s="237"/>
      <c r="N25" s="238"/>
      <c r="O25" s="190"/>
      <c r="P25" s="190"/>
    </row>
    <row r="26" spans="1:16">
      <c r="A26" s="193"/>
      <c r="B26" s="190"/>
      <c r="C26" s="236"/>
      <c r="D26" s="237"/>
      <c r="E26" s="237"/>
      <c r="F26" s="237"/>
      <c r="G26" s="237"/>
      <c r="H26" s="237"/>
      <c r="I26" s="237"/>
      <c r="J26" s="237"/>
      <c r="K26" s="237"/>
      <c r="L26" s="237"/>
      <c r="M26" s="237"/>
      <c r="N26" s="238"/>
      <c r="O26" s="190"/>
      <c r="P26" s="190"/>
    </row>
    <row r="27" spans="1:16">
      <c r="A27" s="193"/>
      <c r="B27" s="190"/>
      <c r="C27" s="236"/>
      <c r="D27" s="237"/>
      <c r="E27" s="237"/>
      <c r="F27" s="237"/>
      <c r="G27" s="237"/>
      <c r="H27" s="237"/>
      <c r="I27" s="237"/>
      <c r="J27" s="237"/>
      <c r="K27" s="237"/>
      <c r="L27" s="237"/>
      <c r="M27" s="237"/>
      <c r="N27" s="238"/>
      <c r="O27" s="190"/>
      <c r="P27" s="190"/>
    </row>
    <row r="28" spans="1:16" ht="13.5" thickBot="1">
      <c r="A28" s="193"/>
      <c r="B28" s="190"/>
      <c r="C28" s="239"/>
      <c r="D28" s="240"/>
      <c r="E28" s="240"/>
      <c r="F28" s="240"/>
      <c r="G28" s="240"/>
      <c r="H28" s="240"/>
      <c r="I28" s="240"/>
      <c r="J28" s="240"/>
      <c r="K28" s="240"/>
      <c r="L28" s="240"/>
      <c r="M28" s="240"/>
      <c r="N28" s="241"/>
      <c r="O28" s="190"/>
      <c r="P28" s="190"/>
    </row>
    <row r="29" spans="1:16">
      <c r="A29" s="193"/>
      <c r="B29" s="190"/>
      <c r="C29" s="190"/>
      <c r="D29" s="190"/>
      <c r="E29" s="190"/>
      <c r="F29" s="190"/>
      <c r="G29" s="190"/>
      <c r="H29" s="190"/>
      <c r="I29" s="190"/>
      <c r="J29" s="190"/>
      <c r="K29" s="190"/>
      <c r="L29" s="190"/>
      <c r="M29" s="190"/>
      <c r="N29" s="190"/>
      <c r="O29" s="190"/>
      <c r="P29" s="190"/>
    </row>
    <row r="30" spans="1:16">
      <c r="A30" s="193"/>
      <c r="B30" s="190"/>
      <c r="C30" s="190"/>
      <c r="D30" s="190"/>
      <c r="E30" s="190"/>
      <c r="F30" s="190"/>
      <c r="G30" s="190"/>
      <c r="H30" s="190"/>
      <c r="I30" s="190"/>
      <c r="J30" s="190"/>
      <c r="K30" s="190"/>
      <c r="L30" s="190"/>
      <c r="M30" s="190"/>
      <c r="N30" s="190"/>
      <c r="O30" s="190"/>
      <c r="P30" s="190"/>
    </row>
    <row r="31" spans="1:16">
      <c r="A31" s="193"/>
      <c r="B31" s="190"/>
      <c r="C31" s="190"/>
      <c r="D31" s="190"/>
      <c r="E31" s="190"/>
      <c r="F31" s="190"/>
      <c r="G31" s="190"/>
      <c r="H31" s="190"/>
      <c r="I31" s="190"/>
      <c r="J31" s="190"/>
      <c r="K31" s="190"/>
      <c r="L31" s="190"/>
      <c r="M31" s="190"/>
      <c r="N31" s="190"/>
      <c r="O31" s="190"/>
      <c r="P31" s="190"/>
    </row>
  </sheetData>
  <sheetProtection password="C82B" sheet="1" objects="1" scenarios="1" selectLockedCells="1" selectUnlockedCells="1"/>
  <mergeCells count="5">
    <mergeCell ref="C2:N14"/>
    <mergeCell ref="C24:N28"/>
    <mergeCell ref="I16:J22"/>
    <mergeCell ref="K16:N22"/>
    <mergeCell ref="C16:H22"/>
  </mergeCells>
  <pageMargins left="0.78749999999999998" right="0.78749999999999998" top="1.05277777777778" bottom="1.05277777777778" header="0.78749999999999998" footer="0.78749999999999998"/>
  <pageSetup paperSize="9" orientation="portrait" useFirstPageNumber="1" horizontalDpi="300" verticalDpi="300" r:id="rId1"/>
  <headerFooter>
    <oddHeader>&amp;C&amp;"Times New Roman,Normal"&amp;12&amp;A</oddHeader>
    <oddFooter>&amp;C&amp;"Times New Roman,Normal"&amp;12Page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39997558519241921"/>
  </sheetPr>
  <dimension ref="A1:BK54"/>
  <sheetViews>
    <sheetView zoomScale="120" zoomScaleNormal="120" workbookViewId="0">
      <pane xSplit="3" ySplit="2" topLeftCell="D3" activePane="bottomRight" state="frozen"/>
      <selection pane="topRight" activeCell="I1" sqref="I1"/>
      <selection pane="bottomLeft" activeCell="A3" sqref="A3"/>
      <selection pane="bottomRight" activeCell="H23" sqref="H23"/>
    </sheetView>
  </sheetViews>
  <sheetFormatPr baseColWidth="10" defaultColWidth="11.5703125" defaultRowHeight="12.75"/>
  <cols>
    <col min="1" max="1" width="6" style="1" customWidth="1"/>
    <col min="4" max="12" width="6.5703125" style="1" customWidth="1"/>
    <col min="13" max="63" width="7.5703125" style="1" customWidth="1"/>
  </cols>
  <sheetData>
    <row r="1" spans="1:63" s="10" customFormat="1">
      <c r="B1" s="66"/>
      <c r="C1" s="66"/>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row>
    <row r="2" spans="1:63" s="10" customFormat="1">
      <c r="B2" s="142" t="s">
        <v>1</v>
      </c>
      <c r="C2" s="142" t="s">
        <v>2</v>
      </c>
      <c r="D2" s="68" t="s">
        <v>146</v>
      </c>
      <c r="E2" s="68" t="s">
        <v>147</v>
      </c>
      <c r="F2" s="68" t="s">
        <v>148</v>
      </c>
      <c r="G2" s="68" t="s">
        <v>149</v>
      </c>
      <c r="H2" s="68" t="s">
        <v>150</v>
      </c>
      <c r="I2" s="68" t="s">
        <v>151</v>
      </c>
      <c r="J2" s="68" t="s">
        <v>152</v>
      </c>
      <c r="K2" s="68" t="s">
        <v>153</v>
      </c>
      <c r="L2" s="68" t="s">
        <v>154</v>
      </c>
      <c r="M2" s="68" t="s">
        <v>155</v>
      </c>
      <c r="N2" s="68" t="s">
        <v>156</v>
      </c>
      <c r="O2" s="68" t="s">
        <v>157</v>
      </c>
      <c r="P2" s="68" t="s">
        <v>158</v>
      </c>
      <c r="Q2" s="68" t="s">
        <v>159</v>
      </c>
      <c r="R2" s="68" t="s">
        <v>160</v>
      </c>
      <c r="S2" s="68" t="s">
        <v>161</v>
      </c>
      <c r="T2" s="68" t="s">
        <v>162</v>
      </c>
      <c r="U2" s="68" t="s">
        <v>163</v>
      </c>
      <c r="V2" s="68" t="s">
        <v>164</v>
      </c>
      <c r="W2" s="68" t="s">
        <v>165</v>
      </c>
      <c r="X2" s="68" t="s">
        <v>166</v>
      </c>
      <c r="Y2" s="68" t="s">
        <v>167</v>
      </c>
      <c r="Z2" s="68" t="s">
        <v>168</v>
      </c>
      <c r="AA2" s="68" t="s">
        <v>169</v>
      </c>
      <c r="AB2" s="68" t="s">
        <v>170</v>
      </c>
      <c r="AC2" s="68" t="s">
        <v>171</v>
      </c>
      <c r="AD2" s="68" t="s">
        <v>172</v>
      </c>
      <c r="AE2" s="68" t="s">
        <v>173</v>
      </c>
      <c r="AF2" s="68" t="s">
        <v>174</v>
      </c>
      <c r="AG2" s="68" t="s">
        <v>175</v>
      </c>
      <c r="AH2" s="68" t="s">
        <v>176</v>
      </c>
      <c r="AI2" s="68" t="s">
        <v>177</v>
      </c>
      <c r="AJ2" s="68" t="s">
        <v>178</v>
      </c>
      <c r="AK2" s="68" t="s">
        <v>179</v>
      </c>
      <c r="AL2" s="68" t="s">
        <v>180</v>
      </c>
      <c r="AM2" s="68" t="s">
        <v>181</v>
      </c>
      <c r="AN2" s="68" t="s">
        <v>182</v>
      </c>
      <c r="AO2" s="68" t="s">
        <v>183</v>
      </c>
      <c r="AP2" s="68" t="s">
        <v>184</v>
      </c>
      <c r="AQ2" s="68" t="s">
        <v>185</v>
      </c>
      <c r="AR2" s="68" t="s">
        <v>186</v>
      </c>
      <c r="AS2" s="68" t="s">
        <v>187</v>
      </c>
      <c r="AT2" s="68" t="s">
        <v>188</v>
      </c>
      <c r="AU2" s="68" t="s">
        <v>189</v>
      </c>
      <c r="AV2" s="68" t="s">
        <v>190</v>
      </c>
      <c r="AW2" s="68" t="s">
        <v>191</v>
      </c>
      <c r="AX2" s="68" t="s">
        <v>192</v>
      </c>
      <c r="AY2" s="68" t="s">
        <v>193</v>
      </c>
      <c r="AZ2" s="68" t="s">
        <v>194</v>
      </c>
      <c r="BA2" s="68" t="s">
        <v>195</v>
      </c>
      <c r="BB2" s="68" t="s">
        <v>196</v>
      </c>
      <c r="BC2" s="68" t="s">
        <v>197</v>
      </c>
      <c r="BD2" s="68" t="s">
        <v>198</v>
      </c>
      <c r="BE2" s="68" t="s">
        <v>199</v>
      </c>
      <c r="BF2" s="68" t="s">
        <v>200</v>
      </c>
      <c r="BG2" s="68" t="s">
        <v>201</v>
      </c>
      <c r="BH2" s="68" t="s">
        <v>202</v>
      </c>
      <c r="BI2" s="68" t="s">
        <v>203</v>
      </c>
      <c r="BJ2" s="68" t="s">
        <v>204</v>
      </c>
      <c r="BK2" s="68" t="s">
        <v>205</v>
      </c>
    </row>
    <row r="3" spans="1:63">
      <c r="A3" s="10"/>
      <c r="B3" s="67" t="str">
        <f>IF('Ma classe'!B2&lt;&gt;0,'Ma classe'!B2,"aucun élève")</f>
        <v>Adiavou</v>
      </c>
      <c r="C3" s="67" t="str">
        <f>IF('Ma classe'!C2&lt;&gt;0,'Ma classe'!C2,"aucun élève")</f>
        <v>Nadège</v>
      </c>
      <c r="D3" s="69">
        <v>4</v>
      </c>
      <c r="E3" s="69">
        <v>3</v>
      </c>
      <c r="F3" s="69">
        <v>9</v>
      </c>
      <c r="G3" s="69">
        <v>1</v>
      </c>
      <c r="H3" s="69">
        <v>1</v>
      </c>
      <c r="I3" s="69">
        <v>1</v>
      </c>
      <c r="J3" s="69">
        <v>1</v>
      </c>
      <c r="K3" s="69">
        <v>1</v>
      </c>
      <c r="L3" s="69">
        <v>1</v>
      </c>
      <c r="M3" s="69">
        <v>1</v>
      </c>
      <c r="N3" s="69">
        <v>1</v>
      </c>
      <c r="O3" s="69">
        <v>0</v>
      </c>
      <c r="P3" s="69">
        <v>1</v>
      </c>
      <c r="Q3" s="69">
        <v>4</v>
      </c>
      <c r="R3" s="69">
        <v>4</v>
      </c>
      <c r="S3" s="69">
        <v>4</v>
      </c>
      <c r="T3" s="69">
        <v>4</v>
      </c>
      <c r="U3" s="69">
        <v>4</v>
      </c>
      <c r="V3" s="69">
        <v>4</v>
      </c>
      <c r="W3" s="69">
        <v>4</v>
      </c>
      <c r="X3" s="69">
        <v>4</v>
      </c>
      <c r="Y3" s="69">
        <v>3</v>
      </c>
      <c r="Z3" s="69">
        <v>9</v>
      </c>
      <c r="AA3" s="69">
        <v>4</v>
      </c>
      <c r="AB3" s="69">
        <v>4</v>
      </c>
      <c r="AC3" s="69">
        <v>4</v>
      </c>
      <c r="AD3" s="69">
        <v>4</v>
      </c>
      <c r="AE3" s="69">
        <v>4</v>
      </c>
      <c r="AF3" s="69">
        <v>4</v>
      </c>
      <c r="AG3" s="69">
        <v>4</v>
      </c>
      <c r="AH3" s="69">
        <v>1</v>
      </c>
      <c r="AI3" s="69">
        <v>1</v>
      </c>
      <c r="AJ3" s="69">
        <v>9</v>
      </c>
      <c r="AK3" s="69">
        <v>9</v>
      </c>
      <c r="AL3" s="69">
        <v>9</v>
      </c>
      <c r="AM3" s="69">
        <v>3</v>
      </c>
      <c r="AN3" s="69">
        <v>3</v>
      </c>
      <c r="AO3" s="69">
        <v>3</v>
      </c>
      <c r="AP3" s="69">
        <v>3</v>
      </c>
      <c r="AQ3" s="69">
        <v>3</v>
      </c>
      <c r="AR3" s="69">
        <v>3</v>
      </c>
      <c r="AS3" s="69">
        <v>3</v>
      </c>
      <c r="AT3" s="69">
        <v>3</v>
      </c>
      <c r="AU3" s="69">
        <v>3</v>
      </c>
      <c r="AV3" s="69">
        <v>3</v>
      </c>
      <c r="AW3" s="69">
        <v>3</v>
      </c>
      <c r="AX3" s="69">
        <v>3</v>
      </c>
      <c r="AY3" s="69">
        <v>3</v>
      </c>
      <c r="AZ3" s="69">
        <v>3</v>
      </c>
      <c r="BA3" s="69">
        <v>3</v>
      </c>
      <c r="BB3" s="69">
        <v>9</v>
      </c>
      <c r="BC3" s="69">
        <v>3</v>
      </c>
      <c r="BD3" s="69">
        <v>3</v>
      </c>
      <c r="BE3" s="69">
        <v>3</v>
      </c>
      <c r="BF3" s="69">
        <v>1</v>
      </c>
      <c r="BG3" s="69">
        <v>4</v>
      </c>
      <c r="BH3" s="69">
        <v>1</v>
      </c>
      <c r="BI3" s="69">
        <v>1</v>
      </c>
      <c r="BJ3" s="69">
        <v>1</v>
      </c>
      <c r="BK3" s="69">
        <v>4</v>
      </c>
    </row>
    <row r="4" spans="1:63">
      <c r="A4" s="10"/>
      <c r="B4" s="67" t="str">
        <f>IF('Ma classe'!B3&lt;&gt;0,'Ma classe'!B3,"aucun élève")</f>
        <v>aucun élève</v>
      </c>
      <c r="C4" s="67" t="str">
        <f>IF('Ma classe'!C3&lt;&gt;0,'Ma classe'!C3,"aucun élève")</f>
        <v>aucun élève</v>
      </c>
      <c r="D4" s="8" t="s">
        <v>65</v>
      </c>
      <c r="E4" s="8" t="s">
        <v>65</v>
      </c>
      <c r="F4" s="8" t="s">
        <v>65</v>
      </c>
      <c r="G4" s="8" t="s">
        <v>65</v>
      </c>
      <c r="H4" s="8" t="s">
        <v>65</v>
      </c>
      <c r="I4" s="8" t="s">
        <v>65</v>
      </c>
      <c r="J4" s="8" t="s">
        <v>65</v>
      </c>
      <c r="K4" s="8" t="s">
        <v>65</v>
      </c>
      <c r="L4" s="8" t="s">
        <v>65</v>
      </c>
      <c r="M4" s="8" t="s">
        <v>65</v>
      </c>
      <c r="N4" s="8" t="s">
        <v>65</v>
      </c>
      <c r="O4" s="8" t="s">
        <v>65</v>
      </c>
      <c r="P4" s="8" t="s">
        <v>65</v>
      </c>
      <c r="Q4" s="8" t="s">
        <v>65</v>
      </c>
      <c r="R4" s="8" t="s">
        <v>65</v>
      </c>
      <c r="S4" s="8" t="s">
        <v>65</v>
      </c>
      <c r="T4" s="8" t="s">
        <v>65</v>
      </c>
      <c r="U4" s="8" t="s">
        <v>65</v>
      </c>
      <c r="V4" s="8" t="s">
        <v>65</v>
      </c>
      <c r="W4" s="8" t="s">
        <v>65</v>
      </c>
      <c r="X4" s="8" t="s">
        <v>65</v>
      </c>
      <c r="Y4" s="8" t="s">
        <v>65</v>
      </c>
      <c r="Z4" s="8" t="s">
        <v>65</v>
      </c>
      <c r="AA4" s="8" t="s">
        <v>65</v>
      </c>
      <c r="AB4" s="8" t="s">
        <v>65</v>
      </c>
      <c r="AC4" s="8" t="s">
        <v>65</v>
      </c>
      <c r="AD4" s="8" t="s">
        <v>65</v>
      </c>
      <c r="AE4" s="8" t="s">
        <v>65</v>
      </c>
      <c r="AF4" s="8" t="s">
        <v>65</v>
      </c>
      <c r="AG4" s="8" t="s">
        <v>65</v>
      </c>
      <c r="AH4" s="8" t="s">
        <v>65</v>
      </c>
      <c r="AI4" s="8" t="s">
        <v>65</v>
      </c>
      <c r="AJ4" s="8" t="s">
        <v>65</v>
      </c>
      <c r="AK4" s="8" t="s">
        <v>65</v>
      </c>
      <c r="AL4" s="8" t="s">
        <v>65</v>
      </c>
      <c r="AM4" s="8" t="s">
        <v>65</v>
      </c>
      <c r="AN4" s="8" t="s">
        <v>65</v>
      </c>
      <c r="AO4" s="8" t="s">
        <v>65</v>
      </c>
      <c r="AP4" s="8" t="s">
        <v>65</v>
      </c>
      <c r="AQ4" s="8" t="s">
        <v>65</v>
      </c>
      <c r="AR4" s="8" t="s">
        <v>65</v>
      </c>
      <c r="AS4" s="8" t="s">
        <v>65</v>
      </c>
      <c r="AT4" s="8" t="s">
        <v>65</v>
      </c>
      <c r="AU4" s="8" t="s">
        <v>65</v>
      </c>
      <c r="AV4" s="8" t="s">
        <v>65</v>
      </c>
      <c r="AW4" s="8" t="s">
        <v>65</v>
      </c>
      <c r="AX4" s="8" t="s">
        <v>65</v>
      </c>
      <c r="AY4" s="8" t="s">
        <v>65</v>
      </c>
      <c r="AZ4" s="8" t="s">
        <v>65</v>
      </c>
      <c r="BA4" s="8" t="s">
        <v>65</v>
      </c>
      <c r="BB4" s="8" t="s">
        <v>65</v>
      </c>
      <c r="BC4" s="8" t="s">
        <v>65</v>
      </c>
      <c r="BD4" s="8" t="s">
        <v>65</v>
      </c>
      <c r="BE4" s="8" t="s">
        <v>65</v>
      </c>
      <c r="BF4" s="8" t="s">
        <v>65</v>
      </c>
      <c r="BG4" s="8" t="s">
        <v>65</v>
      </c>
      <c r="BH4" s="8" t="s">
        <v>65</v>
      </c>
      <c r="BI4" s="8" t="s">
        <v>65</v>
      </c>
      <c r="BJ4" s="8" t="s">
        <v>65</v>
      </c>
      <c r="BK4" s="8" t="s">
        <v>65</v>
      </c>
    </row>
    <row r="5" spans="1:63">
      <c r="A5" s="10"/>
      <c r="B5" s="67" t="str">
        <f>IF('Ma classe'!B4&lt;&gt;0,'Ma classe'!B4,"aucun élève")</f>
        <v>aucun élève</v>
      </c>
      <c r="C5" s="67" t="str">
        <f>IF('Ma classe'!C4&lt;&gt;0,'Ma classe'!C4,"aucun élève")</f>
        <v>aucun élève</v>
      </c>
      <c r="D5" s="8" t="s">
        <v>65</v>
      </c>
      <c r="E5" s="8" t="s">
        <v>65</v>
      </c>
      <c r="F5" s="8" t="s">
        <v>65</v>
      </c>
      <c r="G5" s="8" t="s">
        <v>65</v>
      </c>
      <c r="H5" s="8" t="s">
        <v>65</v>
      </c>
      <c r="I5" s="8" t="s">
        <v>65</v>
      </c>
      <c r="J5" s="8" t="s">
        <v>65</v>
      </c>
      <c r="K5" s="8" t="s">
        <v>65</v>
      </c>
      <c r="L5" s="8" t="s">
        <v>65</v>
      </c>
      <c r="M5" s="8" t="s">
        <v>65</v>
      </c>
      <c r="N5" s="8" t="s">
        <v>65</v>
      </c>
      <c r="O5" s="8" t="s">
        <v>65</v>
      </c>
      <c r="P5" s="8" t="s">
        <v>65</v>
      </c>
      <c r="Q5" s="8" t="s">
        <v>65</v>
      </c>
      <c r="R5" s="8" t="s">
        <v>65</v>
      </c>
      <c r="S5" s="8" t="s">
        <v>65</v>
      </c>
      <c r="T5" s="8" t="s">
        <v>65</v>
      </c>
      <c r="U5" s="8" t="s">
        <v>65</v>
      </c>
      <c r="V5" s="8" t="s">
        <v>65</v>
      </c>
      <c r="W5" s="8" t="s">
        <v>65</v>
      </c>
      <c r="X5" s="8" t="s">
        <v>65</v>
      </c>
      <c r="Y5" s="8" t="s">
        <v>65</v>
      </c>
      <c r="Z5" s="8" t="s">
        <v>65</v>
      </c>
      <c r="AA5" s="8" t="s">
        <v>65</v>
      </c>
      <c r="AB5" s="8" t="s">
        <v>65</v>
      </c>
      <c r="AC5" s="8" t="s">
        <v>65</v>
      </c>
      <c r="AD5" s="8" t="s">
        <v>65</v>
      </c>
      <c r="AE5" s="8" t="s">
        <v>65</v>
      </c>
      <c r="AF5" s="8" t="s">
        <v>65</v>
      </c>
      <c r="AG5" s="8" t="s">
        <v>65</v>
      </c>
      <c r="AH5" s="8" t="s">
        <v>65</v>
      </c>
      <c r="AI5" s="8" t="s">
        <v>65</v>
      </c>
      <c r="AJ5" s="8" t="s">
        <v>65</v>
      </c>
      <c r="AK5" s="8" t="s">
        <v>65</v>
      </c>
      <c r="AL5" s="8" t="s">
        <v>65</v>
      </c>
      <c r="AM5" s="8" t="s">
        <v>65</v>
      </c>
      <c r="AN5" s="8" t="s">
        <v>65</v>
      </c>
      <c r="AO5" s="8" t="s">
        <v>65</v>
      </c>
      <c r="AP5" s="8" t="s">
        <v>65</v>
      </c>
      <c r="AQ5" s="8" t="s">
        <v>65</v>
      </c>
      <c r="AR5" s="8" t="s">
        <v>65</v>
      </c>
      <c r="AS5" s="8" t="s">
        <v>65</v>
      </c>
      <c r="AT5" s="8" t="s">
        <v>65</v>
      </c>
      <c r="AU5" s="8" t="s">
        <v>65</v>
      </c>
      <c r="AV5" s="8" t="s">
        <v>65</v>
      </c>
      <c r="AW5" s="8" t="s">
        <v>65</v>
      </c>
      <c r="AX5" s="8" t="s">
        <v>65</v>
      </c>
      <c r="AY5" s="8" t="s">
        <v>65</v>
      </c>
      <c r="AZ5" s="8" t="s">
        <v>65</v>
      </c>
      <c r="BA5" s="8" t="s">
        <v>65</v>
      </c>
      <c r="BB5" s="8" t="s">
        <v>65</v>
      </c>
      <c r="BC5" s="8" t="s">
        <v>65</v>
      </c>
      <c r="BD5" s="8" t="s">
        <v>65</v>
      </c>
      <c r="BE5" s="8" t="s">
        <v>65</v>
      </c>
      <c r="BF5" s="8" t="s">
        <v>65</v>
      </c>
      <c r="BG5" s="8" t="s">
        <v>65</v>
      </c>
      <c r="BH5" s="8" t="s">
        <v>65</v>
      </c>
      <c r="BI5" s="8" t="s">
        <v>65</v>
      </c>
      <c r="BJ5" s="8" t="s">
        <v>65</v>
      </c>
      <c r="BK5" s="8" t="s">
        <v>65</v>
      </c>
    </row>
    <row r="6" spans="1:63">
      <c r="A6" s="10"/>
      <c r="B6" s="67" t="str">
        <f>IF('Ma classe'!B5&lt;&gt;0,'Ma classe'!B5,"aucun élève")</f>
        <v>aucun élève</v>
      </c>
      <c r="C6" s="67" t="str">
        <f>IF('Ma classe'!C5&lt;&gt;0,'Ma classe'!C5,"aucun élève")</f>
        <v>aucun élève</v>
      </c>
      <c r="D6" s="8" t="s">
        <v>65</v>
      </c>
      <c r="E6" s="8" t="s">
        <v>65</v>
      </c>
      <c r="F6" s="8" t="s">
        <v>65</v>
      </c>
      <c r="G6" s="8" t="s">
        <v>65</v>
      </c>
      <c r="H6" s="8" t="s">
        <v>65</v>
      </c>
      <c r="I6" s="8" t="s">
        <v>65</v>
      </c>
      <c r="J6" s="8" t="s">
        <v>65</v>
      </c>
      <c r="K6" s="8" t="s">
        <v>65</v>
      </c>
      <c r="L6" s="8" t="s">
        <v>65</v>
      </c>
      <c r="M6" s="8" t="s">
        <v>65</v>
      </c>
      <c r="N6" s="8" t="s">
        <v>65</v>
      </c>
      <c r="O6" s="8" t="s">
        <v>65</v>
      </c>
      <c r="P6" s="8" t="s">
        <v>65</v>
      </c>
      <c r="Q6" s="8" t="s">
        <v>65</v>
      </c>
      <c r="R6" s="8" t="s">
        <v>65</v>
      </c>
      <c r="S6" s="8" t="s">
        <v>65</v>
      </c>
      <c r="T6" s="8" t="s">
        <v>65</v>
      </c>
      <c r="U6" s="8" t="s">
        <v>65</v>
      </c>
      <c r="V6" s="8" t="s">
        <v>65</v>
      </c>
      <c r="W6" s="8" t="s">
        <v>65</v>
      </c>
      <c r="X6" s="8" t="s">
        <v>65</v>
      </c>
      <c r="Y6" s="8" t="s">
        <v>65</v>
      </c>
      <c r="Z6" s="8" t="s">
        <v>65</v>
      </c>
      <c r="AA6" s="8" t="s">
        <v>65</v>
      </c>
      <c r="AB6" s="8" t="s">
        <v>65</v>
      </c>
      <c r="AC6" s="8" t="s">
        <v>65</v>
      </c>
      <c r="AD6" s="8" t="s">
        <v>65</v>
      </c>
      <c r="AE6" s="8" t="s">
        <v>65</v>
      </c>
      <c r="AF6" s="8" t="s">
        <v>65</v>
      </c>
      <c r="AG6" s="8" t="s">
        <v>65</v>
      </c>
      <c r="AH6" s="8" t="s">
        <v>65</v>
      </c>
      <c r="AI6" s="8" t="s">
        <v>65</v>
      </c>
      <c r="AJ6" s="8" t="s">
        <v>65</v>
      </c>
      <c r="AK6" s="8" t="s">
        <v>65</v>
      </c>
      <c r="AL6" s="8" t="s">
        <v>65</v>
      </c>
      <c r="AM6" s="8" t="s">
        <v>65</v>
      </c>
      <c r="AN6" s="8" t="s">
        <v>65</v>
      </c>
      <c r="AO6" s="8" t="s">
        <v>65</v>
      </c>
      <c r="AP6" s="8" t="s">
        <v>65</v>
      </c>
      <c r="AQ6" s="8" t="s">
        <v>65</v>
      </c>
      <c r="AR6" s="8" t="s">
        <v>65</v>
      </c>
      <c r="AS6" s="8" t="s">
        <v>65</v>
      </c>
      <c r="AT6" s="8" t="s">
        <v>65</v>
      </c>
      <c r="AU6" s="8" t="s">
        <v>65</v>
      </c>
      <c r="AV6" s="8" t="s">
        <v>65</v>
      </c>
      <c r="AW6" s="8" t="s">
        <v>65</v>
      </c>
      <c r="AX6" s="8" t="s">
        <v>65</v>
      </c>
      <c r="AY6" s="8" t="s">
        <v>65</v>
      </c>
      <c r="AZ6" s="8" t="s">
        <v>65</v>
      </c>
      <c r="BA6" s="8" t="s">
        <v>65</v>
      </c>
      <c r="BB6" s="8" t="s">
        <v>65</v>
      </c>
      <c r="BC6" s="8" t="s">
        <v>65</v>
      </c>
      <c r="BD6" s="8" t="s">
        <v>65</v>
      </c>
      <c r="BE6" s="8" t="s">
        <v>65</v>
      </c>
      <c r="BF6" s="8" t="s">
        <v>65</v>
      </c>
      <c r="BG6" s="8" t="s">
        <v>65</v>
      </c>
      <c r="BH6" s="8" t="s">
        <v>65</v>
      </c>
      <c r="BI6" s="8" t="s">
        <v>65</v>
      </c>
      <c r="BJ6" s="8" t="s">
        <v>65</v>
      </c>
      <c r="BK6" s="8" t="s">
        <v>65</v>
      </c>
    </row>
    <row r="7" spans="1:63">
      <c r="A7" s="10"/>
      <c r="B7" s="67" t="str">
        <f>IF('Ma classe'!B6&lt;&gt;0,'Ma classe'!B6,"aucun élève")</f>
        <v>aucun élève</v>
      </c>
      <c r="C7" s="67" t="str">
        <f>IF('Ma classe'!C6&lt;&gt;0,'Ma classe'!C6,"aucun élève")</f>
        <v>aucun élève</v>
      </c>
      <c r="D7" s="8" t="s">
        <v>65</v>
      </c>
      <c r="E7" s="8" t="s">
        <v>65</v>
      </c>
      <c r="F7" s="8" t="s">
        <v>65</v>
      </c>
      <c r="G7" s="8" t="s">
        <v>65</v>
      </c>
      <c r="H7" s="8" t="s">
        <v>65</v>
      </c>
      <c r="I7" s="8" t="s">
        <v>65</v>
      </c>
      <c r="J7" s="8" t="s">
        <v>65</v>
      </c>
      <c r="K7" s="8" t="s">
        <v>65</v>
      </c>
      <c r="L7" s="8" t="s">
        <v>65</v>
      </c>
      <c r="M7" s="8" t="s">
        <v>65</v>
      </c>
      <c r="N7" s="8" t="s">
        <v>65</v>
      </c>
      <c r="O7" s="8" t="s">
        <v>65</v>
      </c>
      <c r="P7" s="8" t="s">
        <v>65</v>
      </c>
      <c r="Q7" s="8" t="s">
        <v>65</v>
      </c>
      <c r="R7" s="8" t="s">
        <v>65</v>
      </c>
      <c r="S7" s="8" t="s">
        <v>65</v>
      </c>
      <c r="T7" s="8" t="s">
        <v>65</v>
      </c>
      <c r="U7" s="8" t="s">
        <v>65</v>
      </c>
      <c r="V7" s="8" t="s">
        <v>65</v>
      </c>
      <c r="W7" s="8" t="s">
        <v>65</v>
      </c>
      <c r="X7" s="8" t="s">
        <v>65</v>
      </c>
      <c r="Y7" s="8" t="s">
        <v>65</v>
      </c>
      <c r="Z7" s="8" t="s">
        <v>65</v>
      </c>
      <c r="AA7" s="8" t="s">
        <v>65</v>
      </c>
      <c r="AB7" s="8" t="s">
        <v>65</v>
      </c>
      <c r="AC7" s="8" t="s">
        <v>65</v>
      </c>
      <c r="AD7" s="8" t="s">
        <v>65</v>
      </c>
      <c r="AE7" s="8" t="s">
        <v>65</v>
      </c>
      <c r="AF7" s="8" t="s">
        <v>65</v>
      </c>
      <c r="AG7" s="8" t="s">
        <v>65</v>
      </c>
      <c r="AH7" s="8" t="s">
        <v>65</v>
      </c>
      <c r="AI7" s="8" t="s">
        <v>65</v>
      </c>
      <c r="AJ7" s="8" t="s">
        <v>65</v>
      </c>
      <c r="AK7" s="8" t="s">
        <v>65</v>
      </c>
      <c r="AL7" s="8" t="s">
        <v>65</v>
      </c>
      <c r="AM7" s="8" t="s">
        <v>65</v>
      </c>
      <c r="AN7" s="8" t="s">
        <v>65</v>
      </c>
      <c r="AO7" s="8" t="s">
        <v>65</v>
      </c>
      <c r="AP7" s="8" t="s">
        <v>65</v>
      </c>
      <c r="AQ7" s="8" t="s">
        <v>65</v>
      </c>
      <c r="AR7" s="8" t="s">
        <v>65</v>
      </c>
      <c r="AS7" s="8" t="s">
        <v>65</v>
      </c>
      <c r="AT7" s="8" t="s">
        <v>65</v>
      </c>
      <c r="AU7" s="8" t="s">
        <v>65</v>
      </c>
      <c r="AV7" s="8" t="s">
        <v>65</v>
      </c>
      <c r="AW7" s="8" t="s">
        <v>65</v>
      </c>
      <c r="AX7" s="8" t="s">
        <v>65</v>
      </c>
      <c r="AY7" s="8" t="s">
        <v>65</v>
      </c>
      <c r="AZ7" s="8" t="s">
        <v>65</v>
      </c>
      <c r="BA7" s="8" t="s">
        <v>65</v>
      </c>
      <c r="BB7" s="8" t="s">
        <v>65</v>
      </c>
      <c r="BC7" s="8" t="s">
        <v>65</v>
      </c>
      <c r="BD7" s="8" t="s">
        <v>65</v>
      </c>
      <c r="BE7" s="8" t="s">
        <v>65</v>
      </c>
      <c r="BF7" s="8" t="s">
        <v>65</v>
      </c>
      <c r="BG7" s="8" t="s">
        <v>65</v>
      </c>
      <c r="BH7" s="8" t="s">
        <v>65</v>
      </c>
      <c r="BI7" s="8" t="s">
        <v>65</v>
      </c>
      <c r="BJ7" s="8" t="s">
        <v>65</v>
      </c>
      <c r="BK7" s="8" t="s">
        <v>65</v>
      </c>
    </row>
    <row r="8" spans="1:63">
      <c r="A8" s="10"/>
      <c r="B8" s="67" t="str">
        <f>IF('Ma classe'!B7&lt;&gt;0,'Ma classe'!B7,"aucun élève")</f>
        <v>aucun élève</v>
      </c>
      <c r="C8" s="67" t="str">
        <f>IF('Ma classe'!C7&lt;&gt;0,'Ma classe'!C7,"aucun élève")</f>
        <v>aucun élève</v>
      </c>
      <c r="D8" s="8" t="s">
        <v>65</v>
      </c>
      <c r="E8" s="8" t="s">
        <v>65</v>
      </c>
      <c r="F8" s="8" t="s">
        <v>65</v>
      </c>
      <c r="G8" s="8" t="s">
        <v>65</v>
      </c>
      <c r="H8" s="8" t="s">
        <v>65</v>
      </c>
      <c r="I8" s="8" t="s">
        <v>65</v>
      </c>
      <c r="J8" s="8" t="s">
        <v>65</v>
      </c>
      <c r="K8" s="8" t="s">
        <v>65</v>
      </c>
      <c r="L8" s="8" t="s">
        <v>65</v>
      </c>
      <c r="M8" s="8" t="s">
        <v>65</v>
      </c>
      <c r="N8" s="8" t="s">
        <v>65</v>
      </c>
      <c r="O8" s="8" t="s">
        <v>65</v>
      </c>
      <c r="P8" s="8" t="s">
        <v>65</v>
      </c>
      <c r="Q8" s="8" t="s">
        <v>65</v>
      </c>
      <c r="R8" s="8" t="s">
        <v>65</v>
      </c>
      <c r="S8" s="8" t="s">
        <v>65</v>
      </c>
      <c r="T8" s="8" t="s">
        <v>65</v>
      </c>
      <c r="U8" s="8" t="s">
        <v>65</v>
      </c>
      <c r="V8" s="8" t="s">
        <v>65</v>
      </c>
      <c r="W8" s="8" t="s">
        <v>65</v>
      </c>
      <c r="X8" s="8" t="s">
        <v>65</v>
      </c>
      <c r="Y8" s="8" t="s">
        <v>65</v>
      </c>
      <c r="Z8" s="8" t="s">
        <v>65</v>
      </c>
      <c r="AA8" s="8" t="s">
        <v>65</v>
      </c>
      <c r="AB8" s="8" t="s">
        <v>65</v>
      </c>
      <c r="AC8" s="8" t="s">
        <v>65</v>
      </c>
      <c r="AD8" s="8" t="s">
        <v>65</v>
      </c>
      <c r="AE8" s="8" t="s">
        <v>65</v>
      </c>
      <c r="AF8" s="8" t="s">
        <v>65</v>
      </c>
      <c r="AG8" s="8" t="s">
        <v>65</v>
      </c>
      <c r="AH8" s="8" t="s">
        <v>65</v>
      </c>
      <c r="AI8" s="8" t="s">
        <v>65</v>
      </c>
      <c r="AJ8" s="8" t="s">
        <v>65</v>
      </c>
      <c r="AK8" s="8" t="s">
        <v>65</v>
      </c>
      <c r="AL8" s="8" t="s">
        <v>65</v>
      </c>
      <c r="AM8" s="8" t="s">
        <v>65</v>
      </c>
      <c r="AN8" s="8" t="s">
        <v>65</v>
      </c>
      <c r="AO8" s="8" t="s">
        <v>65</v>
      </c>
      <c r="AP8" s="8" t="s">
        <v>65</v>
      </c>
      <c r="AQ8" s="8" t="s">
        <v>65</v>
      </c>
      <c r="AR8" s="8" t="s">
        <v>65</v>
      </c>
      <c r="AS8" s="8" t="s">
        <v>65</v>
      </c>
      <c r="AT8" s="8" t="s">
        <v>65</v>
      </c>
      <c r="AU8" s="8" t="s">
        <v>65</v>
      </c>
      <c r="AV8" s="8" t="s">
        <v>65</v>
      </c>
      <c r="AW8" s="8" t="s">
        <v>65</v>
      </c>
      <c r="AX8" s="8" t="s">
        <v>65</v>
      </c>
      <c r="AY8" s="8" t="s">
        <v>65</v>
      </c>
      <c r="AZ8" s="8" t="s">
        <v>65</v>
      </c>
      <c r="BA8" s="8" t="s">
        <v>65</v>
      </c>
      <c r="BB8" s="8" t="s">
        <v>65</v>
      </c>
      <c r="BC8" s="8" t="s">
        <v>65</v>
      </c>
      <c r="BD8" s="8" t="s">
        <v>65</v>
      </c>
      <c r="BE8" s="8" t="s">
        <v>65</v>
      </c>
      <c r="BF8" s="8" t="s">
        <v>65</v>
      </c>
      <c r="BG8" s="8" t="s">
        <v>65</v>
      </c>
      <c r="BH8" s="8" t="s">
        <v>65</v>
      </c>
      <c r="BI8" s="8" t="s">
        <v>65</v>
      </c>
      <c r="BJ8" s="8" t="s">
        <v>65</v>
      </c>
      <c r="BK8" s="8" t="s">
        <v>65</v>
      </c>
    </row>
    <row r="9" spans="1:63">
      <c r="A9" s="10"/>
      <c r="B9" s="67" t="str">
        <f>IF('Ma classe'!B8&lt;&gt;0,'Ma classe'!B8,"aucun élève")</f>
        <v>aucun élève</v>
      </c>
      <c r="C9" s="67" t="str">
        <f>IF('Ma classe'!C8&lt;&gt;0,'Ma classe'!C8,"aucun élève")</f>
        <v>aucun élève</v>
      </c>
      <c r="D9" s="8" t="s">
        <v>65</v>
      </c>
      <c r="E9" s="8" t="s">
        <v>65</v>
      </c>
      <c r="F9" s="8" t="s">
        <v>65</v>
      </c>
      <c r="G9" s="8" t="s">
        <v>65</v>
      </c>
      <c r="H9" s="8" t="s">
        <v>65</v>
      </c>
      <c r="I9" s="8" t="s">
        <v>65</v>
      </c>
      <c r="J9" s="8" t="s">
        <v>65</v>
      </c>
      <c r="K9" s="8" t="s">
        <v>65</v>
      </c>
      <c r="L9" s="8" t="s">
        <v>65</v>
      </c>
      <c r="M9" s="8" t="s">
        <v>65</v>
      </c>
      <c r="N9" s="8" t="s">
        <v>65</v>
      </c>
      <c r="O9" s="8" t="s">
        <v>65</v>
      </c>
      <c r="P9" s="8" t="s">
        <v>65</v>
      </c>
      <c r="Q9" s="8" t="s">
        <v>65</v>
      </c>
      <c r="R9" s="8" t="s">
        <v>65</v>
      </c>
      <c r="S9" s="8" t="s">
        <v>65</v>
      </c>
      <c r="T9" s="8" t="s">
        <v>65</v>
      </c>
      <c r="U9" s="8" t="s">
        <v>65</v>
      </c>
      <c r="V9" s="8" t="s">
        <v>65</v>
      </c>
      <c r="W9" s="8" t="s">
        <v>65</v>
      </c>
      <c r="X9" s="8" t="s">
        <v>65</v>
      </c>
      <c r="Y9" s="8" t="s">
        <v>65</v>
      </c>
      <c r="Z9" s="8" t="s">
        <v>65</v>
      </c>
      <c r="AA9" s="8" t="s">
        <v>65</v>
      </c>
      <c r="AB9" s="8" t="s">
        <v>65</v>
      </c>
      <c r="AC9" s="8" t="s">
        <v>65</v>
      </c>
      <c r="AD9" s="8" t="s">
        <v>65</v>
      </c>
      <c r="AE9" s="8" t="s">
        <v>65</v>
      </c>
      <c r="AF9" s="8" t="s">
        <v>65</v>
      </c>
      <c r="AG9" s="8" t="s">
        <v>65</v>
      </c>
      <c r="AH9" s="8" t="s">
        <v>65</v>
      </c>
      <c r="AI9" s="8" t="s">
        <v>65</v>
      </c>
      <c r="AJ9" s="8" t="s">
        <v>65</v>
      </c>
      <c r="AK9" s="8" t="s">
        <v>65</v>
      </c>
      <c r="AL9" s="8" t="s">
        <v>65</v>
      </c>
      <c r="AM9" s="8" t="s">
        <v>65</v>
      </c>
      <c r="AN9" s="8" t="s">
        <v>65</v>
      </c>
      <c r="AO9" s="8" t="s">
        <v>65</v>
      </c>
      <c r="AP9" s="8" t="s">
        <v>65</v>
      </c>
      <c r="AQ9" s="8" t="s">
        <v>65</v>
      </c>
      <c r="AR9" s="8" t="s">
        <v>65</v>
      </c>
      <c r="AS9" s="8" t="s">
        <v>65</v>
      </c>
      <c r="AT9" s="8" t="s">
        <v>65</v>
      </c>
      <c r="AU9" s="8" t="s">
        <v>65</v>
      </c>
      <c r="AV9" s="8" t="s">
        <v>65</v>
      </c>
      <c r="AW9" s="8" t="s">
        <v>65</v>
      </c>
      <c r="AX9" s="8" t="s">
        <v>65</v>
      </c>
      <c r="AY9" s="8" t="s">
        <v>65</v>
      </c>
      <c r="AZ9" s="8" t="s">
        <v>65</v>
      </c>
      <c r="BA9" s="8" t="s">
        <v>65</v>
      </c>
      <c r="BB9" s="8" t="s">
        <v>65</v>
      </c>
      <c r="BC9" s="8" t="s">
        <v>65</v>
      </c>
      <c r="BD9" s="8" t="s">
        <v>65</v>
      </c>
      <c r="BE9" s="8" t="s">
        <v>65</v>
      </c>
      <c r="BF9" s="8" t="s">
        <v>65</v>
      </c>
      <c r="BG9" s="8" t="s">
        <v>65</v>
      </c>
      <c r="BH9" s="8" t="s">
        <v>65</v>
      </c>
      <c r="BI9" s="8" t="s">
        <v>65</v>
      </c>
      <c r="BJ9" s="8" t="s">
        <v>65</v>
      </c>
      <c r="BK9" s="8" t="s">
        <v>65</v>
      </c>
    </row>
    <row r="10" spans="1:63">
      <c r="A10" s="10"/>
      <c r="B10" s="67" t="str">
        <f>IF('Ma classe'!B9&lt;&gt;0,'Ma classe'!B9,"aucun élève")</f>
        <v>aucun élève</v>
      </c>
      <c r="C10" s="67" t="str">
        <f>IF('Ma classe'!C9&lt;&gt;0,'Ma classe'!C9,"aucun élève")</f>
        <v>aucun élève</v>
      </c>
      <c r="D10" s="8" t="s">
        <v>65</v>
      </c>
      <c r="E10" s="8" t="s">
        <v>65</v>
      </c>
      <c r="F10" s="8" t="s">
        <v>65</v>
      </c>
      <c r="G10" s="8" t="s">
        <v>65</v>
      </c>
      <c r="H10" s="8" t="s">
        <v>65</v>
      </c>
      <c r="I10" s="8" t="s">
        <v>65</v>
      </c>
      <c r="J10" s="8" t="s">
        <v>65</v>
      </c>
      <c r="K10" s="8" t="s">
        <v>65</v>
      </c>
      <c r="L10" s="8" t="s">
        <v>65</v>
      </c>
      <c r="M10" s="8" t="s">
        <v>65</v>
      </c>
      <c r="N10" s="8" t="s">
        <v>65</v>
      </c>
      <c r="O10" s="8" t="s">
        <v>65</v>
      </c>
      <c r="P10" s="8" t="s">
        <v>65</v>
      </c>
      <c r="Q10" s="8" t="s">
        <v>65</v>
      </c>
      <c r="R10" s="8" t="s">
        <v>65</v>
      </c>
      <c r="S10" s="8" t="s">
        <v>65</v>
      </c>
      <c r="T10" s="8" t="s">
        <v>65</v>
      </c>
      <c r="U10" s="8" t="s">
        <v>65</v>
      </c>
      <c r="V10" s="8" t="s">
        <v>65</v>
      </c>
      <c r="W10" s="8" t="s">
        <v>65</v>
      </c>
      <c r="X10" s="8" t="s">
        <v>65</v>
      </c>
      <c r="Y10" s="8" t="s">
        <v>65</v>
      </c>
      <c r="Z10" s="8" t="s">
        <v>65</v>
      </c>
      <c r="AA10" s="8" t="s">
        <v>65</v>
      </c>
      <c r="AB10" s="8" t="s">
        <v>65</v>
      </c>
      <c r="AC10" s="8" t="s">
        <v>65</v>
      </c>
      <c r="AD10" s="8" t="s">
        <v>65</v>
      </c>
      <c r="AE10" s="8" t="s">
        <v>65</v>
      </c>
      <c r="AF10" s="8" t="s">
        <v>65</v>
      </c>
      <c r="AG10" s="8" t="s">
        <v>65</v>
      </c>
      <c r="AH10" s="8" t="s">
        <v>65</v>
      </c>
      <c r="AI10" s="8" t="s">
        <v>65</v>
      </c>
      <c r="AJ10" s="8" t="s">
        <v>65</v>
      </c>
      <c r="AK10" s="8" t="s">
        <v>65</v>
      </c>
      <c r="AL10" s="8" t="s">
        <v>65</v>
      </c>
      <c r="AM10" s="8" t="s">
        <v>65</v>
      </c>
      <c r="AN10" s="8" t="s">
        <v>65</v>
      </c>
      <c r="AO10" s="8" t="s">
        <v>65</v>
      </c>
      <c r="AP10" s="8" t="s">
        <v>65</v>
      </c>
      <c r="AQ10" s="8" t="s">
        <v>65</v>
      </c>
      <c r="AR10" s="8" t="s">
        <v>65</v>
      </c>
      <c r="AS10" s="8" t="s">
        <v>65</v>
      </c>
      <c r="AT10" s="8" t="s">
        <v>65</v>
      </c>
      <c r="AU10" s="8" t="s">
        <v>65</v>
      </c>
      <c r="AV10" s="8" t="s">
        <v>65</v>
      </c>
      <c r="AW10" s="8" t="s">
        <v>65</v>
      </c>
      <c r="AX10" s="8" t="s">
        <v>65</v>
      </c>
      <c r="AY10" s="8" t="s">
        <v>65</v>
      </c>
      <c r="AZ10" s="8" t="s">
        <v>65</v>
      </c>
      <c r="BA10" s="8" t="s">
        <v>65</v>
      </c>
      <c r="BB10" s="8" t="s">
        <v>65</v>
      </c>
      <c r="BC10" s="8" t="s">
        <v>65</v>
      </c>
      <c r="BD10" s="8" t="s">
        <v>65</v>
      </c>
      <c r="BE10" s="8" t="s">
        <v>65</v>
      </c>
      <c r="BF10" s="8" t="s">
        <v>65</v>
      </c>
      <c r="BG10" s="8" t="s">
        <v>65</v>
      </c>
      <c r="BH10" s="8" t="s">
        <v>65</v>
      </c>
      <c r="BI10" s="8" t="s">
        <v>65</v>
      </c>
      <c r="BJ10" s="8" t="s">
        <v>65</v>
      </c>
      <c r="BK10" s="8" t="s">
        <v>65</v>
      </c>
    </row>
    <row r="11" spans="1:63">
      <c r="A11" s="10"/>
      <c r="B11" s="67" t="str">
        <f>IF('Ma classe'!B10&lt;&gt;0,'Ma classe'!B10,"aucun élève")</f>
        <v>aucun élève</v>
      </c>
      <c r="C11" s="67" t="str">
        <f>IF('Ma classe'!C10&lt;&gt;0,'Ma classe'!C10,"aucun élève")</f>
        <v>aucun élève</v>
      </c>
      <c r="D11" s="8" t="s">
        <v>65</v>
      </c>
      <c r="E11" s="8" t="s">
        <v>65</v>
      </c>
      <c r="F11" s="8" t="s">
        <v>65</v>
      </c>
      <c r="G11" s="8" t="s">
        <v>65</v>
      </c>
      <c r="H11" s="8" t="s">
        <v>65</v>
      </c>
      <c r="I11" s="8" t="s">
        <v>65</v>
      </c>
      <c r="J11" s="8" t="s">
        <v>65</v>
      </c>
      <c r="K11" s="8" t="s">
        <v>65</v>
      </c>
      <c r="L11" s="8" t="s">
        <v>65</v>
      </c>
      <c r="M11" s="8" t="s">
        <v>65</v>
      </c>
      <c r="N11" s="8" t="s">
        <v>65</v>
      </c>
      <c r="O11" s="8" t="s">
        <v>65</v>
      </c>
      <c r="P11" s="8" t="s">
        <v>65</v>
      </c>
      <c r="Q11" s="8" t="s">
        <v>65</v>
      </c>
      <c r="R11" s="8" t="s">
        <v>65</v>
      </c>
      <c r="S11" s="8" t="s">
        <v>65</v>
      </c>
      <c r="T11" s="8" t="s">
        <v>65</v>
      </c>
      <c r="U11" s="8" t="s">
        <v>65</v>
      </c>
      <c r="V11" s="8" t="s">
        <v>65</v>
      </c>
      <c r="W11" s="8" t="s">
        <v>65</v>
      </c>
      <c r="X11" s="8" t="s">
        <v>65</v>
      </c>
      <c r="Y11" s="8" t="s">
        <v>65</v>
      </c>
      <c r="Z11" s="8" t="s">
        <v>65</v>
      </c>
      <c r="AA11" s="8" t="s">
        <v>65</v>
      </c>
      <c r="AB11" s="8" t="s">
        <v>65</v>
      </c>
      <c r="AC11" s="8" t="s">
        <v>65</v>
      </c>
      <c r="AD11" s="8" t="s">
        <v>65</v>
      </c>
      <c r="AE11" s="8" t="s">
        <v>65</v>
      </c>
      <c r="AF11" s="8" t="s">
        <v>65</v>
      </c>
      <c r="AG11" s="8" t="s">
        <v>65</v>
      </c>
      <c r="AH11" s="8" t="s">
        <v>65</v>
      </c>
      <c r="AI11" s="8" t="s">
        <v>65</v>
      </c>
      <c r="AJ11" s="8" t="s">
        <v>65</v>
      </c>
      <c r="AK11" s="8" t="s">
        <v>65</v>
      </c>
      <c r="AL11" s="8" t="s">
        <v>65</v>
      </c>
      <c r="AM11" s="8" t="s">
        <v>65</v>
      </c>
      <c r="AN11" s="8" t="s">
        <v>65</v>
      </c>
      <c r="AO11" s="8" t="s">
        <v>65</v>
      </c>
      <c r="AP11" s="8" t="s">
        <v>65</v>
      </c>
      <c r="AQ11" s="8" t="s">
        <v>65</v>
      </c>
      <c r="AR11" s="8" t="s">
        <v>65</v>
      </c>
      <c r="AS11" s="8" t="s">
        <v>65</v>
      </c>
      <c r="AT11" s="8" t="s">
        <v>65</v>
      </c>
      <c r="AU11" s="8" t="s">
        <v>65</v>
      </c>
      <c r="AV11" s="8" t="s">
        <v>65</v>
      </c>
      <c r="AW11" s="8" t="s">
        <v>65</v>
      </c>
      <c r="AX11" s="8" t="s">
        <v>65</v>
      </c>
      <c r="AY11" s="8" t="s">
        <v>65</v>
      </c>
      <c r="AZ11" s="8" t="s">
        <v>65</v>
      </c>
      <c r="BA11" s="8" t="s">
        <v>65</v>
      </c>
      <c r="BB11" s="8" t="s">
        <v>65</v>
      </c>
      <c r="BC11" s="8" t="s">
        <v>65</v>
      </c>
      <c r="BD11" s="8" t="s">
        <v>65</v>
      </c>
      <c r="BE11" s="8" t="s">
        <v>65</v>
      </c>
      <c r="BF11" s="8" t="s">
        <v>65</v>
      </c>
      <c r="BG11" s="8" t="s">
        <v>65</v>
      </c>
      <c r="BH11" s="8" t="s">
        <v>65</v>
      </c>
      <c r="BI11" s="8" t="s">
        <v>65</v>
      </c>
      <c r="BJ11" s="8" t="s">
        <v>65</v>
      </c>
      <c r="BK11" s="8" t="s">
        <v>65</v>
      </c>
    </row>
    <row r="12" spans="1:63">
      <c r="A12" s="10"/>
      <c r="B12" s="67" t="str">
        <f>IF('Ma classe'!B11&lt;&gt;0,'Ma classe'!B11,"aucun élève")</f>
        <v>aucun élève</v>
      </c>
      <c r="C12" s="67" t="str">
        <f>IF('Ma classe'!C11&lt;&gt;0,'Ma classe'!C11,"aucun élève")</f>
        <v>aucun élève</v>
      </c>
      <c r="D12" s="8" t="s">
        <v>65</v>
      </c>
      <c r="E12" s="8" t="s">
        <v>65</v>
      </c>
      <c r="F12" s="8" t="s">
        <v>65</v>
      </c>
      <c r="G12" s="8" t="s">
        <v>65</v>
      </c>
      <c r="H12" s="8" t="s">
        <v>65</v>
      </c>
      <c r="I12" s="8" t="s">
        <v>65</v>
      </c>
      <c r="J12" s="8" t="s">
        <v>65</v>
      </c>
      <c r="K12" s="8" t="s">
        <v>65</v>
      </c>
      <c r="L12" s="8" t="s">
        <v>65</v>
      </c>
      <c r="M12" s="8" t="s">
        <v>65</v>
      </c>
      <c r="N12" s="8" t="s">
        <v>65</v>
      </c>
      <c r="O12" s="8" t="s">
        <v>65</v>
      </c>
      <c r="P12" s="8" t="s">
        <v>65</v>
      </c>
      <c r="Q12" s="8" t="s">
        <v>65</v>
      </c>
      <c r="R12" s="8" t="s">
        <v>65</v>
      </c>
      <c r="S12" s="8" t="s">
        <v>65</v>
      </c>
      <c r="T12" s="8" t="s">
        <v>65</v>
      </c>
      <c r="U12" s="8" t="s">
        <v>65</v>
      </c>
      <c r="V12" s="8" t="s">
        <v>65</v>
      </c>
      <c r="W12" s="8" t="s">
        <v>65</v>
      </c>
      <c r="X12" s="8" t="s">
        <v>65</v>
      </c>
      <c r="Y12" s="8" t="s">
        <v>65</v>
      </c>
      <c r="Z12" s="8" t="s">
        <v>65</v>
      </c>
      <c r="AA12" s="8" t="s">
        <v>65</v>
      </c>
      <c r="AB12" s="8" t="s">
        <v>65</v>
      </c>
      <c r="AC12" s="8" t="s">
        <v>65</v>
      </c>
      <c r="AD12" s="8" t="s">
        <v>65</v>
      </c>
      <c r="AE12" s="8" t="s">
        <v>65</v>
      </c>
      <c r="AF12" s="8" t="s">
        <v>65</v>
      </c>
      <c r="AG12" s="8" t="s">
        <v>65</v>
      </c>
      <c r="AH12" s="8" t="s">
        <v>65</v>
      </c>
      <c r="AI12" s="8" t="s">
        <v>65</v>
      </c>
      <c r="AJ12" s="8" t="s">
        <v>65</v>
      </c>
      <c r="AK12" s="8" t="s">
        <v>65</v>
      </c>
      <c r="AL12" s="8" t="s">
        <v>65</v>
      </c>
      <c r="AM12" s="8" t="s">
        <v>65</v>
      </c>
      <c r="AN12" s="8" t="s">
        <v>65</v>
      </c>
      <c r="AO12" s="8" t="s">
        <v>65</v>
      </c>
      <c r="AP12" s="8" t="s">
        <v>65</v>
      </c>
      <c r="AQ12" s="8" t="s">
        <v>65</v>
      </c>
      <c r="AR12" s="8" t="s">
        <v>65</v>
      </c>
      <c r="AS12" s="8" t="s">
        <v>65</v>
      </c>
      <c r="AT12" s="8" t="s">
        <v>65</v>
      </c>
      <c r="AU12" s="8" t="s">
        <v>65</v>
      </c>
      <c r="AV12" s="8" t="s">
        <v>65</v>
      </c>
      <c r="AW12" s="8" t="s">
        <v>65</v>
      </c>
      <c r="AX12" s="8" t="s">
        <v>65</v>
      </c>
      <c r="AY12" s="8" t="s">
        <v>65</v>
      </c>
      <c r="AZ12" s="8" t="s">
        <v>65</v>
      </c>
      <c r="BA12" s="8" t="s">
        <v>65</v>
      </c>
      <c r="BB12" s="8" t="s">
        <v>65</v>
      </c>
      <c r="BC12" s="8" t="s">
        <v>65</v>
      </c>
      <c r="BD12" s="8" t="s">
        <v>65</v>
      </c>
      <c r="BE12" s="8" t="s">
        <v>65</v>
      </c>
      <c r="BF12" s="8" t="s">
        <v>65</v>
      </c>
      <c r="BG12" s="8" t="s">
        <v>65</v>
      </c>
      <c r="BH12" s="8" t="s">
        <v>65</v>
      </c>
      <c r="BI12" s="8" t="s">
        <v>65</v>
      </c>
      <c r="BJ12" s="8" t="s">
        <v>65</v>
      </c>
      <c r="BK12" s="8" t="s">
        <v>65</v>
      </c>
    </row>
    <row r="13" spans="1:63">
      <c r="A13" s="10"/>
      <c r="B13" s="67" t="str">
        <f>IF('Ma classe'!B12&lt;&gt;0,'Ma classe'!B12,"aucun élève")</f>
        <v>aucun élève</v>
      </c>
      <c r="C13" s="67" t="str">
        <f>IF('Ma classe'!C12&lt;&gt;0,'Ma classe'!C12,"aucun élève")</f>
        <v>aucun élève</v>
      </c>
      <c r="D13" s="8" t="s">
        <v>65</v>
      </c>
      <c r="E13" s="8" t="s">
        <v>65</v>
      </c>
      <c r="F13" s="8" t="s">
        <v>65</v>
      </c>
      <c r="G13" s="8" t="s">
        <v>65</v>
      </c>
      <c r="H13" s="8" t="s">
        <v>65</v>
      </c>
      <c r="I13" s="8" t="s">
        <v>65</v>
      </c>
      <c r="J13" s="8" t="s">
        <v>65</v>
      </c>
      <c r="K13" s="8" t="s">
        <v>65</v>
      </c>
      <c r="L13" s="8" t="s">
        <v>65</v>
      </c>
      <c r="M13" s="8" t="s">
        <v>65</v>
      </c>
      <c r="N13" s="8" t="s">
        <v>65</v>
      </c>
      <c r="O13" s="8" t="s">
        <v>65</v>
      </c>
      <c r="P13" s="8" t="s">
        <v>65</v>
      </c>
      <c r="Q13" s="8" t="s">
        <v>65</v>
      </c>
      <c r="R13" s="8" t="s">
        <v>65</v>
      </c>
      <c r="S13" s="8" t="s">
        <v>65</v>
      </c>
      <c r="T13" s="8" t="s">
        <v>65</v>
      </c>
      <c r="U13" s="8" t="s">
        <v>65</v>
      </c>
      <c r="V13" s="8" t="s">
        <v>65</v>
      </c>
      <c r="W13" s="8" t="s">
        <v>65</v>
      </c>
      <c r="X13" s="8" t="s">
        <v>65</v>
      </c>
      <c r="Y13" s="8" t="s">
        <v>65</v>
      </c>
      <c r="Z13" s="8" t="s">
        <v>65</v>
      </c>
      <c r="AA13" s="8" t="s">
        <v>65</v>
      </c>
      <c r="AB13" s="8" t="s">
        <v>65</v>
      </c>
      <c r="AC13" s="8" t="s">
        <v>65</v>
      </c>
      <c r="AD13" s="8" t="s">
        <v>65</v>
      </c>
      <c r="AE13" s="8" t="s">
        <v>65</v>
      </c>
      <c r="AF13" s="8" t="s">
        <v>65</v>
      </c>
      <c r="AG13" s="8" t="s">
        <v>65</v>
      </c>
      <c r="AH13" s="8" t="s">
        <v>65</v>
      </c>
      <c r="AI13" s="8" t="s">
        <v>65</v>
      </c>
      <c r="AJ13" s="8" t="s">
        <v>65</v>
      </c>
      <c r="AK13" s="8" t="s">
        <v>65</v>
      </c>
      <c r="AL13" s="8" t="s">
        <v>65</v>
      </c>
      <c r="AM13" s="8" t="s">
        <v>65</v>
      </c>
      <c r="AN13" s="8" t="s">
        <v>65</v>
      </c>
      <c r="AO13" s="8" t="s">
        <v>65</v>
      </c>
      <c r="AP13" s="8" t="s">
        <v>65</v>
      </c>
      <c r="AQ13" s="8" t="s">
        <v>65</v>
      </c>
      <c r="AR13" s="8" t="s">
        <v>65</v>
      </c>
      <c r="AS13" s="8" t="s">
        <v>65</v>
      </c>
      <c r="AT13" s="8" t="s">
        <v>65</v>
      </c>
      <c r="AU13" s="8" t="s">
        <v>65</v>
      </c>
      <c r="AV13" s="8" t="s">
        <v>65</v>
      </c>
      <c r="AW13" s="8" t="s">
        <v>65</v>
      </c>
      <c r="AX13" s="8" t="s">
        <v>65</v>
      </c>
      <c r="AY13" s="8" t="s">
        <v>65</v>
      </c>
      <c r="AZ13" s="8" t="s">
        <v>65</v>
      </c>
      <c r="BA13" s="8" t="s">
        <v>65</v>
      </c>
      <c r="BB13" s="8" t="s">
        <v>65</v>
      </c>
      <c r="BC13" s="8" t="s">
        <v>65</v>
      </c>
      <c r="BD13" s="8" t="s">
        <v>65</v>
      </c>
      <c r="BE13" s="8" t="s">
        <v>65</v>
      </c>
      <c r="BF13" s="8" t="s">
        <v>65</v>
      </c>
      <c r="BG13" s="8" t="s">
        <v>65</v>
      </c>
      <c r="BH13" s="8" t="s">
        <v>65</v>
      </c>
      <c r="BI13" s="8" t="s">
        <v>65</v>
      </c>
      <c r="BJ13" s="8" t="s">
        <v>65</v>
      </c>
      <c r="BK13" s="8" t="s">
        <v>65</v>
      </c>
    </row>
    <row r="14" spans="1:63">
      <c r="A14" s="10"/>
      <c r="B14" s="67" t="str">
        <f>IF('Ma classe'!B13&lt;&gt;0,'Ma classe'!B13,"aucun élève")</f>
        <v>aucun élève</v>
      </c>
      <c r="C14" s="67" t="str">
        <f>IF('Ma classe'!C13&lt;&gt;0,'Ma classe'!C13,"aucun élève")</f>
        <v>aucun élève</v>
      </c>
      <c r="D14" s="8" t="s">
        <v>65</v>
      </c>
      <c r="E14" s="8" t="s">
        <v>65</v>
      </c>
      <c r="F14" s="8" t="s">
        <v>65</v>
      </c>
      <c r="G14" s="8" t="s">
        <v>65</v>
      </c>
      <c r="H14" s="8" t="s">
        <v>65</v>
      </c>
      <c r="I14" s="8" t="s">
        <v>65</v>
      </c>
      <c r="J14" s="8" t="s">
        <v>65</v>
      </c>
      <c r="K14" s="8" t="s">
        <v>65</v>
      </c>
      <c r="L14" s="8" t="s">
        <v>65</v>
      </c>
      <c r="M14" s="8" t="s">
        <v>65</v>
      </c>
      <c r="N14" s="8" t="s">
        <v>65</v>
      </c>
      <c r="O14" s="8" t="s">
        <v>65</v>
      </c>
      <c r="P14" s="8" t="s">
        <v>65</v>
      </c>
      <c r="Q14" s="8" t="s">
        <v>65</v>
      </c>
      <c r="R14" s="8" t="s">
        <v>65</v>
      </c>
      <c r="S14" s="8" t="s">
        <v>65</v>
      </c>
      <c r="T14" s="8" t="s">
        <v>65</v>
      </c>
      <c r="U14" s="8" t="s">
        <v>65</v>
      </c>
      <c r="V14" s="8" t="s">
        <v>65</v>
      </c>
      <c r="W14" s="8" t="s">
        <v>65</v>
      </c>
      <c r="X14" s="8" t="s">
        <v>65</v>
      </c>
      <c r="Y14" s="8" t="s">
        <v>65</v>
      </c>
      <c r="Z14" s="8" t="s">
        <v>65</v>
      </c>
      <c r="AA14" s="8" t="s">
        <v>65</v>
      </c>
      <c r="AB14" s="8" t="s">
        <v>65</v>
      </c>
      <c r="AC14" s="8" t="s">
        <v>65</v>
      </c>
      <c r="AD14" s="8" t="s">
        <v>65</v>
      </c>
      <c r="AE14" s="8" t="s">
        <v>65</v>
      </c>
      <c r="AF14" s="8" t="s">
        <v>65</v>
      </c>
      <c r="AG14" s="8" t="s">
        <v>65</v>
      </c>
      <c r="AH14" s="8" t="s">
        <v>65</v>
      </c>
      <c r="AI14" s="8" t="s">
        <v>65</v>
      </c>
      <c r="AJ14" s="8" t="s">
        <v>65</v>
      </c>
      <c r="AK14" s="8" t="s">
        <v>65</v>
      </c>
      <c r="AL14" s="8" t="s">
        <v>65</v>
      </c>
      <c r="AM14" s="8" t="s">
        <v>65</v>
      </c>
      <c r="AN14" s="8" t="s">
        <v>65</v>
      </c>
      <c r="AO14" s="8" t="s">
        <v>65</v>
      </c>
      <c r="AP14" s="8" t="s">
        <v>65</v>
      </c>
      <c r="AQ14" s="8" t="s">
        <v>65</v>
      </c>
      <c r="AR14" s="8" t="s">
        <v>65</v>
      </c>
      <c r="AS14" s="8" t="s">
        <v>65</v>
      </c>
      <c r="AT14" s="8" t="s">
        <v>65</v>
      </c>
      <c r="AU14" s="8" t="s">
        <v>65</v>
      </c>
      <c r="AV14" s="8" t="s">
        <v>65</v>
      </c>
      <c r="AW14" s="8" t="s">
        <v>65</v>
      </c>
      <c r="AX14" s="8" t="s">
        <v>65</v>
      </c>
      <c r="AY14" s="8" t="s">
        <v>65</v>
      </c>
      <c r="AZ14" s="8" t="s">
        <v>65</v>
      </c>
      <c r="BA14" s="8" t="s">
        <v>65</v>
      </c>
      <c r="BB14" s="8" t="s">
        <v>65</v>
      </c>
      <c r="BC14" s="8" t="s">
        <v>65</v>
      </c>
      <c r="BD14" s="8" t="s">
        <v>65</v>
      </c>
      <c r="BE14" s="8" t="s">
        <v>65</v>
      </c>
      <c r="BF14" s="8" t="s">
        <v>65</v>
      </c>
      <c r="BG14" s="8" t="s">
        <v>65</v>
      </c>
      <c r="BH14" s="8" t="s">
        <v>65</v>
      </c>
      <c r="BI14" s="8" t="s">
        <v>65</v>
      </c>
      <c r="BJ14" s="8" t="s">
        <v>65</v>
      </c>
      <c r="BK14" s="8" t="s">
        <v>65</v>
      </c>
    </row>
    <row r="15" spans="1:63">
      <c r="A15" s="10"/>
      <c r="B15" s="67" t="str">
        <f>IF('Ma classe'!B14&lt;&gt;0,'Ma classe'!B14,"aucun élève")</f>
        <v>aucun élève</v>
      </c>
      <c r="C15" s="67" t="str">
        <f>IF('Ma classe'!C14&lt;&gt;0,'Ma classe'!C14,"aucun élève")</f>
        <v>aucun élève</v>
      </c>
      <c r="D15" s="8" t="s">
        <v>65</v>
      </c>
      <c r="E15" s="8" t="s">
        <v>65</v>
      </c>
      <c r="F15" s="8" t="s">
        <v>65</v>
      </c>
      <c r="G15" s="8" t="s">
        <v>65</v>
      </c>
      <c r="H15" s="8" t="s">
        <v>65</v>
      </c>
      <c r="I15" s="8" t="s">
        <v>65</v>
      </c>
      <c r="J15" s="8" t="s">
        <v>65</v>
      </c>
      <c r="K15" s="8" t="s">
        <v>65</v>
      </c>
      <c r="L15" s="8" t="s">
        <v>65</v>
      </c>
      <c r="M15" s="8" t="s">
        <v>65</v>
      </c>
      <c r="N15" s="8" t="s">
        <v>65</v>
      </c>
      <c r="O15" s="8" t="s">
        <v>65</v>
      </c>
      <c r="P15" s="8" t="s">
        <v>65</v>
      </c>
      <c r="Q15" s="8" t="s">
        <v>65</v>
      </c>
      <c r="R15" s="8" t="s">
        <v>65</v>
      </c>
      <c r="S15" s="8" t="s">
        <v>65</v>
      </c>
      <c r="T15" s="8" t="s">
        <v>65</v>
      </c>
      <c r="U15" s="8" t="s">
        <v>65</v>
      </c>
      <c r="V15" s="8" t="s">
        <v>65</v>
      </c>
      <c r="W15" s="8" t="s">
        <v>65</v>
      </c>
      <c r="X15" s="8" t="s">
        <v>65</v>
      </c>
      <c r="Y15" s="8" t="s">
        <v>65</v>
      </c>
      <c r="Z15" s="8" t="s">
        <v>65</v>
      </c>
      <c r="AA15" s="8" t="s">
        <v>65</v>
      </c>
      <c r="AB15" s="8" t="s">
        <v>65</v>
      </c>
      <c r="AC15" s="8" t="s">
        <v>65</v>
      </c>
      <c r="AD15" s="8" t="s">
        <v>65</v>
      </c>
      <c r="AE15" s="8" t="s">
        <v>65</v>
      </c>
      <c r="AF15" s="8" t="s">
        <v>65</v>
      </c>
      <c r="AG15" s="8" t="s">
        <v>65</v>
      </c>
      <c r="AH15" s="8" t="s">
        <v>65</v>
      </c>
      <c r="AI15" s="8" t="s">
        <v>65</v>
      </c>
      <c r="AJ15" s="8" t="s">
        <v>65</v>
      </c>
      <c r="AK15" s="8" t="s">
        <v>65</v>
      </c>
      <c r="AL15" s="8" t="s">
        <v>65</v>
      </c>
      <c r="AM15" s="8" t="s">
        <v>65</v>
      </c>
      <c r="AN15" s="8" t="s">
        <v>65</v>
      </c>
      <c r="AO15" s="8" t="s">
        <v>65</v>
      </c>
      <c r="AP15" s="8" t="s">
        <v>65</v>
      </c>
      <c r="AQ15" s="8" t="s">
        <v>65</v>
      </c>
      <c r="AR15" s="8" t="s">
        <v>65</v>
      </c>
      <c r="AS15" s="8" t="s">
        <v>65</v>
      </c>
      <c r="AT15" s="8" t="s">
        <v>65</v>
      </c>
      <c r="AU15" s="8" t="s">
        <v>65</v>
      </c>
      <c r="AV15" s="8" t="s">
        <v>65</v>
      </c>
      <c r="AW15" s="8" t="s">
        <v>65</v>
      </c>
      <c r="AX15" s="8" t="s">
        <v>65</v>
      </c>
      <c r="AY15" s="8" t="s">
        <v>65</v>
      </c>
      <c r="AZ15" s="8" t="s">
        <v>65</v>
      </c>
      <c r="BA15" s="8" t="s">
        <v>65</v>
      </c>
      <c r="BB15" s="8" t="s">
        <v>65</v>
      </c>
      <c r="BC15" s="8" t="s">
        <v>65</v>
      </c>
      <c r="BD15" s="8" t="s">
        <v>65</v>
      </c>
      <c r="BE15" s="8" t="s">
        <v>65</v>
      </c>
      <c r="BF15" s="8" t="s">
        <v>65</v>
      </c>
      <c r="BG15" s="8" t="s">
        <v>65</v>
      </c>
      <c r="BH15" s="8" t="s">
        <v>65</v>
      </c>
      <c r="BI15" s="8" t="s">
        <v>65</v>
      </c>
      <c r="BJ15" s="8" t="s">
        <v>65</v>
      </c>
      <c r="BK15" s="8" t="s">
        <v>65</v>
      </c>
    </row>
    <row r="16" spans="1:63">
      <c r="A16" s="10"/>
      <c r="B16" s="67" t="str">
        <f>IF('Ma classe'!B15&lt;&gt;0,'Ma classe'!B15,"aucun élève")</f>
        <v>aucun élève</v>
      </c>
      <c r="C16" s="67" t="str">
        <f>IF('Ma classe'!C15&lt;&gt;0,'Ma classe'!C15,"aucun élève")</f>
        <v>aucun élève</v>
      </c>
      <c r="D16" s="8" t="s">
        <v>65</v>
      </c>
      <c r="E16" s="8" t="s">
        <v>65</v>
      </c>
      <c r="F16" s="8" t="s">
        <v>65</v>
      </c>
      <c r="G16" s="8" t="s">
        <v>65</v>
      </c>
      <c r="H16" s="8" t="s">
        <v>65</v>
      </c>
      <c r="I16" s="8" t="s">
        <v>65</v>
      </c>
      <c r="J16" s="8" t="s">
        <v>65</v>
      </c>
      <c r="K16" s="8" t="s">
        <v>65</v>
      </c>
      <c r="L16" s="8" t="s">
        <v>65</v>
      </c>
      <c r="M16" s="8" t="s">
        <v>65</v>
      </c>
      <c r="N16" s="8" t="s">
        <v>65</v>
      </c>
      <c r="O16" s="8" t="s">
        <v>65</v>
      </c>
      <c r="P16" s="8" t="s">
        <v>65</v>
      </c>
      <c r="Q16" s="8" t="s">
        <v>65</v>
      </c>
      <c r="R16" s="8" t="s">
        <v>65</v>
      </c>
      <c r="S16" s="8" t="s">
        <v>65</v>
      </c>
      <c r="T16" s="8" t="s">
        <v>65</v>
      </c>
      <c r="U16" s="8" t="s">
        <v>65</v>
      </c>
      <c r="V16" s="8" t="s">
        <v>65</v>
      </c>
      <c r="W16" s="8" t="s">
        <v>65</v>
      </c>
      <c r="X16" s="8" t="s">
        <v>65</v>
      </c>
      <c r="Y16" s="8" t="s">
        <v>65</v>
      </c>
      <c r="Z16" s="8" t="s">
        <v>65</v>
      </c>
      <c r="AA16" s="8" t="s">
        <v>65</v>
      </c>
      <c r="AB16" s="8" t="s">
        <v>65</v>
      </c>
      <c r="AC16" s="8" t="s">
        <v>65</v>
      </c>
      <c r="AD16" s="8" t="s">
        <v>65</v>
      </c>
      <c r="AE16" s="8" t="s">
        <v>65</v>
      </c>
      <c r="AF16" s="8" t="s">
        <v>65</v>
      </c>
      <c r="AG16" s="8" t="s">
        <v>65</v>
      </c>
      <c r="AH16" s="8" t="s">
        <v>65</v>
      </c>
      <c r="AI16" s="8" t="s">
        <v>65</v>
      </c>
      <c r="AJ16" s="8" t="s">
        <v>65</v>
      </c>
      <c r="AK16" s="8" t="s">
        <v>65</v>
      </c>
      <c r="AL16" s="8" t="s">
        <v>65</v>
      </c>
      <c r="AM16" s="8" t="s">
        <v>65</v>
      </c>
      <c r="AN16" s="8" t="s">
        <v>65</v>
      </c>
      <c r="AO16" s="8" t="s">
        <v>65</v>
      </c>
      <c r="AP16" s="8" t="s">
        <v>65</v>
      </c>
      <c r="AQ16" s="8" t="s">
        <v>65</v>
      </c>
      <c r="AR16" s="8" t="s">
        <v>65</v>
      </c>
      <c r="AS16" s="8" t="s">
        <v>65</v>
      </c>
      <c r="AT16" s="8" t="s">
        <v>65</v>
      </c>
      <c r="AU16" s="8" t="s">
        <v>65</v>
      </c>
      <c r="AV16" s="8" t="s">
        <v>65</v>
      </c>
      <c r="AW16" s="8" t="s">
        <v>65</v>
      </c>
      <c r="AX16" s="8" t="s">
        <v>65</v>
      </c>
      <c r="AY16" s="8" t="s">
        <v>65</v>
      </c>
      <c r="AZ16" s="8" t="s">
        <v>65</v>
      </c>
      <c r="BA16" s="8" t="s">
        <v>65</v>
      </c>
      <c r="BB16" s="8" t="s">
        <v>65</v>
      </c>
      <c r="BC16" s="8" t="s">
        <v>65</v>
      </c>
      <c r="BD16" s="8" t="s">
        <v>65</v>
      </c>
      <c r="BE16" s="8" t="s">
        <v>65</v>
      </c>
      <c r="BF16" s="8" t="s">
        <v>65</v>
      </c>
      <c r="BG16" s="8" t="s">
        <v>65</v>
      </c>
      <c r="BH16" s="8" t="s">
        <v>65</v>
      </c>
      <c r="BI16" s="8" t="s">
        <v>65</v>
      </c>
      <c r="BJ16" s="8" t="s">
        <v>65</v>
      </c>
      <c r="BK16" s="8" t="s">
        <v>65</v>
      </c>
    </row>
    <row r="17" spans="1:63">
      <c r="A17" s="10"/>
      <c r="B17" s="67" t="str">
        <f>IF('Ma classe'!B16&lt;&gt;0,'Ma classe'!B16,"aucun élève")</f>
        <v>aucun élève</v>
      </c>
      <c r="C17" s="67" t="str">
        <f>IF('Ma classe'!C16&lt;&gt;0,'Ma classe'!C16,"aucun élève")</f>
        <v>aucun élève</v>
      </c>
      <c r="D17" s="8" t="s">
        <v>65</v>
      </c>
      <c r="E17" s="8" t="s">
        <v>65</v>
      </c>
      <c r="F17" s="8" t="s">
        <v>65</v>
      </c>
      <c r="G17" s="8" t="s">
        <v>65</v>
      </c>
      <c r="H17" s="8" t="s">
        <v>65</v>
      </c>
      <c r="I17" s="8" t="s">
        <v>65</v>
      </c>
      <c r="J17" s="8" t="s">
        <v>65</v>
      </c>
      <c r="K17" s="8" t="s">
        <v>65</v>
      </c>
      <c r="L17" s="8" t="s">
        <v>65</v>
      </c>
      <c r="M17" s="8" t="s">
        <v>65</v>
      </c>
      <c r="N17" s="8" t="s">
        <v>65</v>
      </c>
      <c r="O17" s="8" t="s">
        <v>65</v>
      </c>
      <c r="P17" s="8" t="s">
        <v>65</v>
      </c>
      <c r="Q17" s="8" t="s">
        <v>65</v>
      </c>
      <c r="R17" s="8" t="s">
        <v>65</v>
      </c>
      <c r="S17" s="8" t="s">
        <v>65</v>
      </c>
      <c r="T17" s="8" t="s">
        <v>65</v>
      </c>
      <c r="U17" s="8" t="s">
        <v>65</v>
      </c>
      <c r="V17" s="8" t="s">
        <v>65</v>
      </c>
      <c r="W17" s="8" t="s">
        <v>65</v>
      </c>
      <c r="X17" s="8" t="s">
        <v>65</v>
      </c>
      <c r="Y17" s="8" t="s">
        <v>65</v>
      </c>
      <c r="Z17" s="8" t="s">
        <v>65</v>
      </c>
      <c r="AA17" s="8" t="s">
        <v>65</v>
      </c>
      <c r="AB17" s="8" t="s">
        <v>65</v>
      </c>
      <c r="AC17" s="8" t="s">
        <v>65</v>
      </c>
      <c r="AD17" s="8" t="s">
        <v>65</v>
      </c>
      <c r="AE17" s="8" t="s">
        <v>65</v>
      </c>
      <c r="AF17" s="8" t="s">
        <v>65</v>
      </c>
      <c r="AG17" s="8" t="s">
        <v>65</v>
      </c>
      <c r="AH17" s="8" t="s">
        <v>65</v>
      </c>
      <c r="AI17" s="8" t="s">
        <v>65</v>
      </c>
      <c r="AJ17" s="8" t="s">
        <v>65</v>
      </c>
      <c r="AK17" s="8" t="s">
        <v>65</v>
      </c>
      <c r="AL17" s="8" t="s">
        <v>65</v>
      </c>
      <c r="AM17" s="8" t="s">
        <v>65</v>
      </c>
      <c r="AN17" s="8" t="s">
        <v>65</v>
      </c>
      <c r="AO17" s="8" t="s">
        <v>65</v>
      </c>
      <c r="AP17" s="8" t="s">
        <v>65</v>
      </c>
      <c r="AQ17" s="8" t="s">
        <v>65</v>
      </c>
      <c r="AR17" s="8" t="s">
        <v>65</v>
      </c>
      <c r="AS17" s="8" t="s">
        <v>65</v>
      </c>
      <c r="AT17" s="8" t="s">
        <v>65</v>
      </c>
      <c r="AU17" s="8" t="s">
        <v>65</v>
      </c>
      <c r="AV17" s="8" t="s">
        <v>65</v>
      </c>
      <c r="AW17" s="8" t="s">
        <v>65</v>
      </c>
      <c r="AX17" s="8" t="s">
        <v>65</v>
      </c>
      <c r="AY17" s="8" t="s">
        <v>65</v>
      </c>
      <c r="AZ17" s="8" t="s">
        <v>65</v>
      </c>
      <c r="BA17" s="8" t="s">
        <v>65</v>
      </c>
      <c r="BB17" s="8" t="s">
        <v>65</v>
      </c>
      <c r="BC17" s="8" t="s">
        <v>65</v>
      </c>
      <c r="BD17" s="8" t="s">
        <v>65</v>
      </c>
      <c r="BE17" s="8" t="s">
        <v>65</v>
      </c>
      <c r="BF17" s="8" t="s">
        <v>65</v>
      </c>
      <c r="BG17" s="8" t="s">
        <v>65</v>
      </c>
      <c r="BH17" s="8" t="s">
        <v>65</v>
      </c>
      <c r="BI17" s="8" t="s">
        <v>65</v>
      </c>
      <c r="BJ17" s="8" t="s">
        <v>65</v>
      </c>
      <c r="BK17" s="8" t="s">
        <v>65</v>
      </c>
    </row>
    <row r="18" spans="1:63">
      <c r="A18" s="10"/>
      <c r="B18" s="67" t="str">
        <f>IF('Ma classe'!B17&lt;&gt;0,'Ma classe'!B17,"aucun élève")</f>
        <v>aucun élève</v>
      </c>
      <c r="C18" s="67" t="str">
        <f>IF('Ma classe'!C17&lt;&gt;0,'Ma classe'!C17,"aucun élève")</f>
        <v>aucun élève</v>
      </c>
      <c r="D18" s="8" t="s">
        <v>65</v>
      </c>
      <c r="E18" s="8" t="s">
        <v>65</v>
      </c>
      <c r="F18" s="8" t="s">
        <v>65</v>
      </c>
      <c r="G18" s="8" t="s">
        <v>65</v>
      </c>
      <c r="H18" s="8" t="s">
        <v>65</v>
      </c>
      <c r="I18" s="8" t="s">
        <v>65</v>
      </c>
      <c r="J18" s="8" t="s">
        <v>65</v>
      </c>
      <c r="K18" s="8" t="s">
        <v>65</v>
      </c>
      <c r="L18" s="8" t="s">
        <v>65</v>
      </c>
      <c r="M18" s="8" t="s">
        <v>65</v>
      </c>
      <c r="N18" s="8" t="s">
        <v>65</v>
      </c>
      <c r="O18" s="8" t="s">
        <v>65</v>
      </c>
      <c r="P18" s="8" t="s">
        <v>65</v>
      </c>
      <c r="Q18" s="8" t="s">
        <v>65</v>
      </c>
      <c r="R18" s="8" t="s">
        <v>65</v>
      </c>
      <c r="S18" s="8" t="s">
        <v>65</v>
      </c>
      <c r="T18" s="8" t="s">
        <v>65</v>
      </c>
      <c r="U18" s="8" t="s">
        <v>65</v>
      </c>
      <c r="V18" s="8" t="s">
        <v>65</v>
      </c>
      <c r="W18" s="8" t="s">
        <v>65</v>
      </c>
      <c r="X18" s="8" t="s">
        <v>65</v>
      </c>
      <c r="Y18" s="8" t="s">
        <v>65</v>
      </c>
      <c r="Z18" s="8" t="s">
        <v>65</v>
      </c>
      <c r="AA18" s="8" t="s">
        <v>65</v>
      </c>
      <c r="AB18" s="8" t="s">
        <v>65</v>
      </c>
      <c r="AC18" s="8" t="s">
        <v>65</v>
      </c>
      <c r="AD18" s="8" t="s">
        <v>65</v>
      </c>
      <c r="AE18" s="8" t="s">
        <v>65</v>
      </c>
      <c r="AF18" s="8" t="s">
        <v>65</v>
      </c>
      <c r="AG18" s="8" t="s">
        <v>65</v>
      </c>
      <c r="AH18" s="8" t="s">
        <v>65</v>
      </c>
      <c r="AI18" s="8" t="s">
        <v>65</v>
      </c>
      <c r="AJ18" s="8" t="s">
        <v>65</v>
      </c>
      <c r="AK18" s="8" t="s">
        <v>65</v>
      </c>
      <c r="AL18" s="8" t="s">
        <v>65</v>
      </c>
      <c r="AM18" s="8" t="s">
        <v>65</v>
      </c>
      <c r="AN18" s="8" t="s">
        <v>65</v>
      </c>
      <c r="AO18" s="8" t="s">
        <v>65</v>
      </c>
      <c r="AP18" s="8" t="s">
        <v>65</v>
      </c>
      <c r="AQ18" s="8" t="s">
        <v>65</v>
      </c>
      <c r="AR18" s="8" t="s">
        <v>65</v>
      </c>
      <c r="AS18" s="8" t="s">
        <v>65</v>
      </c>
      <c r="AT18" s="8" t="s">
        <v>65</v>
      </c>
      <c r="AU18" s="8" t="s">
        <v>65</v>
      </c>
      <c r="AV18" s="8" t="s">
        <v>65</v>
      </c>
      <c r="AW18" s="8" t="s">
        <v>65</v>
      </c>
      <c r="AX18" s="8" t="s">
        <v>65</v>
      </c>
      <c r="AY18" s="8" t="s">
        <v>65</v>
      </c>
      <c r="AZ18" s="8" t="s">
        <v>65</v>
      </c>
      <c r="BA18" s="8" t="s">
        <v>65</v>
      </c>
      <c r="BB18" s="8" t="s">
        <v>65</v>
      </c>
      <c r="BC18" s="8" t="s">
        <v>65</v>
      </c>
      <c r="BD18" s="8" t="s">
        <v>65</v>
      </c>
      <c r="BE18" s="8" t="s">
        <v>65</v>
      </c>
      <c r="BF18" s="8" t="s">
        <v>65</v>
      </c>
      <c r="BG18" s="8" t="s">
        <v>65</v>
      </c>
      <c r="BH18" s="8" t="s">
        <v>65</v>
      </c>
      <c r="BI18" s="8" t="s">
        <v>65</v>
      </c>
      <c r="BJ18" s="8" t="s">
        <v>65</v>
      </c>
      <c r="BK18" s="8" t="s">
        <v>65</v>
      </c>
    </row>
    <row r="19" spans="1:63">
      <c r="A19" s="10"/>
      <c r="B19" s="67" t="str">
        <f>IF('Ma classe'!B18&lt;&gt;0,'Ma classe'!B18,"aucun élève")</f>
        <v>aucun élève</v>
      </c>
      <c r="C19" s="67" t="str">
        <f>IF('Ma classe'!C18&lt;&gt;0,'Ma classe'!C18,"aucun élève")</f>
        <v>aucun élève</v>
      </c>
      <c r="D19" s="8" t="s">
        <v>65</v>
      </c>
      <c r="E19" s="8" t="s">
        <v>65</v>
      </c>
      <c r="F19" s="8" t="s">
        <v>65</v>
      </c>
      <c r="G19" s="8" t="s">
        <v>65</v>
      </c>
      <c r="H19" s="8" t="s">
        <v>65</v>
      </c>
      <c r="I19" s="8" t="s">
        <v>65</v>
      </c>
      <c r="J19" s="8" t="s">
        <v>65</v>
      </c>
      <c r="K19" s="8" t="s">
        <v>65</v>
      </c>
      <c r="L19" s="8" t="s">
        <v>65</v>
      </c>
      <c r="M19" s="8" t="s">
        <v>65</v>
      </c>
      <c r="N19" s="8" t="s">
        <v>65</v>
      </c>
      <c r="O19" s="8" t="s">
        <v>65</v>
      </c>
      <c r="P19" s="8" t="s">
        <v>65</v>
      </c>
      <c r="Q19" s="8" t="s">
        <v>65</v>
      </c>
      <c r="R19" s="8" t="s">
        <v>65</v>
      </c>
      <c r="S19" s="8" t="s">
        <v>65</v>
      </c>
      <c r="T19" s="8" t="s">
        <v>65</v>
      </c>
      <c r="U19" s="8" t="s">
        <v>65</v>
      </c>
      <c r="V19" s="8" t="s">
        <v>65</v>
      </c>
      <c r="W19" s="8" t="s">
        <v>65</v>
      </c>
      <c r="X19" s="8" t="s">
        <v>65</v>
      </c>
      <c r="Y19" s="8" t="s">
        <v>65</v>
      </c>
      <c r="Z19" s="8" t="s">
        <v>65</v>
      </c>
      <c r="AA19" s="8" t="s">
        <v>65</v>
      </c>
      <c r="AB19" s="8" t="s">
        <v>65</v>
      </c>
      <c r="AC19" s="8" t="s">
        <v>65</v>
      </c>
      <c r="AD19" s="8" t="s">
        <v>65</v>
      </c>
      <c r="AE19" s="8" t="s">
        <v>65</v>
      </c>
      <c r="AF19" s="8" t="s">
        <v>65</v>
      </c>
      <c r="AG19" s="8" t="s">
        <v>65</v>
      </c>
      <c r="AH19" s="8" t="s">
        <v>65</v>
      </c>
      <c r="AI19" s="8" t="s">
        <v>65</v>
      </c>
      <c r="AJ19" s="8" t="s">
        <v>65</v>
      </c>
      <c r="AK19" s="8" t="s">
        <v>65</v>
      </c>
      <c r="AL19" s="8" t="s">
        <v>65</v>
      </c>
      <c r="AM19" s="8" t="s">
        <v>65</v>
      </c>
      <c r="AN19" s="8" t="s">
        <v>65</v>
      </c>
      <c r="AO19" s="8" t="s">
        <v>65</v>
      </c>
      <c r="AP19" s="8" t="s">
        <v>65</v>
      </c>
      <c r="AQ19" s="8" t="s">
        <v>65</v>
      </c>
      <c r="AR19" s="8" t="s">
        <v>65</v>
      </c>
      <c r="AS19" s="8" t="s">
        <v>65</v>
      </c>
      <c r="AT19" s="8" t="s">
        <v>65</v>
      </c>
      <c r="AU19" s="8" t="s">
        <v>65</v>
      </c>
      <c r="AV19" s="8" t="s">
        <v>65</v>
      </c>
      <c r="AW19" s="8" t="s">
        <v>65</v>
      </c>
      <c r="AX19" s="8" t="s">
        <v>65</v>
      </c>
      <c r="AY19" s="8" t="s">
        <v>65</v>
      </c>
      <c r="AZ19" s="8" t="s">
        <v>65</v>
      </c>
      <c r="BA19" s="8" t="s">
        <v>65</v>
      </c>
      <c r="BB19" s="8" t="s">
        <v>65</v>
      </c>
      <c r="BC19" s="8" t="s">
        <v>65</v>
      </c>
      <c r="BD19" s="8" t="s">
        <v>65</v>
      </c>
      <c r="BE19" s="8" t="s">
        <v>65</v>
      </c>
      <c r="BF19" s="8" t="s">
        <v>65</v>
      </c>
      <c r="BG19" s="8" t="s">
        <v>65</v>
      </c>
      <c r="BH19" s="8" t="s">
        <v>65</v>
      </c>
      <c r="BI19" s="8" t="s">
        <v>65</v>
      </c>
      <c r="BJ19" s="8" t="s">
        <v>65</v>
      </c>
      <c r="BK19" s="8" t="s">
        <v>65</v>
      </c>
    </row>
    <row r="20" spans="1:63">
      <c r="A20" s="10"/>
      <c r="B20" s="67" t="str">
        <f>IF('Ma classe'!B19&lt;&gt;0,'Ma classe'!B19,"aucun élève")</f>
        <v>aucun élève</v>
      </c>
      <c r="C20" s="67" t="str">
        <f>IF('Ma classe'!C19&lt;&gt;0,'Ma classe'!C19,"aucun élève")</f>
        <v>aucun élève</v>
      </c>
      <c r="D20" s="69" t="s">
        <v>65</v>
      </c>
      <c r="E20" s="69" t="s">
        <v>65</v>
      </c>
      <c r="F20" s="69" t="s">
        <v>65</v>
      </c>
      <c r="G20" s="69" t="s">
        <v>65</v>
      </c>
      <c r="H20" s="69" t="s">
        <v>65</v>
      </c>
      <c r="I20" s="69" t="s">
        <v>65</v>
      </c>
      <c r="J20" s="69" t="s">
        <v>65</v>
      </c>
      <c r="K20" s="69" t="s">
        <v>65</v>
      </c>
      <c r="L20" s="69" t="s">
        <v>65</v>
      </c>
      <c r="M20" s="69" t="s">
        <v>65</v>
      </c>
      <c r="N20" s="69" t="s">
        <v>65</v>
      </c>
      <c r="O20" s="69" t="s">
        <v>65</v>
      </c>
      <c r="P20" s="69" t="s">
        <v>65</v>
      </c>
      <c r="Q20" s="69" t="s">
        <v>65</v>
      </c>
      <c r="R20" s="69" t="s">
        <v>65</v>
      </c>
      <c r="S20" s="69" t="s">
        <v>65</v>
      </c>
      <c r="T20" s="69" t="s">
        <v>65</v>
      </c>
      <c r="U20" s="69" t="s">
        <v>65</v>
      </c>
      <c r="V20" s="69" t="s">
        <v>65</v>
      </c>
      <c r="W20" s="69" t="s">
        <v>65</v>
      </c>
      <c r="X20" s="69" t="s">
        <v>65</v>
      </c>
      <c r="Y20" s="69" t="s">
        <v>65</v>
      </c>
      <c r="Z20" s="69" t="s">
        <v>65</v>
      </c>
      <c r="AA20" s="69" t="s">
        <v>65</v>
      </c>
      <c r="AB20" s="69" t="s">
        <v>65</v>
      </c>
      <c r="AC20" s="69" t="s">
        <v>65</v>
      </c>
      <c r="AD20" s="69" t="s">
        <v>65</v>
      </c>
      <c r="AE20" s="69" t="s">
        <v>65</v>
      </c>
      <c r="AF20" s="69" t="s">
        <v>65</v>
      </c>
      <c r="AG20" s="69" t="s">
        <v>65</v>
      </c>
      <c r="AH20" s="69" t="s">
        <v>65</v>
      </c>
      <c r="AI20" s="69" t="s">
        <v>65</v>
      </c>
      <c r="AJ20" s="69" t="s">
        <v>65</v>
      </c>
      <c r="AK20" s="69" t="s">
        <v>65</v>
      </c>
      <c r="AL20" s="69" t="s">
        <v>65</v>
      </c>
      <c r="AM20" s="69" t="s">
        <v>65</v>
      </c>
      <c r="AN20" s="69" t="s">
        <v>65</v>
      </c>
      <c r="AO20" s="69" t="s">
        <v>65</v>
      </c>
      <c r="AP20" s="69" t="s">
        <v>65</v>
      </c>
      <c r="AQ20" s="69" t="s">
        <v>65</v>
      </c>
      <c r="AR20" s="69" t="s">
        <v>65</v>
      </c>
      <c r="AS20" s="69" t="s">
        <v>65</v>
      </c>
      <c r="AT20" s="69" t="s">
        <v>65</v>
      </c>
      <c r="AU20" s="69" t="s">
        <v>65</v>
      </c>
      <c r="AV20" s="69" t="s">
        <v>65</v>
      </c>
      <c r="AW20" s="69" t="s">
        <v>65</v>
      </c>
      <c r="AX20" s="69" t="s">
        <v>65</v>
      </c>
      <c r="AY20" s="69" t="s">
        <v>65</v>
      </c>
      <c r="AZ20" s="69" t="s">
        <v>65</v>
      </c>
      <c r="BA20" s="69" t="s">
        <v>65</v>
      </c>
      <c r="BB20" s="69" t="s">
        <v>65</v>
      </c>
      <c r="BC20" s="69" t="s">
        <v>65</v>
      </c>
      <c r="BD20" s="69" t="s">
        <v>65</v>
      </c>
      <c r="BE20" s="69" t="s">
        <v>65</v>
      </c>
      <c r="BF20" s="69" t="s">
        <v>65</v>
      </c>
      <c r="BG20" s="69" t="s">
        <v>65</v>
      </c>
      <c r="BH20" s="69" t="s">
        <v>65</v>
      </c>
      <c r="BI20" s="69" t="s">
        <v>65</v>
      </c>
      <c r="BJ20" s="69" t="s">
        <v>65</v>
      </c>
      <c r="BK20" s="69" t="s">
        <v>65</v>
      </c>
    </row>
    <row r="21" spans="1:63">
      <c r="A21" s="10"/>
      <c r="B21" s="67" t="str">
        <f>IF('Ma classe'!B20&lt;&gt;0,'Ma classe'!B20,"aucun élève")</f>
        <v>aucun élève</v>
      </c>
      <c r="C21" s="67" t="str">
        <f>IF('Ma classe'!C20&lt;&gt;0,'Ma classe'!C20,"aucun élève")</f>
        <v>aucun élève</v>
      </c>
      <c r="D21" s="69" t="s">
        <v>65</v>
      </c>
      <c r="E21" s="69" t="s">
        <v>65</v>
      </c>
      <c r="F21" s="69" t="s">
        <v>65</v>
      </c>
      <c r="G21" s="69" t="s">
        <v>65</v>
      </c>
      <c r="H21" s="69" t="s">
        <v>65</v>
      </c>
      <c r="I21" s="69" t="s">
        <v>65</v>
      </c>
      <c r="J21" s="69" t="s">
        <v>65</v>
      </c>
      <c r="K21" s="69" t="s">
        <v>65</v>
      </c>
      <c r="L21" s="69" t="s">
        <v>65</v>
      </c>
      <c r="M21" s="69" t="s">
        <v>65</v>
      </c>
      <c r="N21" s="69" t="s">
        <v>65</v>
      </c>
      <c r="O21" s="69" t="s">
        <v>65</v>
      </c>
      <c r="P21" s="69" t="s">
        <v>65</v>
      </c>
      <c r="Q21" s="69" t="s">
        <v>65</v>
      </c>
      <c r="R21" s="69" t="s">
        <v>65</v>
      </c>
      <c r="S21" s="69" t="s">
        <v>65</v>
      </c>
      <c r="T21" s="69" t="s">
        <v>65</v>
      </c>
      <c r="U21" s="69" t="s">
        <v>65</v>
      </c>
      <c r="V21" s="69" t="s">
        <v>65</v>
      </c>
      <c r="W21" s="69" t="s">
        <v>65</v>
      </c>
      <c r="X21" s="69" t="s">
        <v>65</v>
      </c>
      <c r="Y21" s="69" t="s">
        <v>65</v>
      </c>
      <c r="Z21" s="69" t="s">
        <v>65</v>
      </c>
      <c r="AA21" s="69" t="s">
        <v>65</v>
      </c>
      <c r="AB21" s="69" t="s">
        <v>65</v>
      </c>
      <c r="AC21" s="69" t="s">
        <v>65</v>
      </c>
      <c r="AD21" s="69" t="s">
        <v>65</v>
      </c>
      <c r="AE21" s="69" t="s">
        <v>65</v>
      </c>
      <c r="AF21" s="69" t="s">
        <v>65</v>
      </c>
      <c r="AG21" s="69" t="s">
        <v>65</v>
      </c>
      <c r="AH21" s="69" t="s">
        <v>65</v>
      </c>
      <c r="AI21" s="69" t="s">
        <v>65</v>
      </c>
      <c r="AJ21" s="69" t="s">
        <v>65</v>
      </c>
      <c r="AK21" s="69" t="s">
        <v>65</v>
      </c>
      <c r="AL21" s="69" t="s">
        <v>65</v>
      </c>
      <c r="AM21" s="69" t="s">
        <v>65</v>
      </c>
      <c r="AN21" s="69" t="s">
        <v>65</v>
      </c>
      <c r="AO21" s="69" t="s">
        <v>65</v>
      </c>
      <c r="AP21" s="69" t="s">
        <v>65</v>
      </c>
      <c r="AQ21" s="69" t="s">
        <v>65</v>
      </c>
      <c r="AR21" s="69" t="s">
        <v>65</v>
      </c>
      <c r="AS21" s="69" t="s">
        <v>65</v>
      </c>
      <c r="AT21" s="69" t="s">
        <v>65</v>
      </c>
      <c r="AU21" s="69" t="s">
        <v>65</v>
      </c>
      <c r="AV21" s="69" t="s">
        <v>65</v>
      </c>
      <c r="AW21" s="69" t="s">
        <v>65</v>
      </c>
      <c r="AX21" s="69" t="s">
        <v>65</v>
      </c>
      <c r="AY21" s="69" t="s">
        <v>65</v>
      </c>
      <c r="AZ21" s="69" t="s">
        <v>65</v>
      </c>
      <c r="BA21" s="69" t="s">
        <v>65</v>
      </c>
      <c r="BB21" s="69" t="s">
        <v>65</v>
      </c>
      <c r="BC21" s="69" t="s">
        <v>65</v>
      </c>
      <c r="BD21" s="69" t="s">
        <v>65</v>
      </c>
      <c r="BE21" s="69" t="s">
        <v>65</v>
      </c>
      <c r="BF21" s="69" t="s">
        <v>65</v>
      </c>
      <c r="BG21" s="69" t="s">
        <v>65</v>
      </c>
      <c r="BH21" s="69" t="s">
        <v>65</v>
      </c>
      <c r="BI21" s="69" t="s">
        <v>65</v>
      </c>
      <c r="BJ21" s="69" t="s">
        <v>65</v>
      </c>
      <c r="BK21" s="69" t="s">
        <v>65</v>
      </c>
    </row>
    <row r="22" spans="1:63">
      <c r="A22" s="10"/>
      <c r="B22" s="67" t="str">
        <f>IF('Ma classe'!B21&lt;&gt;0,'Ma classe'!B21,"aucun élève")</f>
        <v>aucun élève</v>
      </c>
      <c r="C22" s="67" t="str">
        <f>IF('Ma classe'!C21&lt;&gt;0,'Ma classe'!C21,"aucun élève")</f>
        <v>aucun élève</v>
      </c>
      <c r="D22" s="69" t="s">
        <v>65</v>
      </c>
      <c r="E22" s="69" t="s">
        <v>65</v>
      </c>
      <c r="F22" s="69" t="s">
        <v>65</v>
      </c>
      <c r="G22" s="69" t="s">
        <v>65</v>
      </c>
      <c r="H22" s="69" t="s">
        <v>65</v>
      </c>
      <c r="I22" s="69" t="s">
        <v>65</v>
      </c>
      <c r="J22" s="69" t="s">
        <v>65</v>
      </c>
      <c r="K22" s="69" t="s">
        <v>65</v>
      </c>
      <c r="L22" s="69" t="s">
        <v>65</v>
      </c>
      <c r="M22" s="69" t="s">
        <v>65</v>
      </c>
      <c r="N22" s="69" t="s">
        <v>65</v>
      </c>
      <c r="O22" s="69" t="s">
        <v>65</v>
      </c>
      <c r="P22" s="69" t="s">
        <v>65</v>
      </c>
      <c r="Q22" s="69" t="s">
        <v>65</v>
      </c>
      <c r="R22" s="69" t="s">
        <v>65</v>
      </c>
      <c r="S22" s="69" t="s">
        <v>65</v>
      </c>
      <c r="T22" s="69" t="s">
        <v>65</v>
      </c>
      <c r="U22" s="69" t="s">
        <v>65</v>
      </c>
      <c r="V22" s="69" t="s">
        <v>65</v>
      </c>
      <c r="W22" s="69" t="s">
        <v>65</v>
      </c>
      <c r="X22" s="69" t="s">
        <v>65</v>
      </c>
      <c r="Y22" s="69" t="s">
        <v>65</v>
      </c>
      <c r="Z22" s="69" t="s">
        <v>65</v>
      </c>
      <c r="AA22" s="69" t="s">
        <v>65</v>
      </c>
      <c r="AB22" s="69" t="s">
        <v>65</v>
      </c>
      <c r="AC22" s="69" t="s">
        <v>65</v>
      </c>
      <c r="AD22" s="69" t="s">
        <v>65</v>
      </c>
      <c r="AE22" s="69" t="s">
        <v>65</v>
      </c>
      <c r="AF22" s="69" t="s">
        <v>65</v>
      </c>
      <c r="AG22" s="69" t="s">
        <v>65</v>
      </c>
      <c r="AH22" s="69" t="s">
        <v>65</v>
      </c>
      <c r="AI22" s="69" t="s">
        <v>65</v>
      </c>
      <c r="AJ22" s="69" t="s">
        <v>65</v>
      </c>
      <c r="AK22" s="69" t="s">
        <v>65</v>
      </c>
      <c r="AL22" s="69" t="s">
        <v>65</v>
      </c>
      <c r="AM22" s="69" t="s">
        <v>65</v>
      </c>
      <c r="AN22" s="69" t="s">
        <v>65</v>
      </c>
      <c r="AO22" s="69" t="s">
        <v>65</v>
      </c>
      <c r="AP22" s="69" t="s">
        <v>65</v>
      </c>
      <c r="AQ22" s="69" t="s">
        <v>65</v>
      </c>
      <c r="AR22" s="69" t="s">
        <v>65</v>
      </c>
      <c r="AS22" s="69" t="s">
        <v>65</v>
      </c>
      <c r="AT22" s="69" t="s">
        <v>65</v>
      </c>
      <c r="AU22" s="69" t="s">
        <v>65</v>
      </c>
      <c r="AV22" s="69" t="s">
        <v>65</v>
      </c>
      <c r="AW22" s="69" t="s">
        <v>65</v>
      </c>
      <c r="AX22" s="69" t="s">
        <v>65</v>
      </c>
      <c r="AY22" s="69" t="s">
        <v>65</v>
      </c>
      <c r="AZ22" s="69" t="s">
        <v>65</v>
      </c>
      <c r="BA22" s="69" t="s">
        <v>65</v>
      </c>
      <c r="BB22" s="69" t="s">
        <v>65</v>
      </c>
      <c r="BC22" s="69" t="s">
        <v>65</v>
      </c>
      <c r="BD22" s="69" t="s">
        <v>65</v>
      </c>
      <c r="BE22" s="69" t="s">
        <v>65</v>
      </c>
      <c r="BF22" s="69" t="s">
        <v>65</v>
      </c>
      <c r="BG22" s="69" t="s">
        <v>65</v>
      </c>
      <c r="BH22" s="69" t="s">
        <v>65</v>
      </c>
      <c r="BI22" s="69" t="s">
        <v>65</v>
      </c>
      <c r="BJ22" s="69" t="s">
        <v>65</v>
      </c>
      <c r="BK22" s="69" t="s">
        <v>65</v>
      </c>
    </row>
    <row r="23" spans="1:63">
      <c r="A23" s="10"/>
      <c r="B23" s="67" t="str">
        <f>IF('Ma classe'!B22&lt;&gt;0,'Ma classe'!B22,"aucun élève")</f>
        <v>aucun élève</v>
      </c>
      <c r="C23" s="67" t="str">
        <f>IF('Ma classe'!C22&lt;&gt;0,'Ma classe'!C22,"aucun élève")</f>
        <v>aucun élève</v>
      </c>
      <c r="D23" s="69" t="s">
        <v>65</v>
      </c>
      <c r="E23" s="69" t="s">
        <v>65</v>
      </c>
      <c r="F23" s="69" t="s">
        <v>65</v>
      </c>
      <c r="G23" s="69" t="s">
        <v>65</v>
      </c>
      <c r="H23" s="69" t="s">
        <v>65</v>
      </c>
      <c r="I23" s="69" t="s">
        <v>65</v>
      </c>
      <c r="J23" s="69" t="s">
        <v>65</v>
      </c>
      <c r="K23" s="69" t="s">
        <v>65</v>
      </c>
      <c r="L23" s="69" t="s">
        <v>65</v>
      </c>
      <c r="M23" s="69" t="s">
        <v>65</v>
      </c>
      <c r="N23" s="69" t="s">
        <v>65</v>
      </c>
      <c r="O23" s="69" t="s">
        <v>65</v>
      </c>
      <c r="P23" s="69" t="s">
        <v>65</v>
      </c>
      <c r="Q23" s="69" t="s">
        <v>65</v>
      </c>
      <c r="R23" s="69" t="s">
        <v>65</v>
      </c>
      <c r="S23" s="69" t="s">
        <v>65</v>
      </c>
      <c r="T23" s="69" t="s">
        <v>65</v>
      </c>
      <c r="U23" s="69" t="s">
        <v>65</v>
      </c>
      <c r="V23" s="69" t="s">
        <v>65</v>
      </c>
      <c r="W23" s="69" t="s">
        <v>65</v>
      </c>
      <c r="X23" s="69" t="s">
        <v>65</v>
      </c>
      <c r="Y23" s="69" t="s">
        <v>65</v>
      </c>
      <c r="Z23" s="69" t="s">
        <v>65</v>
      </c>
      <c r="AA23" s="69" t="s">
        <v>65</v>
      </c>
      <c r="AB23" s="69" t="s">
        <v>65</v>
      </c>
      <c r="AC23" s="69" t="s">
        <v>65</v>
      </c>
      <c r="AD23" s="69" t="s">
        <v>65</v>
      </c>
      <c r="AE23" s="69" t="s">
        <v>65</v>
      </c>
      <c r="AF23" s="69" t="s">
        <v>65</v>
      </c>
      <c r="AG23" s="69" t="s">
        <v>65</v>
      </c>
      <c r="AH23" s="69" t="s">
        <v>65</v>
      </c>
      <c r="AI23" s="69" t="s">
        <v>65</v>
      </c>
      <c r="AJ23" s="69" t="s">
        <v>65</v>
      </c>
      <c r="AK23" s="69" t="s">
        <v>65</v>
      </c>
      <c r="AL23" s="69" t="s">
        <v>65</v>
      </c>
      <c r="AM23" s="69" t="s">
        <v>65</v>
      </c>
      <c r="AN23" s="69" t="s">
        <v>65</v>
      </c>
      <c r="AO23" s="69" t="s">
        <v>65</v>
      </c>
      <c r="AP23" s="69" t="s">
        <v>65</v>
      </c>
      <c r="AQ23" s="69" t="s">
        <v>65</v>
      </c>
      <c r="AR23" s="69" t="s">
        <v>65</v>
      </c>
      <c r="AS23" s="69" t="s">
        <v>65</v>
      </c>
      <c r="AT23" s="69" t="s">
        <v>65</v>
      </c>
      <c r="AU23" s="69" t="s">
        <v>65</v>
      </c>
      <c r="AV23" s="69" t="s">
        <v>65</v>
      </c>
      <c r="AW23" s="69" t="s">
        <v>65</v>
      </c>
      <c r="AX23" s="69" t="s">
        <v>65</v>
      </c>
      <c r="AY23" s="69" t="s">
        <v>65</v>
      </c>
      <c r="AZ23" s="69" t="s">
        <v>65</v>
      </c>
      <c r="BA23" s="69" t="s">
        <v>65</v>
      </c>
      <c r="BB23" s="69" t="s">
        <v>65</v>
      </c>
      <c r="BC23" s="69" t="s">
        <v>65</v>
      </c>
      <c r="BD23" s="69" t="s">
        <v>65</v>
      </c>
      <c r="BE23" s="69" t="s">
        <v>65</v>
      </c>
      <c r="BF23" s="69" t="s">
        <v>65</v>
      </c>
      <c r="BG23" s="69" t="s">
        <v>65</v>
      </c>
      <c r="BH23" s="69" t="s">
        <v>65</v>
      </c>
      <c r="BI23" s="69" t="s">
        <v>65</v>
      </c>
      <c r="BJ23" s="69" t="s">
        <v>65</v>
      </c>
      <c r="BK23" s="69" t="s">
        <v>65</v>
      </c>
    </row>
    <row r="24" spans="1:63">
      <c r="A24" s="10"/>
      <c r="B24" s="67" t="str">
        <f>IF('Ma classe'!B23&lt;&gt;0,'Ma classe'!B23,"aucun élève")</f>
        <v>aucun élève</v>
      </c>
      <c r="C24" s="67" t="str">
        <f>IF('Ma classe'!C23&lt;&gt;0,'Ma classe'!C23,"aucun élève")</f>
        <v>aucun élève</v>
      </c>
      <c r="D24" s="69" t="s">
        <v>65</v>
      </c>
      <c r="E24" s="69" t="s">
        <v>65</v>
      </c>
      <c r="F24" s="69" t="s">
        <v>65</v>
      </c>
      <c r="G24" s="69" t="s">
        <v>65</v>
      </c>
      <c r="H24" s="69" t="s">
        <v>65</v>
      </c>
      <c r="I24" s="69" t="s">
        <v>65</v>
      </c>
      <c r="J24" s="69" t="s">
        <v>65</v>
      </c>
      <c r="K24" s="69" t="s">
        <v>65</v>
      </c>
      <c r="L24" s="69" t="s">
        <v>65</v>
      </c>
      <c r="M24" s="69" t="s">
        <v>65</v>
      </c>
      <c r="N24" s="69" t="s">
        <v>65</v>
      </c>
      <c r="O24" s="69" t="s">
        <v>65</v>
      </c>
      <c r="P24" s="69" t="s">
        <v>65</v>
      </c>
      <c r="Q24" s="69" t="s">
        <v>65</v>
      </c>
      <c r="R24" s="69" t="s">
        <v>65</v>
      </c>
      <c r="S24" s="69" t="s">
        <v>65</v>
      </c>
      <c r="T24" s="69" t="s">
        <v>65</v>
      </c>
      <c r="U24" s="69" t="s">
        <v>65</v>
      </c>
      <c r="V24" s="69" t="s">
        <v>65</v>
      </c>
      <c r="W24" s="69" t="s">
        <v>65</v>
      </c>
      <c r="X24" s="69" t="s">
        <v>65</v>
      </c>
      <c r="Y24" s="69" t="s">
        <v>65</v>
      </c>
      <c r="Z24" s="69" t="s">
        <v>65</v>
      </c>
      <c r="AA24" s="69" t="s">
        <v>65</v>
      </c>
      <c r="AB24" s="69" t="s">
        <v>65</v>
      </c>
      <c r="AC24" s="69" t="s">
        <v>65</v>
      </c>
      <c r="AD24" s="69" t="s">
        <v>65</v>
      </c>
      <c r="AE24" s="69" t="s">
        <v>65</v>
      </c>
      <c r="AF24" s="69" t="s">
        <v>65</v>
      </c>
      <c r="AG24" s="69" t="s">
        <v>65</v>
      </c>
      <c r="AH24" s="69" t="s">
        <v>65</v>
      </c>
      <c r="AI24" s="69" t="s">
        <v>65</v>
      </c>
      <c r="AJ24" s="69" t="s">
        <v>65</v>
      </c>
      <c r="AK24" s="69" t="s">
        <v>65</v>
      </c>
      <c r="AL24" s="69" t="s">
        <v>65</v>
      </c>
      <c r="AM24" s="69" t="s">
        <v>65</v>
      </c>
      <c r="AN24" s="69" t="s">
        <v>65</v>
      </c>
      <c r="AO24" s="69" t="s">
        <v>65</v>
      </c>
      <c r="AP24" s="69" t="s">
        <v>65</v>
      </c>
      <c r="AQ24" s="69" t="s">
        <v>65</v>
      </c>
      <c r="AR24" s="69" t="s">
        <v>65</v>
      </c>
      <c r="AS24" s="69" t="s">
        <v>65</v>
      </c>
      <c r="AT24" s="69" t="s">
        <v>65</v>
      </c>
      <c r="AU24" s="69" t="s">
        <v>65</v>
      </c>
      <c r="AV24" s="69" t="s">
        <v>65</v>
      </c>
      <c r="AW24" s="69" t="s">
        <v>65</v>
      </c>
      <c r="AX24" s="69" t="s">
        <v>65</v>
      </c>
      <c r="AY24" s="69" t="s">
        <v>65</v>
      </c>
      <c r="AZ24" s="69" t="s">
        <v>65</v>
      </c>
      <c r="BA24" s="69" t="s">
        <v>65</v>
      </c>
      <c r="BB24" s="69" t="s">
        <v>65</v>
      </c>
      <c r="BC24" s="69" t="s">
        <v>65</v>
      </c>
      <c r="BD24" s="69" t="s">
        <v>65</v>
      </c>
      <c r="BE24" s="69" t="s">
        <v>65</v>
      </c>
      <c r="BF24" s="69" t="s">
        <v>65</v>
      </c>
      <c r="BG24" s="69" t="s">
        <v>65</v>
      </c>
      <c r="BH24" s="69" t="s">
        <v>65</v>
      </c>
      <c r="BI24" s="69" t="s">
        <v>65</v>
      </c>
      <c r="BJ24" s="69" t="s">
        <v>65</v>
      </c>
      <c r="BK24" s="69" t="s">
        <v>65</v>
      </c>
    </row>
    <row r="25" spans="1:63">
      <c r="A25" s="10"/>
      <c r="B25" s="67" t="str">
        <f>IF('Ma classe'!B24&lt;&gt;0,'Ma classe'!B24,"aucun élève")</f>
        <v>aucun élève</v>
      </c>
      <c r="C25" s="67" t="str">
        <f>IF('Ma classe'!C24&lt;&gt;0,'Ma classe'!C24,"aucun élève")</f>
        <v>aucun élève</v>
      </c>
      <c r="D25" s="69" t="s">
        <v>65</v>
      </c>
      <c r="E25" s="69" t="s">
        <v>65</v>
      </c>
      <c r="F25" s="69" t="s">
        <v>65</v>
      </c>
      <c r="G25" s="69" t="s">
        <v>65</v>
      </c>
      <c r="H25" s="69" t="s">
        <v>65</v>
      </c>
      <c r="I25" s="69" t="s">
        <v>65</v>
      </c>
      <c r="J25" s="69" t="s">
        <v>65</v>
      </c>
      <c r="K25" s="69" t="s">
        <v>65</v>
      </c>
      <c r="L25" s="69" t="s">
        <v>65</v>
      </c>
      <c r="M25" s="69" t="s">
        <v>65</v>
      </c>
      <c r="N25" s="69" t="s">
        <v>65</v>
      </c>
      <c r="O25" s="69" t="s">
        <v>65</v>
      </c>
      <c r="P25" s="69" t="s">
        <v>65</v>
      </c>
      <c r="Q25" s="69" t="s">
        <v>65</v>
      </c>
      <c r="R25" s="69" t="s">
        <v>65</v>
      </c>
      <c r="S25" s="69" t="s">
        <v>65</v>
      </c>
      <c r="T25" s="69" t="s">
        <v>65</v>
      </c>
      <c r="U25" s="69" t="s">
        <v>65</v>
      </c>
      <c r="V25" s="69" t="s">
        <v>65</v>
      </c>
      <c r="W25" s="69" t="s">
        <v>65</v>
      </c>
      <c r="X25" s="69" t="s">
        <v>65</v>
      </c>
      <c r="Y25" s="69" t="s">
        <v>65</v>
      </c>
      <c r="Z25" s="69" t="s">
        <v>65</v>
      </c>
      <c r="AA25" s="69" t="s">
        <v>65</v>
      </c>
      <c r="AB25" s="69" t="s">
        <v>65</v>
      </c>
      <c r="AC25" s="69" t="s">
        <v>65</v>
      </c>
      <c r="AD25" s="69" t="s">
        <v>65</v>
      </c>
      <c r="AE25" s="69" t="s">
        <v>65</v>
      </c>
      <c r="AF25" s="69" t="s">
        <v>65</v>
      </c>
      <c r="AG25" s="69" t="s">
        <v>65</v>
      </c>
      <c r="AH25" s="69" t="s">
        <v>65</v>
      </c>
      <c r="AI25" s="69" t="s">
        <v>65</v>
      </c>
      <c r="AJ25" s="69" t="s">
        <v>65</v>
      </c>
      <c r="AK25" s="69" t="s">
        <v>65</v>
      </c>
      <c r="AL25" s="69" t="s">
        <v>65</v>
      </c>
      <c r="AM25" s="69" t="s">
        <v>65</v>
      </c>
      <c r="AN25" s="69" t="s">
        <v>65</v>
      </c>
      <c r="AO25" s="69" t="s">
        <v>65</v>
      </c>
      <c r="AP25" s="69" t="s">
        <v>65</v>
      </c>
      <c r="AQ25" s="69" t="s">
        <v>65</v>
      </c>
      <c r="AR25" s="69" t="s">
        <v>65</v>
      </c>
      <c r="AS25" s="69" t="s">
        <v>65</v>
      </c>
      <c r="AT25" s="69" t="s">
        <v>65</v>
      </c>
      <c r="AU25" s="69" t="s">
        <v>65</v>
      </c>
      <c r="AV25" s="69" t="s">
        <v>65</v>
      </c>
      <c r="AW25" s="69" t="s">
        <v>65</v>
      </c>
      <c r="AX25" s="69" t="s">
        <v>65</v>
      </c>
      <c r="AY25" s="69" t="s">
        <v>65</v>
      </c>
      <c r="AZ25" s="69" t="s">
        <v>65</v>
      </c>
      <c r="BA25" s="69" t="s">
        <v>65</v>
      </c>
      <c r="BB25" s="69" t="s">
        <v>65</v>
      </c>
      <c r="BC25" s="69" t="s">
        <v>65</v>
      </c>
      <c r="BD25" s="69" t="s">
        <v>65</v>
      </c>
      <c r="BE25" s="69" t="s">
        <v>65</v>
      </c>
      <c r="BF25" s="69" t="s">
        <v>65</v>
      </c>
      <c r="BG25" s="69" t="s">
        <v>65</v>
      </c>
      <c r="BH25" s="69" t="s">
        <v>65</v>
      </c>
      <c r="BI25" s="69" t="s">
        <v>65</v>
      </c>
      <c r="BJ25" s="69" t="s">
        <v>65</v>
      </c>
      <c r="BK25" s="69" t="s">
        <v>65</v>
      </c>
    </row>
    <row r="26" spans="1:63">
      <c r="A26" s="10"/>
      <c r="B26" s="67" t="str">
        <f>IF('Ma classe'!B25&lt;&gt;0,'Ma classe'!B25,"aucun élève")</f>
        <v>aucun élève</v>
      </c>
      <c r="C26" s="67" t="str">
        <f>IF('Ma classe'!C25&lt;&gt;0,'Ma classe'!C25,"aucun élève")</f>
        <v>aucun élève</v>
      </c>
      <c r="D26" s="69" t="s">
        <v>65</v>
      </c>
      <c r="E26" s="69" t="s">
        <v>65</v>
      </c>
      <c r="F26" s="69" t="s">
        <v>65</v>
      </c>
      <c r="G26" s="69" t="s">
        <v>65</v>
      </c>
      <c r="H26" s="69" t="s">
        <v>65</v>
      </c>
      <c r="I26" s="69" t="s">
        <v>65</v>
      </c>
      <c r="J26" s="69" t="s">
        <v>65</v>
      </c>
      <c r="K26" s="69" t="s">
        <v>65</v>
      </c>
      <c r="L26" s="69" t="s">
        <v>65</v>
      </c>
      <c r="M26" s="69" t="s">
        <v>65</v>
      </c>
      <c r="N26" s="69" t="s">
        <v>65</v>
      </c>
      <c r="O26" s="69" t="s">
        <v>65</v>
      </c>
      <c r="P26" s="69" t="s">
        <v>65</v>
      </c>
      <c r="Q26" s="69" t="s">
        <v>65</v>
      </c>
      <c r="R26" s="69" t="s">
        <v>65</v>
      </c>
      <c r="S26" s="69" t="s">
        <v>65</v>
      </c>
      <c r="T26" s="69" t="s">
        <v>65</v>
      </c>
      <c r="U26" s="69" t="s">
        <v>65</v>
      </c>
      <c r="V26" s="69" t="s">
        <v>65</v>
      </c>
      <c r="W26" s="69" t="s">
        <v>65</v>
      </c>
      <c r="X26" s="69" t="s">
        <v>65</v>
      </c>
      <c r="Y26" s="69" t="s">
        <v>65</v>
      </c>
      <c r="Z26" s="69" t="s">
        <v>65</v>
      </c>
      <c r="AA26" s="69" t="s">
        <v>65</v>
      </c>
      <c r="AB26" s="69" t="s">
        <v>65</v>
      </c>
      <c r="AC26" s="69" t="s">
        <v>65</v>
      </c>
      <c r="AD26" s="69" t="s">
        <v>65</v>
      </c>
      <c r="AE26" s="69" t="s">
        <v>65</v>
      </c>
      <c r="AF26" s="69" t="s">
        <v>65</v>
      </c>
      <c r="AG26" s="69" t="s">
        <v>65</v>
      </c>
      <c r="AH26" s="69" t="s">
        <v>65</v>
      </c>
      <c r="AI26" s="69" t="s">
        <v>65</v>
      </c>
      <c r="AJ26" s="69" t="s">
        <v>65</v>
      </c>
      <c r="AK26" s="69" t="s">
        <v>65</v>
      </c>
      <c r="AL26" s="69" t="s">
        <v>65</v>
      </c>
      <c r="AM26" s="69" t="s">
        <v>65</v>
      </c>
      <c r="AN26" s="69" t="s">
        <v>65</v>
      </c>
      <c r="AO26" s="69" t="s">
        <v>65</v>
      </c>
      <c r="AP26" s="69" t="s">
        <v>65</v>
      </c>
      <c r="AQ26" s="69" t="s">
        <v>65</v>
      </c>
      <c r="AR26" s="69" t="s">
        <v>65</v>
      </c>
      <c r="AS26" s="69" t="s">
        <v>65</v>
      </c>
      <c r="AT26" s="69" t="s">
        <v>65</v>
      </c>
      <c r="AU26" s="69" t="s">
        <v>65</v>
      </c>
      <c r="AV26" s="69" t="s">
        <v>65</v>
      </c>
      <c r="AW26" s="69" t="s">
        <v>65</v>
      </c>
      <c r="AX26" s="69" t="s">
        <v>65</v>
      </c>
      <c r="AY26" s="69" t="s">
        <v>65</v>
      </c>
      <c r="AZ26" s="69" t="s">
        <v>65</v>
      </c>
      <c r="BA26" s="69" t="s">
        <v>65</v>
      </c>
      <c r="BB26" s="69" t="s">
        <v>65</v>
      </c>
      <c r="BC26" s="69" t="s">
        <v>65</v>
      </c>
      <c r="BD26" s="69" t="s">
        <v>65</v>
      </c>
      <c r="BE26" s="69" t="s">
        <v>65</v>
      </c>
      <c r="BF26" s="69" t="s">
        <v>65</v>
      </c>
      <c r="BG26" s="69" t="s">
        <v>65</v>
      </c>
      <c r="BH26" s="69" t="s">
        <v>65</v>
      </c>
      <c r="BI26" s="69" t="s">
        <v>65</v>
      </c>
      <c r="BJ26" s="69" t="s">
        <v>65</v>
      </c>
      <c r="BK26" s="69" t="s">
        <v>65</v>
      </c>
    </row>
    <row r="27" spans="1:63" s="10" customFormat="1">
      <c r="B27" s="67" t="str">
        <f>IF('Ma classe'!B26&lt;&gt;0,'Ma classe'!B26,"aucun élève")</f>
        <v>aucun élève</v>
      </c>
      <c r="C27" s="67" t="str">
        <f>IF('Ma classe'!C26&lt;&gt;0,'Ma classe'!C26,"aucun élève")</f>
        <v>aucun élève</v>
      </c>
      <c r="D27" s="69" t="s">
        <v>65</v>
      </c>
      <c r="E27" s="69" t="s">
        <v>65</v>
      </c>
      <c r="F27" s="69" t="s">
        <v>65</v>
      </c>
      <c r="G27" s="69" t="s">
        <v>65</v>
      </c>
      <c r="H27" s="69" t="s">
        <v>65</v>
      </c>
      <c r="I27" s="69" t="s">
        <v>65</v>
      </c>
      <c r="J27" s="69" t="s">
        <v>65</v>
      </c>
      <c r="K27" s="69" t="s">
        <v>65</v>
      </c>
      <c r="L27" s="69" t="s">
        <v>65</v>
      </c>
      <c r="M27" s="69" t="s">
        <v>65</v>
      </c>
      <c r="N27" s="69" t="s">
        <v>65</v>
      </c>
      <c r="O27" s="69" t="s">
        <v>65</v>
      </c>
      <c r="P27" s="69" t="s">
        <v>65</v>
      </c>
      <c r="Q27" s="69" t="s">
        <v>65</v>
      </c>
      <c r="R27" s="69" t="s">
        <v>65</v>
      </c>
      <c r="S27" s="69" t="s">
        <v>65</v>
      </c>
      <c r="T27" s="69" t="s">
        <v>65</v>
      </c>
      <c r="U27" s="69" t="s">
        <v>65</v>
      </c>
      <c r="V27" s="69" t="s">
        <v>65</v>
      </c>
      <c r="W27" s="69" t="s">
        <v>65</v>
      </c>
      <c r="X27" s="69" t="s">
        <v>65</v>
      </c>
      <c r="Y27" s="69" t="s">
        <v>65</v>
      </c>
      <c r="Z27" s="69" t="s">
        <v>65</v>
      </c>
      <c r="AA27" s="69" t="s">
        <v>65</v>
      </c>
      <c r="AB27" s="69" t="s">
        <v>65</v>
      </c>
      <c r="AC27" s="69" t="s">
        <v>65</v>
      </c>
      <c r="AD27" s="69" t="s">
        <v>65</v>
      </c>
      <c r="AE27" s="69" t="s">
        <v>65</v>
      </c>
      <c r="AF27" s="69" t="s">
        <v>65</v>
      </c>
      <c r="AG27" s="69" t="s">
        <v>65</v>
      </c>
      <c r="AH27" s="69" t="s">
        <v>65</v>
      </c>
      <c r="AI27" s="69" t="s">
        <v>65</v>
      </c>
      <c r="AJ27" s="69" t="s">
        <v>65</v>
      </c>
      <c r="AK27" s="69" t="s">
        <v>65</v>
      </c>
      <c r="AL27" s="69" t="s">
        <v>65</v>
      </c>
      <c r="AM27" s="69" t="s">
        <v>65</v>
      </c>
      <c r="AN27" s="69" t="s">
        <v>65</v>
      </c>
      <c r="AO27" s="69" t="s">
        <v>65</v>
      </c>
      <c r="AP27" s="69" t="s">
        <v>65</v>
      </c>
      <c r="AQ27" s="69" t="s">
        <v>65</v>
      </c>
      <c r="AR27" s="69" t="s">
        <v>65</v>
      </c>
      <c r="AS27" s="69" t="s">
        <v>65</v>
      </c>
      <c r="AT27" s="69" t="s">
        <v>65</v>
      </c>
      <c r="AU27" s="69" t="s">
        <v>65</v>
      </c>
      <c r="AV27" s="69" t="s">
        <v>65</v>
      </c>
      <c r="AW27" s="69" t="s">
        <v>65</v>
      </c>
      <c r="AX27" s="69" t="s">
        <v>65</v>
      </c>
      <c r="AY27" s="69" t="s">
        <v>65</v>
      </c>
      <c r="AZ27" s="69" t="s">
        <v>65</v>
      </c>
      <c r="BA27" s="69" t="s">
        <v>65</v>
      </c>
      <c r="BB27" s="69" t="s">
        <v>65</v>
      </c>
      <c r="BC27" s="69" t="s">
        <v>65</v>
      </c>
      <c r="BD27" s="69" t="s">
        <v>65</v>
      </c>
      <c r="BE27" s="69" t="s">
        <v>65</v>
      </c>
      <c r="BF27" s="69" t="s">
        <v>65</v>
      </c>
      <c r="BG27" s="69" t="s">
        <v>65</v>
      </c>
      <c r="BH27" s="69" t="s">
        <v>65</v>
      </c>
      <c r="BI27" s="69" t="s">
        <v>65</v>
      </c>
      <c r="BJ27" s="69" t="s">
        <v>65</v>
      </c>
      <c r="BK27" s="69" t="s">
        <v>65</v>
      </c>
    </row>
    <row r="28" spans="1:63" s="10" customFormat="1">
      <c r="B28" s="67" t="str">
        <f>IF('Ma classe'!B27&lt;&gt;0,'Ma classe'!B27,"aucun élève")</f>
        <v>aucun élève</v>
      </c>
      <c r="C28" s="67" t="str">
        <f>IF('Ma classe'!C27&lt;&gt;0,'Ma classe'!C27,"aucun élève")</f>
        <v>aucun élève</v>
      </c>
      <c r="D28" s="69" t="s">
        <v>65</v>
      </c>
      <c r="E28" s="69" t="s">
        <v>65</v>
      </c>
      <c r="F28" s="69" t="s">
        <v>65</v>
      </c>
      <c r="G28" s="69" t="s">
        <v>65</v>
      </c>
      <c r="H28" s="69" t="s">
        <v>65</v>
      </c>
      <c r="I28" s="69" t="s">
        <v>65</v>
      </c>
      <c r="J28" s="69" t="s">
        <v>65</v>
      </c>
      <c r="K28" s="69" t="s">
        <v>65</v>
      </c>
      <c r="L28" s="69" t="s">
        <v>65</v>
      </c>
      <c r="M28" s="69" t="s">
        <v>65</v>
      </c>
      <c r="N28" s="69" t="s">
        <v>65</v>
      </c>
      <c r="O28" s="69" t="s">
        <v>65</v>
      </c>
      <c r="P28" s="69" t="s">
        <v>65</v>
      </c>
      <c r="Q28" s="69" t="s">
        <v>65</v>
      </c>
      <c r="R28" s="69" t="s">
        <v>65</v>
      </c>
      <c r="S28" s="69" t="s">
        <v>65</v>
      </c>
      <c r="T28" s="69" t="s">
        <v>65</v>
      </c>
      <c r="U28" s="69" t="s">
        <v>65</v>
      </c>
      <c r="V28" s="69" t="s">
        <v>65</v>
      </c>
      <c r="W28" s="69" t="s">
        <v>65</v>
      </c>
      <c r="X28" s="69" t="s">
        <v>65</v>
      </c>
      <c r="Y28" s="69" t="s">
        <v>65</v>
      </c>
      <c r="Z28" s="69" t="s">
        <v>65</v>
      </c>
      <c r="AA28" s="69" t="s">
        <v>65</v>
      </c>
      <c r="AB28" s="69" t="s">
        <v>65</v>
      </c>
      <c r="AC28" s="69" t="s">
        <v>65</v>
      </c>
      <c r="AD28" s="69" t="s">
        <v>65</v>
      </c>
      <c r="AE28" s="69" t="s">
        <v>65</v>
      </c>
      <c r="AF28" s="69" t="s">
        <v>65</v>
      </c>
      <c r="AG28" s="69" t="s">
        <v>65</v>
      </c>
      <c r="AH28" s="69" t="s">
        <v>65</v>
      </c>
      <c r="AI28" s="69" t="s">
        <v>65</v>
      </c>
      <c r="AJ28" s="69" t="s">
        <v>65</v>
      </c>
      <c r="AK28" s="69" t="s">
        <v>65</v>
      </c>
      <c r="AL28" s="69" t="s">
        <v>65</v>
      </c>
      <c r="AM28" s="69" t="s">
        <v>65</v>
      </c>
      <c r="AN28" s="69" t="s">
        <v>65</v>
      </c>
      <c r="AO28" s="69" t="s">
        <v>65</v>
      </c>
      <c r="AP28" s="69" t="s">
        <v>65</v>
      </c>
      <c r="AQ28" s="69" t="s">
        <v>65</v>
      </c>
      <c r="AR28" s="69" t="s">
        <v>65</v>
      </c>
      <c r="AS28" s="69" t="s">
        <v>65</v>
      </c>
      <c r="AT28" s="69" t="s">
        <v>65</v>
      </c>
      <c r="AU28" s="69" t="s">
        <v>65</v>
      </c>
      <c r="AV28" s="69" t="s">
        <v>65</v>
      </c>
      <c r="AW28" s="69" t="s">
        <v>65</v>
      </c>
      <c r="AX28" s="69" t="s">
        <v>65</v>
      </c>
      <c r="AY28" s="69" t="s">
        <v>65</v>
      </c>
      <c r="AZ28" s="69" t="s">
        <v>65</v>
      </c>
      <c r="BA28" s="69" t="s">
        <v>65</v>
      </c>
      <c r="BB28" s="69" t="s">
        <v>65</v>
      </c>
      <c r="BC28" s="69" t="s">
        <v>65</v>
      </c>
      <c r="BD28" s="69" t="s">
        <v>65</v>
      </c>
      <c r="BE28" s="69" t="s">
        <v>65</v>
      </c>
      <c r="BF28" s="69" t="s">
        <v>65</v>
      </c>
      <c r="BG28" s="69" t="s">
        <v>65</v>
      </c>
      <c r="BH28" s="69" t="s">
        <v>65</v>
      </c>
      <c r="BI28" s="69" t="s">
        <v>65</v>
      </c>
      <c r="BJ28" s="69" t="s">
        <v>65</v>
      </c>
      <c r="BK28" s="69" t="s">
        <v>65</v>
      </c>
    </row>
    <row r="29" spans="1:63" s="10" customFormat="1">
      <c r="B29" s="67" t="str">
        <f>IF('Ma classe'!B28&lt;&gt;0,'Ma classe'!B28,"aucun élève")</f>
        <v>aucun élève</v>
      </c>
      <c r="C29" s="67" t="str">
        <f>IF('Ma classe'!C28&lt;&gt;0,'Ma classe'!C28,"aucun élève")</f>
        <v>aucun élève</v>
      </c>
      <c r="D29" s="69" t="s">
        <v>65</v>
      </c>
      <c r="E29" s="69" t="s">
        <v>65</v>
      </c>
      <c r="F29" s="69" t="s">
        <v>65</v>
      </c>
      <c r="G29" s="69" t="s">
        <v>65</v>
      </c>
      <c r="H29" s="69" t="s">
        <v>65</v>
      </c>
      <c r="I29" s="69" t="s">
        <v>65</v>
      </c>
      <c r="J29" s="69" t="s">
        <v>65</v>
      </c>
      <c r="K29" s="69" t="s">
        <v>65</v>
      </c>
      <c r="L29" s="69" t="s">
        <v>65</v>
      </c>
      <c r="M29" s="69" t="s">
        <v>65</v>
      </c>
      <c r="N29" s="69" t="s">
        <v>65</v>
      </c>
      <c r="O29" s="69" t="s">
        <v>65</v>
      </c>
      <c r="P29" s="69" t="s">
        <v>65</v>
      </c>
      <c r="Q29" s="69" t="s">
        <v>65</v>
      </c>
      <c r="R29" s="69" t="s">
        <v>65</v>
      </c>
      <c r="S29" s="69" t="s">
        <v>65</v>
      </c>
      <c r="T29" s="69" t="s">
        <v>65</v>
      </c>
      <c r="U29" s="69" t="s">
        <v>65</v>
      </c>
      <c r="V29" s="69" t="s">
        <v>65</v>
      </c>
      <c r="W29" s="69" t="s">
        <v>65</v>
      </c>
      <c r="X29" s="69" t="s">
        <v>65</v>
      </c>
      <c r="Y29" s="69" t="s">
        <v>65</v>
      </c>
      <c r="Z29" s="69" t="s">
        <v>65</v>
      </c>
      <c r="AA29" s="69" t="s">
        <v>65</v>
      </c>
      <c r="AB29" s="69" t="s">
        <v>65</v>
      </c>
      <c r="AC29" s="69" t="s">
        <v>65</v>
      </c>
      <c r="AD29" s="69" t="s">
        <v>65</v>
      </c>
      <c r="AE29" s="69" t="s">
        <v>65</v>
      </c>
      <c r="AF29" s="69" t="s">
        <v>65</v>
      </c>
      <c r="AG29" s="69" t="s">
        <v>65</v>
      </c>
      <c r="AH29" s="69" t="s">
        <v>65</v>
      </c>
      <c r="AI29" s="69" t="s">
        <v>65</v>
      </c>
      <c r="AJ29" s="69" t="s">
        <v>65</v>
      </c>
      <c r="AK29" s="69" t="s">
        <v>65</v>
      </c>
      <c r="AL29" s="69" t="s">
        <v>65</v>
      </c>
      <c r="AM29" s="69" t="s">
        <v>65</v>
      </c>
      <c r="AN29" s="69" t="s">
        <v>65</v>
      </c>
      <c r="AO29" s="69" t="s">
        <v>65</v>
      </c>
      <c r="AP29" s="69" t="s">
        <v>65</v>
      </c>
      <c r="AQ29" s="69" t="s">
        <v>65</v>
      </c>
      <c r="AR29" s="69" t="s">
        <v>65</v>
      </c>
      <c r="AS29" s="69" t="s">
        <v>65</v>
      </c>
      <c r="AT29" s="69" t="s">
        <v>65</v>
      </c>
      <c r="AU29" s="69" t="s">
        <v>65</v>
      </c>
      <c r="AV29" s="69" t="s">
        <v>65</v>
      </c>
      <c r="AW29" s="69" t="s">
        <v>65</v>
      </c>
      <c r="AX29" s="69" t="s">
        <v>65</v>
      </c>
      <c r="AY29" s="69" t="s">
        <v>65</v>
      </c>
      <c r="AZ29" s="69" t="s">
        <v>65</v>
      </c>
      <c r="BA29" s="69" t="s">
        <v>65</v>
      </c>
      <c r="BB29" s="69" t="s">
        <v>65</v>
      </c>
      <c r="BC29" s="69" t="s">
        <v>65</v>
      </c>
      <c r="BD29" s="69" t="s">
        <v>65</v>
      </c>
      <c r="BE29" s="69" t="s">
        <v>65</v>
      </c>
      <c r="BF29" s="69" t="s">
        <v>65</v>
      </c>
      <c r="BG29" s="69" t="s">
        <v>65</v>
      </c>
      <c r="BH29" s="69" t="s">
        <v>65</v>
      </c>
      <c r="BI29" s="69" t="s">
        <v>65</v>
      </c>
      <c r="BJ29" s="69" t="s">
        <v>65</v>
      </c>
      <c r="BK29" s="69" t="s">
        <v>65</v>
      </c>
    </row>
    <row r="30" spans="1:63" s="10" customFormat="1">
      <c r="B30" s="67" t="str">
        <f>IF('Ma classe'!B29&lt;&gt;0,'Ma classe'!B29,"aucun élève")</f>
        <v>aucun élève</v>
      </c>
      <c r="C30" s="67" t="str">
        <f>IF('Ma classe'!C29&lt;&gt;0,'Ma classe'!C29,"aucun élève")</f>
        <v>aucun élève</v>
      </c>
      <c r="D30" s="69" t="s">
        <v>65</v>
      </c>
      <c r="E30" s="69" t="s">
        <v>65</v>
      </c>
      <c r="F30" s="69" t="s">
        <v>65</v>
      </c>
      <c r="G30" s="69" t="s">
        <v>65</v>
      </c>
      <c r="H30" s="69" t="s">
        <v>65</v>
      </c>
      <c r="I30" s="69" t="s">
        <v>65</v>
      </c>
      <c r="J30" s="69" t="s">
        <v>65</v>
      </c>
      <c r="K30" s="69" t="s">
        <v>65</v>
      </c>
      <c r="L30" s="69" t="s">
        <v>65</v>
      </c>
      <c r="M30" s="69" t="s">
        <v>65</v>
      </c>
      <c r="N30" s="69" t="s">
        <v>65</v>
      </c>
      <c r="O30" s="69" t="s">
        <v>65</v>
      </c>
      <c r="P30" s="69" t="s">
        <v>65</v>
      </c>
      <c r="Q30" s="69" t="s">
        <v>65</v>
      </c>
      <c r="R30" s="69" t="s">
        <v>65</v>
      </c>
      <c r="S30" s="69" t="s">
        <v>65</v>
      </c>
      <c r="T30" s="69" t="s">
        <v>65</v>
      </c>
      <c r="U30" s="69" t="s">
        <v>65</v>
      </c>
      <c r="V30" s="69" t="s">
        <v>65</v>
      </c>
      <c r="W30" s="69" t="s">
        <v>65</v>
      </c>
      <c r="X30" s="69" t="s">
        <v>65</v>
      </c>
      <c r="Y30" s="69" t="s">
        <v>65</v>
      </c>
      <c r="Z30" s="69" t="s">
        <v>65</v>
      </c>
      <c r="AA30" s="69" t="s">
        <v>65</v>
      </c>
      <c r="AB30" s="69" t="s">
        <v>65</v>
      </c>
      <c r="AC30" s="69" t="s">
        <v>65</v>
      </c>
      <c r="AD30" s="69" t="s">
        <v>65</v>
      </c>
      <c r="AE30" s="69" t="s">
        <v>65</v>
      </c>
      <c r="AF30" s="69" t="s">
        <v>65</v>
      </c>
      <c r="AG30" s="69" t="s">
        <v>65</v>
      </c>
      <c r="AH30" s="69" t="s">
        <v>65</v>
      </c>
      <c r="AI30" s="69" t="s">
        <v>65</v>
      </c>
      <c r="AJ30" s="69" t="s">
        <v>65</v>
      </c>
      <c r="AK30" s="69" t="s">
        <v>65</v>
      </c>
      <c r="AL30" s="69" t="s">
        <v>65</v>
      </c>
      <c r="AM30" s="69" t="s">
        <v>65</v>
      </c>
      <c r="AN30" s="69" t="s">
        <v>65</v>
      </c>
      <c r="AO30" s="69" t="s">
        <v>65</v>
      </c>
      <c r="AP30" s="69" t="s">
        <v>65</v>
      </c>
      <c r="AQ30" s="69" t="s">
        <v>65</v>
      </c>
      <c r="AR30" s="69" t="s">
        <v>65</v>
      </c>
      <c r="AS30" s="69" t="s">
        <v>65</v>
      </c>
      <c r="AT30" s="69" t="s">
        <v>65</v>
      </c>
      <c r="AU30" s="69" t="s">
        <v>65</v>
      </c>
      <c r="AV30" s="69" t="s">
        <v>65</v>
      </c>
      <c r="AW30" s="69" t="s">
        <v>65</v>
      </c>
      <c r="AX30" s="69" t="s">
        <v>65</v>
      </c>
      <c r="AY30" s="69" t="s">
        <v>65</v>
      </c>
      <c r="AZ30" s="69" t="s">
        <v>65</v>
      </c>
      <c r="BA30" s="69" t="s">
        <v>65</v>
      </c>
      <c r="BB30" s="69" t="s">
        <v>65</v>
      </c>
      <c r="BC30" s="69" t="s">
        <v>65</v>
      </c>
      <c r="BD30" s="69" t="s">
        <v>65</v>
      </c>
      <c r="BE30" s="69" t="s">
        <v>65</v>
      </c>
      <c r="BF30" s="69" t="s">
        <v>65</v>
      </c>
      <c r="BG30" s="69" t="s">
        <v>65</v>
      </c>
      <c r="BH30" s="69" t="s">
        <v>65</v>
      </c>
      <c r="BI30" s="69" t="s">
        <v>65</v>
      </c>
      <c r="BJ30" s="69" t="s">
        <v>65</v>
      </c>
      <c r="BK30" s="69" t="s">
        <v>65</v>
      </c>
    </row>
    <row r="31" spans="1:63" s="10" customFormat="1">
      <c r="B31" s="67" t="str">
        <f>IF('Ma classe'!B30&lt;&gt;0,'Ma classe'!B30,"aucun élève")</f>
        <v>aucun élève</v>
      </c>
      <c r="C31" s="67" t="str">
        <f>IF('Ma classe'!C30&lt;&gt;0,'Ma classe'!C30,"aucun élève")</f>
        <v>aucun élève</v>
      </c>
      <c r="D31" s="69" t="s">
        <v>65</v>
      </c>
      <c r="E31" s="69" t="s">
        <v>65</v>
      </c>
      <c r="F31" s="69" t="s">
        <v>65</v>
      </c>
      <c r="G31" s="69" t="s">
        <v>65</v>
      </c>
      <c r="H31" s="69" t="s">
        <v>65</v>
      </c>
      <c r="I31" s="69" t="s">
        <v>65</v>
      </c>
      <c r="J31" s="69" t="s">
        <v>65</v>
      </c>
      <c r="K31" s="69" t="s">
        <v>65</v>
      </c>
      <c r="L31" s="69" t="s">
        <v>65</v>
      </c>
      <c r="M31" s="69" t="s">
        <v>65</v>
      </c>
      <c r="N31" s="69" t="s">
        <v>65</v>
      </c>
      <c r="O31" s="69" t="s">
        <v>65</v>
      </c>
      <c r="P31" s="69" t="s">
        <v>65</v>
      </c>
      <c r="Q31" s="69" t="s">
        <v>65</v>
      </c>
      <c r="R31" s="69" t="s">
        <v>65</v>
      </c>
      <c r="S31" s="69" t="s">
        <v>65</v>
      </c>
      <c r="T31" s="69" t="s">
        <v>65</v>
      </c>
      <c r="U31" s="69" t="s">
        <v>65</v>
      </c>
      <c r="V31" s="69" t="s">
        <v>65</v>
      </c>
      <c r="W31" s="69" t="s">
        <v>65</v>
      </c>
      <c r="X31" s="69" t="s">
        <v>65</v>
      </c>
      <c r="Y31" s="69" t="s">
        <v>65</v>
      </c>
      <c r="Z31" s="69" t="s">
        <v>65</v>
      </c>
      <c r="AA31" s="69" t="s">
        <v>65</v>
      </c>
      <c r="AB31" s="69" t="s">
        <v>65</v>
      </c>
      <c r="AC31" s="69" t="s">
        <v>65</v>
      </c>
      <c r="AD31" s="69" t="s">
        <v>65</v>
      </c>
      <c r="AE31" s="69" t="s">
        <v>65</v>
      </c>
      <c r="AF31" s="69" t="s">
        <v>65</v>
      </c>
      <c r="AG31" s="69" t="s">
        <v>65</v>
      </c>
      <c r="AH31" s="69" t="s">
        <v>65</v>
      </c>
      <c r="AI31" s="69" t="s">
        <v>65</v>
      </c>
      <c r="AJ31" s="69" t="s">
        <v>65</v>
      </c>
      <c r="AK31" s="69" t="s">
        <v>65</v>
      </c>
      <c r="AL31" s="69" t="s">
        <v>65</v>
      </c>
      <c r="AM31" s="69" t="s">
        <v>65</v>
      </c>
      <c r="AN31" s="69" t="s">
        <v>65</v>
      </c>
      <c r="AO31" s="69" t="s">
        <v>65</v>
      </c>
      <c r="AP31" s="69" t="s">
        <v>65</v>
      </c>
      <c r="AQ31" s="69" t="s">
        <v>65</v>
      </c>
      <c r="AR31" s="69" t="s">
        <v>65</v>
      </c>
      <c r="AS31" s="69" t="s">
        <v>65</v>
      </c>
      <c r="AT31" s="69" t="s">
        <v>65</v>
      </c>
      <c r="AU31" s="69" t="s">
        <v>65</v>
      </c>
      <c r="AV31" s="69" t="s">
        <v>65</v>
      </c>
      <c r="AW31" s="69" t="s">
        <v>65</v>
      </c>
      <c r="AX31" s="69" t="s">
        <v>65</v>
      </c>
      <c r="AY31" s="69" t="s">
        <v>65</v>
      </c>
      <c r="AZ31" s="69" t="s">
        <v>65</v>
      </c>
      <c r="BA31" s="69" t="s">
        <v>65</v>
      </c>
      <c r="BB31" s="69" t="s">
        <v>65</v>
      </c>
      <c r="BC31" s="69" t="s">
        <v>65</v>
      </c>
      <c r="BD31" s="69" t="s">
        <v>65</v>
      </c>
      <c r="BE31" s="69" t="s">
        <v>65</v>
      </c>
      <c r="BF31" s="69" t="s">
        <v>65</v>
      </c>
      <c r="BG31" s="69" t="s">
        <v>65</v>
      </c>
      <c r="BH31" s="69" t="s">
        <v>65</v>
      </c>
      <c r="BI31" s="69" t="s">
        <v>65</v>
      </c>
      <c r="BJ31" s="69" t="s">
        <v>65</v>
      </c>
      <c r="BK31" s="69" t="s">
        <v>65</v>
      </c>
    </row>
    <row r="32" spans="1:63" s="10" customFormat="1">
      <c r="B32" s="67" t="str">
        <f>IF('Ma classe'!B31&lt;&gt;0,'Ma classe'!B31,"aucun élève")</f>
        <v>aucun élève</v>
      </c>
      <c r="C32" s="67" t="str">
        <f>IF('Ma classe'!C31&lt;&gt;0,'Ma classe'!C31,"aucun élève")</f>
        <v>aucun élève</v>
      </c>
      <c r="D32" s="69" t="s">
        <v>65</v>
      </c>
      <c r="E32" s="69" t="s">
        <v>65</v>
      </c>
      <c r="F32" s="69" t="s">
        <v>65</v>
      </c>
      <c r="G32" s="69" t="s">
        <v>65</v>
      </c>
      <c r="H32" s="69" t="s">
        <v>65</v>
      </c>
      <c r="I32" s="69" t="s">
        <v>65</v>
      </c>
      <c r="J32" s="69" t="s">
        <v>65</v>
      </c>
      <c r="K32" s="69" t="s">
        <v>65</v>
      </c>
      <c r="L32" s="69" t="s">
        <v>65</v>
      </c>
      <c r="M32" s="69" t="s">
        <v>65</v>
      </c>
      <c r="N32" s="69" t="s">
        <v>65</v>
      </c>
      <c r="O32" s="69" t="s">
        <v>65</v>
      </c>
      <c r="P32" s="69" t="s">
        <v>65</v>
      </c>
      <c r="Q32" s="69" t="s">
        <v>65</v>
      </c>
      <c r="R32" s="69" t="s">
        <v>65</v>
      </c>
      <c r="S32" s="69" t="s">
        <v>65</v>
      </c>
      <c r="T32" s="69" t="s">
        <v>65</v>
      </c>
      <c r="U32" s="69" t="s">
        <v>65</v>
      </c>
      <c r="V32" s="69" t="s">
        <v>65</v>
      </c>
      <c r="W32" s="69" t="s">
        <v>65</v>
      </c>
      <c r="X32" s="69" t="s">
        <v>65</v>
      </c>
      <c r="Y32" s="69" t="s">
        <v>65</v>
      </c>
      <c r="Z32" s="69" t="s">
        <v>65</v>
      </c>
      <c r="AA32" s="69" t="s">
        <v>65</v>
      </c>
      <c r="AB32" s="69" t="s">
        <v>65</v>
      </c>
      <c r="AC32" s="69" t="s">
        <v>65</v>
      </c>
      <c r="AD32" s="69" t="s">
        <v>65</v>
      </c>
      <c r="AE32" s="69" t="s">
        <v>65</v>
      </c>
      <c r="AF32" s="69" t="s">
        <v>65</v>
      </c>
      <c r="AG32" s="69" t="s">
        <v>65</v>
      </c>
      <c r="AH32" s="69" t="s">
        <v>65</v>
      </c>
      <c r="AI32" s="69" t="s">
        <v>65</v>
      </c>
      <c r="AJ32" s="69" t="s">
        <v>65</v>
      </c>
      <c r="AK32" s="69" t="s">
        <v>65</v>
      </c>
      <c r="AL32" s="69" t="s">
        <v>65</v>
      </c>
      <c r="AM32" s="69" t="s">
        <v>65</v>
      </c>
      <c r="AN32" s="69" t="s">
        <v>65</v>
      </c>
      <c r="AO32" s="69" t="s">
        <v>65</v>
      </c>
      <c r="AP32" s="69" t="s">
        <v>65</v>
      </c>
      <c r="AQ32" s="69" t="s">
        <v>65</v>
      </c>
      <c r="AR32" s="69" t="s">
        <v>65</v>
      </c>
      <c r="AS32" s="69" t="s">
        <v>65</v>
      </c>
      <c r="AT32" s="69" t="s">
        <v>65</v>
      </c>
      <c r="AU32" s="69" t="s">
        <v>65</v>
      </c>
      <c r="AV32" s="69" t="s">
        <v>65</v>
      </c>
      <c r="AW32" s="69" t="s">
        <v>65</v>
      </c>
      <c r="AX32" s="69" t="s">
        <v>65</v>
      </c>
      <c r="AY32" s="69" t="s">
        <v>65</v>
      </c>
      <c r="AZ32" s="69" t="s">
        <v>65</v>
      </c>
      <c r="BA32" s="69" t="s">
        <v>65</v>
      </c>
      <c r="BB32" s="69" t="s">
        <v>65</v>
      </c>
      <c r="BC32" s="69" t="s">
        <v>65</v>
      </c>
      <c r="BD32" s="69" t="s">
        <v>65</v>
      </c>
      <c r="BE32" s="69" t="s">
        <v>65</v>
      </c>
      <c r="BF32" s="69" t="s">
        <v>65</v>
      </c>
      <c r="BG32" s="69" t="s">
        <v>65</v>
      </c>
      <c r="BH32" s="69" t="s">
        <v>65</v>
      </c>
      <c r="BI32" s="69" t="s">
        <v>65</v>
      </c>
      <c r="BJ32" s="69" t="s">
        <v>65</v>
      </c>
      <c r="BK32" s="69" t="s">
        <v>65</v>
      </c>
    </row>
    <row r="33" spans="1:63" s="10" customFormat="1"/>
    <row r="34" spans="1:63" s="10" customFormat="1"/>
    <row r="35" spans="1:63" s="10" customFormat="1"/>
    <row r="36" spans="1:63" s="10" customFormat="1"/>
    <row r="37" spans="1:63" s="10" customFormat="1"/>
    <row r="38" spans="1:63" s="10" customFormat="1"/>
    <row r="39" spans="1:63" s="10" customFormat="1"/>
    <row r="40" spans="1:63" s="10" customFormat="1"/>
    <row r="41" spans="1:63" s="10" customFormat="1"/>
    <row r="42" spans="1:63" s="10" customFormat="1"/>
    <row r="43" spans="1:63" s="10" customFormat="1"/>
    <row r="44" spans="1:63" s="10" customFormat="1"/>
    <row r="45" spans="1:63">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row>
    <row r="46" spans="1:63">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row>
    <row r="47" spans="1:63">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row>
    <row r="48" spans="1:63">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row>
    <row r="49" spans="1:63">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row>
    <row r="50" spans="1:63">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row>
    <row r="51" spans="1:63">
      <c r="A51" s="10"/>
      <c r="B51" s="10"/>
      <c r="C51" s="10"/>
    </row>
    <row r="52" spans="1:63">
      <c r="A52" s="10"/>
      <c r="B52" s="10"/>
      <c r="C52" s="10"/>
    </row>
    <row r="53" spans="1:63">
      <c r="A53" s="10"/>
      <c r="B53" s="10"/>
      <c r="C53" s="10"/>
    </row>
    <row r="54" spans="1:63">
      <c r="A54" s="10"/>
      <c r="B54" s="10"/>
      <c r="C54" s="10"/>
    </row>
  </sheetData>
  <sheetProtection password="C82B" sheet="1" objects="1" scenarios="1" selectLockedCells="1"/>
  <conditionalFormatting sqref="D3:BK3 D20:BK32">
    <cfRule type="cellIs" dxfId="52" priority="8" operator="between">
      <formula>0</formula>
      <formula>9</formula>
    </cfRule>
  </conditionalFormatting>
  <conditionalFormatting sqref="B3:C32">
    <cfRule type="containsText" dxfId="51" priority="5" operator="containsText" text="aucun élève">
      <formula>NOT(ISERROR(SEARCH("aucun élève",B3)))</formula>
    </cfRule>
    <cfRule type="containsText" priority="6" operator="containsText" text="aucun élève">
      <formula>NOT(ISERROR(SEARCH("aucun élève",B3)))</formula>
    </cfRule>
  </conditionalFormatting>
  <conditionalFormatting sqref="D4:R19">
    <cfRule type="cellIs" dxfId="50" priority="4" operator="between">
      <formula>0</formula>
      <formula>9</formula>
    </cfRule>
  </conditionalFormatting>
  <conditionalFormatting sqref="S4:AG19">
    <cfRule type="cellIs" dxfId="49" priority="3" operator="between">
      <formula>0</formula>
      <formula>9</formula>
    </cfRule>
  </conditionalFormatting>
  <conditionalFormatting sqref="AH4:AV19">
    <cfRule type="cellIs" dxfId="48" priority="2" operator="between">
      <formula>0</formula>
      <formula>9</formula>
    </cfRule>
  </conditionalFormatting>
  <conditionalFormatting sqref="AW4:BK19">
    <cfRule type="cellIs" dxfId="47" priority="1" operator="between">
      <formula>0</formula>
      <formula>9</formula>
    </cfRule>
  </conditionalFormatting>
  <dataValidations count="1">
    <dataValidation type="list" operator="equal" showErrorMessage="1" sqref="D3:BK32">
      <formula1>"A,1,9,0,3,4,N"</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B1:BK32"/>
  <sheetViews>
    <sheetView topLeftCell="AG1" zoomScale="120" zoomScaleNormal="120" workbookViewId="0">
      <selection activeCell="AI19" sqref="AI19"/>
    </sheetView>
  </sheetViews>
  <sheetFormatPr baseColWidth="10" defaultColWidth="11.5703125" defaultRowHeight="12.75"/>
  <cols>
    <col min="1" max="1" width="5.85546875" style="10" customWidth="1"/>
    <col min="2" max="3" width="11.5703125" style="10"/>
    <col min="4" max="12" width="6.5703125" style="10" customWidth="1"/>
    <col min="13" max="63" width="7.5703125" style="10" customWidth="1"/>
    <col min="64" max="16384" width="11.5703125" style="10"/>
  </cols>
  <sheetData>
    <row r="1" spans="2:63">
      <c r="B1" s="66"/>
      <c r="C1" s="66"/>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row>
    <row r="2" spans="2:63">
      <c r="B2" s="67" t="s">
        <v>1</v>
      </c>
      <c r="C2" s="67" t="s">
        <v>2</v>
      </c>
      <c r="D2" s="70" t="s">
        <v>146</v>
      </c>
      <c r="E2" s="70" t="s">
        <v>147</v>
      </c>
      <c r="F2" s="70" t="s">
        <v>148</v>
      </c>
      <c r="G2" s="70" t="s">
        <v>149</v>
      </c>
      <c r="H2" s="70" t="s">
        <v>150</v>
      </c>
      <c r="I2" s="70" t="s">
        <v>151</v>
      </c>
      <c r="J2" s="70" t="s">
        <v>152</v>
      </c>
      <c r="K2" s="70" t="s">
        <v>153</v>
      </c>
      <c r="L2" s="70" t="s">
        <v>154</v>
      </c>
      <c r="M2" s="70" t="s">
        <v>155</v>
      </c>
      <c r="N2" s="70" t="s">
        <v>156</v>
      </c>
      <c r="O2" s="70" t="s">
        <v>157</v>
      </c>
      <c r="P2" s="70" t="s">
        <v>158</v>
      </c>
      <c r="Q2" s="70" t="s">
        <v>159</v>
      </c>
      <c r="R2" s="70" t="s">
        <v>160</v>
      </c>
      <c r="S2" s="70" t="s">
        <v>161</v>
      </c>
      <c r="T2" s="70" t="s">
        <v>162</v>
      </c>
      <c r="U2" s="70" t="s">
        <v>163</v>
      </c>
      <c r="V2" s="70" t="s">
        <v>164</v>
      </c>
      <c r="W2" s="70" t="s">
        <v>165</v>
      </c>
      <c r="X2" s="70" t="s">
        <v>166</v>
      </c>
      <c r="Y2" s="70" t="s">
        <v>167</v>
      </c>
      <c r="Z2" s="70" t="s">
        <v>168</v>
      </c>
      <c r="AA2" s="70" t="s">
        <v>169</v>
      </c>
      <c r="AB2" s="70" t="s">
        <v>170</v>
      </c>
      <c r="AC2" s="70" t="s">
        <v>171</v>
      </c>
      <c r="AD2" s="70" t="s">
        <v>172</v>
      </c>
      <c r="AE2" s="70" t="s">
        <v>173</v>
      </c>
      <c r="AF2" s="70" t="s">
        <v>174</v>
      </c>
      <c r="AG2" s="70" t="s">
        <v>175</v>
      </c>
      <c r="AH2" s="70" t="s">
        <v>176</v>
      </c>
      <c r="AI2" s="70" t="s">
        <v>177</v>
      </c>
      <c r="AJ2" s="70" t="s">
        <v>178</v>
      </c>
      <c r="AK2" s="70" t="s">
        <v>179</v>
      </c>
      <c r="AL2" s="70" t="s">
        <v>180</v>
      </c>
      <c r="AM2" s="70" t="s">
        <v>181</v>
      </c>
      <c r="AN2" s="70" t="s">
        <v>182</v>
      </c>
      <c r="AO2" s="70" t="s">
        <v>183</v>
      </c>
      <c r="AP2" s="70" t="s">
        <v>184</v>
      </c>
      <c r="AQ2" s="70" t="s">
        <v>185</v>
      </c>
      <c r="AR2" s="70" t="s">
        <v>186</v>
      </c>
      <c r="AS2" s="70" t="s">
        <v>187</v>
      </c>
      <c r="AT2" s="70" t="s">
        <v>188</v>
      </c>
      <c r="AU2" s="70" t="s">
        <v>189</v>
      </c>
      <c r="AV2" s="70" t="s">
        <v>190</v>
      </c>
      <c r="AW2" s="70" t="s">
        <v>191</v>
      </c>
      <c r="AX2" s="70" t="s">
        <v>192</v>
      </c>
      <c r="AY2" s="70" t="s">
        <v>193</v>
      </c>
      <c r="AZ2" s="70" t="s">
        <v>194</v>
      </c>
      <c r="BA2" s="70" t="s">
        <v>195</v>
      </c>
      <c r="BB2" s="70" t="s">
        <v>196</v>
      </c>
      <c r="BC2" s="70" t="s">
        <v>197</v>
      </c>
      <c r="BD2" s="70" t="s">
        <v>198</v>
      </c>
      <c r="BE2" s="70" t="s">
        <v>199</v>
      </c>
      <c r="BF2" s="70" t="s">
        <v>200</v>
      </c>
      <c r="BG2" s="70" t="s">
        <v>201</v>
      </c>
      <c r="BH2" s="70" t="s">
        <v>202</v>
      </c>
      <c r="BI2" s="70" t="s">
        <v>203</v>
      </c>
      <c r="BJ2" s="70" t="s">
        <v>204</v>
      </c>
      <c r="BK2" s="70" t="s">
        <v>205</v>
      </c>
    </row>
    <row r="3" spans="2:63">
      <c r="B3" s="67" t="str">
        <f>IF('Ma classe'!B2&lt;&gt;0,'Ma classe'!B2,"aucun élève")</f>
        <v>Adiavou</v>
      </c>
      <c r="C3" s="67" t="str">
        <f>IF('Ma classe'!C2&lt;&gt;0,'Ma classe'!C2,"aucun élève")</f>
        <v>Nadège</v>
      </c>
      <c r="D3" s="67">
        <f>IF('saisie mathématiques'!D3=1,1,(IF('saisie mathématiques'!D3=3,0.5,(IF('saisie mathématiques'!D3=4,0.5,(IF('saisie mathématiques'!D3=9,0,(IF('saisie mathématiques'!D3=0,0,(IF('saisie mathématiques'!D3="A","Abst",(IF('saisie mathématiques'!D3="N","non év","attente")))))))))))))</f>
        <v>0.5</v>
      </c>
      <c r="E3" s="67">
        <f>IF('saisie mathématiques'!E3=1,1,(IF('saisie mathématiques'!E3=3,0.5,(IF('saisie mathématiques'!E3=4,0.5,(IF('saisie mathématiques'!E3=9,0,(IF('saisie mathématiques'!E3=0,0,(IF('saisie mathématiques'!E3="A","Abst",(IF('saisie mathématiques'!E3="N","non év","attente")))))))))))))</f>
        <v>0.5</v>
      </c>
      <c r="F3" s="67">
        <f>IF('saisie mathématiques'!F3=1,1,(IF('saisie mathématiques'!F3=3,0.5,(IF('saisie mathématiques'!F3=4,0.5,(IF('saisie mathématiques'!F3=9,0,(IF('saisie mathématiques'!F3=0,0,(IF('saisie mathématiques'!F3="A","Abst",(IF('saisie mathématiques'!F3="N","non év","attente")))))))))))))</f>
        <v>0</v>
      </c>
      <c r="G3" s="67">
        <f>IF('saisie mathématiques'!G3=1,1,(IF('saisie mathématiques'!G3=3,0.5,(IF('saisie mathématiques'!G3=4,0.5,(IF('saisie mathématiques'!G3=9,0,(IF('saisie mathématiques'!G3=0,0,(IF('saisie mathématiques'!G3="A","Abst",(IF('saisie mathématiques'!G3="N","non év","attente")))))))))))))</f>
        <v>1</v>
      </c>
      <c r="H3" s="67">
        <f>IF('saisie mathématiques'!H3=1,1,(IF('saisie mathématiques'!H3=3,0.5,(IF('saisie mathématiques'!H3=4,0.5,(IF('saisie mathématiques'!H3=9,0,(IF('saisie mathématiques'!H3=0,0,(IF('saisie mathématiques'!H3="A","Abst",(IF('saisie mathématiques'!H3="N","non év","attente")))))))))))))</f>
        <v>1</v>
      </c>
      <c r="I3" s="67">
        <f>IF('saisie mathématiques'!I3=1,1,(IF('saisie mathématiques'!I3=3,0.5,(IF('saisie mathématiques'!I3=4,0.5,(IF('saisie mathématiques'!I3=9,0,(IF('saisie mathématiques'!I3=0,0,(IF('saisie mathématiques'!I3="A","Abst",(IF('saisie mathématiques'!I3="N","non év","attente")))))))))))))</f>
        <v>1</v>
      </c>
      <c r="J3" s="67">
        <f>IF('saisie mathématiques'!J3=1,1,(IF('saisie mathématiques'!J3=3,0.5,(IF('saisie mathématiques'!J3=4,0.5,(IF('saisie mathématiques'!J3=9,0,(IF('saisie mathématiques'!J3=0,0,(IF('saisie mathématiques'!J3="A","Abst",(IF('saisie mathématiques'!J3="N","non év","attente")))))))))))))</f>
        <v>1</v>
      </c>
      <c r="K3" s="67">
        <f>IF('saisie mathématiques'!K3=1,1,(IF('saisie mathématiques'!K3=3,0.5,(IF('saisie mathématiques'!K3=4,0.5,(IF('saisie mathématiques'!K3=9,0,(IF('saisie mathématiques'!K3=0,0,(IF('saisie mathématiques'!K3="A","Abst",(IF('saisie mathématiques'!K3="N","non év","attente")))))))))))))</f>
        <v>1</v>
      </c>
      <c r="L3" s="67">
        <f>IF('saisie mathématiques'!L3=1,1,(IF('saisie mathématiques'!L3=3,0.5,(IF('saisie mathématiques'!L3=4,0.5,(IF('saisie mathématiques'!L3=9,0,(IF('saisie mathématiques'!L3=0,0,(IF('saisie mathématiques'!L3="A","Abst",(IF('saisie mathématiques'!L3="N","non év","attente")))))))))))))</f>
        <v>1</v>
      </c>
      <c r="M3" s="67">
        <f>IF('saisie mathématiques'!M3=1,1,(IF('saisie mathématiques'!M3=3,0.5,(IF('saisie mathématiques'!M3=4,0.5,(IF('saisie mathématiques'!M3=9,0,(IF('saisie mathématiques'!M3=0,0,(IF('saisie mathématiques'!M3="A","Abst",(IF('saisie mathématiques'!M3="N","non év","attente")))))))))))))</f>
        <v>1</v>
      </c>
      <c r="N3" s="67">
        <f>IF('saisie mathématiques'!N3=1,1,(IF('saisie mathématiques'!N3=3,0.5,(IF('saisie mathématiques'!N3=4,0.5,(IF('saisie mathématiques'!N3=9,0,(IF('saisie mathématiques'!N3=0,0,(IF('saisie mathématiques'!N3="A","Abst",(IF('saisie mathématiques'!N3="N","non év","attente")))))))))))))</f>
        <v>1</v>
      </c>
      <c r="O3" s="67">
        <f>IF('saisie mathématiques'!O3=1,1,(IF('saisie mathématiques'!O3=3,0.5,(IF('saisie mathématiques'!O3=4,0.5,(IF('saisie mathématiques'!O3=9,0,(IF('saisie mathématiques'!O3=0,0,(IF('saisie mathématiques'!O3="A","Abst",(IF('saisie mathématiques'!O3="N","non év","attente")))))))))))))</f>
        <v>0</v>
      </c>
      <c r="P3" s="67">
        <f>IF('saisie mathématiques'!P3=1,1,(IF('saisie mathématiques'!P3=3,0.5,(IF('saisie mathématiques'!P3=4,0.5,(IF('saisie mathématiques'!P3=9,0,(IF('saisie mathématiques'!P3=0,0,(IF('saisie mathématiques'!P3="A","Abst",(IF('saisie mathématiques'!P3="N","non év","attente")))))))))))))</f>
        <v>1</v>
      </c>
      <c r="Q3" s="67">
        <f>IF('saisie mathématiques'!Q3=1,1,(IF('saisie mathématiques'!Q3=3,0.5,(IF('saisie mathématiques'!Q3=4,0.5,(IF('saisie mathématiques'!Q3=9,0,(IF('saisie mathématiques'!Q3=0,0,(IF('saisie mathématiques'!Q3="A","Abst",(IF('saisie mathématiques'!Q3="N","non év","attente")))))))))))))</f>
        <v>0.5</v>
      </c>
      <c r="R3" s="67">
        <f>IF('saisie mathématiques'!R3=1,1,(IF('saisie mathématiques'!R3=3,0.5,(IF('saisie mathématiques'!R3=4,0.5,(IF('saisie mathématiques'!R3=9,0,(IF('saisie mathématiques'!R3=0,0,(IF('saisie mathématiques'!R3="A","Abst",(IF('saisie mathématiques'!R3="N","non év","attente")))))))))))))</f>
        <v>0.5</v>
      </c>
      <c r="S3" s="67">
        <f>IF('saisie mathématiques'!S3=1,1,(IF('saisie mathématiques'!S3=3,0.5,(IF('saisie mathématiques'!S3=4,0.5,(IF('saisie mathématiques'!S3=9,0,(IF('saisie mathématiques'!S3=0,0,(IF('saisie mathématiques'!S3="A","Abst",(IF('saisie mathématiques'!S3="N","non év","attente")))))))))))))</f>
        <v>0.5</v>
      </c>
      <c r="T3" s="67">
        <f>IF('saisie mathématiques'!T3=1,1,(IF('saisie mathématiques'!T3=3,0.5,(IF('saisie mathématiques'!T3=4,0.5,(IF('saisie mathématiques'!T3=9,0,(IF('saisie mathématiques'!T3=0,0,(IF('saisie mathématiques'!T3="A","Abst",(IF('saisie mathématiques'!T3="N","non év","attente")))))))))))))</f>
        <v>0.5</v>
      </c>
      <c r="U3" s="67">
        <f>IF('saisie mathématiques'!U3=1,1,(IF('saisie mathématiques'!U3=3,0.5,(IF('saisie mathématiques'!U3=4,0.5,(IF('saisie mathématiques'!U3=9,0,(IF('saisie mathématiques'!U3=0,0,(IF('saisie mathématiques'!U3="A","Abst",(IF('saisie mathématiques'!U3="N","non év","attente")))))))))))))</f>
        <v>0.5</v>
      </c>
      <c r="V3" s="67">
        <f>IF('saisie mathématiques'!V3=1,1,(IF('saisie mathématiques'!V3=3,0.5,(IF('saisie mathématiques'!V3=4,0.5,(IF('saisie mathématiques'!V3=9,0,(IF('saisie mathématiques'!V3=0,0,(IF('saisie mathématiques'!V3="A","Abst",(IF('saisie mathématiques'!V3="N","non év","attente")))))))))))))</f>
        <v>0.5</v>
      </c>
      <c r="W3" s="67">
        <f>IF('saisie mathématiques'!W3=1,1,(IF('saisie mathématiques'!W3=3,0.5,(IF('saisie mathématiques'!W3=4,0.5,(IF('saisie mathématiques'!W3=9,0,(IF('saisie mathématiques'!W3=0,0,(IF('saisie mathématiques'!W3="A","Abst",(IF('saisie mathématiques'!W3="N","non év","attente")))))))))))))</f>
        <v>0.5</v>
      </c>
      <c r="X3" s="67">
        <f>IF('saisie mathématiques'!X3=1,1,(IF('saisie mathématiques'!X3=3,0.5,(IF('saisie mathématiques'!X3=4,0.5,(IF('saisie mathématiques'!X3=9,0,(IF('saisie mathématiques'!X3=0,0,(IF('saisie mathématiques'!X3="A","Abst",(IF('saisie mathématiques'!X3="N","non év","attente")))))))))))))</f>
        <v>0.5</v>
      </c>
      <c r="Y3" s="67">
        <f>IF('saisie mathématiques'!Y3=1,1,(IF('saisie mathématiques'!Y3=3,0.5,(IF('saisie mathématiques'!Y3=4,0.5,(IF('saisie mathématiques'!Y3=9,0,(IF('saisie mathématiques'!Y3=0,0,(IF('saisie mathématiques'!Y3="A","Abst",(IF('saisie mathématiques'!Y3="N","non év","attente")))))))))))))</f>
        <v>0.5</v>
      </c>
      <c r="Z3" s="67">
        <f>IF('saisie mathématiques'!Z3=1,1,(IF('saisie mathématiques'!Z3=3,0.5,(IF('saisie mathématiques'!Z3=4,0.5,(IF('saisie mathématiques'!Z3=9,0,(IF('saisie mathématiques'!Z3=0,0,(IF('saisie mathématiques'!Z3="A","Abst",(IF('saisie mathématiques'!Z3="N","non év","attente")))))))))))))</f>
        <v>0</v>
      </c>
      <c r="AA3" s="67">
        <f>IF('saisie mathématiques'!AA3=1,1,(IF('saisie mathématiques'!AA3=3,0.5,(IF('saisie mathématiques'!AA3=4,0.5,(IF('saisie mathématiques'!AA3=9,0,(IF('saisie mathématiques'!AA3=0,0,(IF('saisie mathématiques'!AA3="A","Abst",(IF('saisie mathématiques'!AA3="N","non év","attente")))))))))))))</f>
        <v>0.5</v>
      </c>
      <c r="AB3" s="67">
        <f>IF('saisie mathématiques'!AB3=1,1,(IF('saisie mathématiques'!AB3=3,0.5,(IF('saisie mathématiques'!AB3=4,0.5,(IF('saisie mathématiques'!AB3=9,0,(IF('saisie mathématiques'!AB3=0,0,(IF('saisie mathématiques'!AB3="A","Abst",(IF('saisie mathématiques'!AB3="N","non év","attente")))))))))))))</f>
        <v>0.5</v>
      </c>
      <c r="AC3" s="67">
        <f>IF('saisie mathématiques'!AC3=1,1,(IF('saisie mathématiques'!AC3=3,0.5,(IF('saisie mathématiques'!AC3=4,0.5,(IF('saisie mathématiques'!AC3=9,0,(IF('saisie mathématiques'!AC3=0,0,(IF('saisie mathématiques'!AC3="A","Abst",(IF('saisie mathématiques'!AC3="N","non év","attente")))))))))))))</f>
        <v>0.5</v>
      </c>
      <c r="AD3" s="67">
        <f>IF('saisie mathématiques'!AD3=1,1,(IF('saisie mathématiques'!AD3=3,0.5,(IF('saisie mathématiques'!AD3=4,0.5,(IF('saisie mathématiques'!AD3=9,0,(IF('saisie mathématiques'!AD3=0,0,(IF('saisie mathématiques'!AD3="A","Abst",(IF('saisie mathématiques'!AD3="N","non év","attente")))))))))))))</f>
        <v>0.5</v>
      </c>
      <c r="AE3" s="67">
        <f>IF('saisie mathématiques'!AE3=1,1,(IF('saisie mathématiques'!AE3=3,0.5,(IF('saisie mathématiques'!AE3=4,0.5,(IF('saisie mathématiques'!AE3=9,0,(IF('saisie mathématiques'!AE3=0,0,(IF('saisie mathématiques'!AE3="A","Abst",(IF('saisie mathématiques'!AE3="N","non év","attente")))))))))))))</f>
        <v>0.5</v>
      </c>
      <c r="AF3" s="67">
        <f>IF('saisie mathématiques'!AF3=1,1,(IF('saisie mathématiques'!AF3=3,0.5,(IF('saisie mathématiques'!AF3=4,0.5,(IF('saisie mathématiques'!AF3=9,0,(IF('saisie mathématiques'!AF3=0,0,(IF('saisie mathématiques'!AF3="A","Abst",(IF('saisie mathématiques'!AF3="N","non év","attente")))))))))))))</f>
        <v>0.5</v>
      </c>
      <c r="AG3" s="67">
        <f>IF('saisie mathématiques'!AG3=1,1,(IF('saisie mathématiques'!AG3=3,0.5,(IF('saisie mathématiques'!AG3=4,0.5,(IF('saisie mathématiques'!AG3=9,0,(IF('saisie mathématiques'!AG3=0,0,(IF('saisie mathématiques'!AG3="A","Abst",(IF('saisie mathématiques'!AG3="N","non év","attente")))))))))))))</f>
        <v>0.5</v>
      </c>
      <c r="AH3" s="67">
        <f>IF('saisie mathématiques'!AH3=1,1,(IF('saisie mathématiques'!AH3=3,0.5,(IF('saisie mathématiques'!AH3=4,0.5,(IF('saisie mathématiques'!AH3=9,0,(IF('saisie mathématiques'!AH3=0,0,(IF('saisie mathématiques'!AH3="A","Abst",(IF('saisie mathématiques'!AH3="N","non év","attente")))))))))))))</f>
        <v>1</v>
      </c>
      <c r="AI3" s="67">
        <f>IF('saisie mathématiques'!AI3=1,1,(IF('saisie mathématiques'!AI3=3,0.5,(IF('saisie mathématiques'!AI3=4,0.5,(IF('saisie mathématiques'!AI3=9,0,(IF('saisie mathématiques'!AI3=0,0,(IF('saisie mathématiques'!AI3="A","Abst",(IF('saisie mathématiques'!AI3="N","non év","attente")))))))))))))</f>
        <v>1</v>
      </c>
      <c r="AJ3" s="67">
        <f>IF('saisie mathématiques'!AJ3=1,1,(IF('saisie mathématiques'!AJ3=3,0.5,(IF('saisie mathématiques'!AJ3=4,0.5,(IF('saisie mathématiques'!AJ3=9,0,(IF('saisie mathématiques'!AJ3=0,0,(IF('saisie mathématiques'!AJ3="A","Abst",(IF('saisie mathématiques'!AJ3="N","non év","attente")))))))))))))</f>
        <v>0</v>
      </c>
      <c r="AK3" s="67">
        <f>IF('saisie mathématiques'!AK3=1,1,(IF('saisie mathématiques'!AK3=3,0.5,(IF('saisie mathématiques'!AK3=4,0.5,(IF('saisie mathématiques'!AK3=9,0,(IF('saisie mathématiques'!AK3=0,0,(IF('saisie mathématiques'!AK3="A","Abst",(IF('saisie mathématiques'!AK3="N","non év","attente")))))))))))))</f>
        <v>0</v>
      </c>
      <c r="AL3" s="67">
        <f>IF('saisie mathématiques'!AL3=1,1,(IF('saisie mathématiques'!AL3=3,0.5,(IF('saisie mathématiques'!AL3=4,0.5,(IF('saisie mathématiques'!AL3=9,0,(IF('saisie mathématiques'!AL3=0,0,(IF('saisie mathématiques'!AL3="A","Abst",(IF('saisie mathématiques'!AL3="N","non év","attente")))))))))))))</f>
        <v>0</v>
      </c>
      <c r="AM3" s="67">
        <f>IF('saisie mathématiques'!AM3=1,1,(IF('saisie mathématiques'!AM3=3,0.5,(IF('saisie mathématiques'!AM3=4,0.5,(IF('saisie mathématiques'!AM3=9,0,(IF('saisie mathématiques'!AM3=0,0,(IF('saisie mathématiques'!AM3="A","Abst",(IF('saisie mathématiques'!AM3="N","non év","attente")))))))))))))</f>
        <v>0.5</v>
      </c>
      <c r="AN3" s="67">
        <f>IF('saisie mathématiques'!AN3=1,1,(IF('saisie mathématiques'!AN3=3,0.5,(IF('saisie mathématiques'!AN3=4,0.5,(IF('saisie mathématiques'!AN3=9,0,(IF('saisie mathématiques'!AN3=0,0,(IF('saisie mathématiques'!AN3="A","Abst",(IF('saisie mathématiques'!AN3="N","non év","attente")))))))))))))</f>
        <v>0.5</v>
      </c>
      <c r="AO3" s="67">
        <f>IF('saisie mathématiques'!AO3=1,1,(IF('saisie mathématiques'!AO3=3,0.5,(IF('saisie mathématiques'!AO3=4,0.5,(IF('saisie mathématiques'!AO3=9,0,(IF('saisie mathématiques'!AO3=0,0,(IF('saisie mathématiques'!AO3="A","Abst",(IF('saisie mathématiques'!AO3="N","non év","attente")))))))))))))</f>
        <v>0.5</v>
      </c>
      <c r="AP3" s="67">
        <f>IF('saisie mathématiques'!AP3=1,1,(IF('saisie mathématiques'!AP3=3,0.5,(IF('saisie mathématiques'!AP3=4,0.5,(IF('saisie mathématiques'!AP3=9,0,(IF('saisie mathématiques'!AP3=0,0,(IF('saisie mathématiques'!AP3="A","Abst",(IF('saisie mathématiques'!AP3="N","non év","attente")))))))))))))</f>
        <v>0.5</v>
      </c>
      <c r="AQ3" s="67">
        <f>IF('saisie mathématiques'!AQ3=1,1,(IF('saisie mathématiques'!AQ3=3,0.5,(IF('saisie mathématiques'!AQ3=4,0.5,(IF('saisie mathématiques'!AQ3=9,0,(IF('saisie mathématiques'!AQ3=0,0,(IF('saisie mathématiques'!AQ3="A","Abst",(IF('saisie mathématiques'!AQ3="N","non év","attente")))))))))))))</f>
        <v>0.5</v>
      </c>
      <c r="AR3" s="67">
        <f>IF('saisie mathématiques'!AR3=1,1,(IF('saisie mathématiques'!AR3=3,0.5,(IF('saisie mathématiques'!AR3=4,0.5,(IF('saisie mathématiques'!AR3=9,0,(IF('saisie mathématiques'!AR3=0,0,(IF('saisie mathématiques'!AR3="A","Abst",(IF('saisie mathématiques'!AR3="N","non év","attente")))))))))))))</f>
        <v>0.5</v>
      </c>
      <c r="AS3" s="67">
        <f>IF('saisie mathématiques'!AS3=1,1,(IF('saisie mathématiques'!AS3=3,0.5,(IF('saisie mathématiques'!AS3=4,0.5,(IF('saisie mathématiques'!AS3=9,0,(IF('saisie mathématiques'!AS3=0,0,(IF('saisie mathématiques'!AS3="A","Abst",(IF('saisie mathématiques'!AS3="N","non év","attente")))))))))))))</f>
        <v>0.5</v>
      </c>
      <c r="AT3" s="67">
        <f>IF('saisie mathématiques'!AT3=1,1,(IF('saisie mathématiques'!AT3=3,0.5,(IF('saisie mathématiques'!AT3=4,0.5,(IF('saisie mathématiques'!AT3=9,0,(IF('saisie mathématiques'!AT3=0,0,(IF('saisie mathématiques'!AT3="A","Abst",(IF('saisie mathématiques'!AT3="N","non év","attente")))))))))))))</f>
        <v>0.5</v>
      </c>
      <c r="AU3" s="67">
        <f>IF('saisie mathématiques'!AU3=1,1,(IF('saisie mathématiques'!AU3=3,0.5,(IF('saisie mathématiques'!AU3=4,0.5,(IF('saisie mathématiques'!AU3=9,0,(IF('saisie mathématiques'!AU3=0,0,(IF('saisie mathématiques'!AU3="A","Abst",(IF('saisie mathématiques'!AU3="N","non év","attente")))))))))))))</f>
        <v>0.5</v>
      </c>
      <c r="AV3" s="67">
        <f>IF('saisie mathématiques'!AV3=1,1,(IF('saisie mathématiques'!AV3=3,0.5,(IF('saisie mathématiques'!AV3=4,0.5,(IF('saisie mathématiques'!AV3=9,0,(IF('saisie mathématiques'!AV3=0,0,(IF('saisie mathématiques'!AV3="A","Abst",(IF('saisie mathématiques'!AV3="N","non év","attente")))))))))))))</f>
        <v>0.5</v>
      </c>
      <c r="AW3" s="67">
        <f>IF('saisie mathématiques'!AW3=1,1,(IF('saisie mathématiques'!AW3=3,0.5,(IF('saisie mathématiques'!AW3=4,0.5,(IF('saisie mathématiques'!AW3=9,0,(IF('saisie mathématiques'!AW3=0,0,(IF('saisie mathématiques'!AW3="A","Abst",(IF('saisie mathématiques'!AW3="N","non év","attente")))))))))))))</f>
        <v>0.5</v>
      </c>
      <c r="AX3" s="67">
        <f>IF('saisie mathématiques'!AX3=1,1,(IF('saisie mathématiques'!AX3=3,0.5,(IF('saisie mathématiques'!AX3=4,0.5,(IF('saisie mathématiques'!AX3=9,0,(IF('saisie mathématiques'!AX3=0,0,(IF('saisie mathématiques'!AX3="A","Abst",(IF('saisie mathématiques'!AX3="N","non év","attente")))))))))))))</f>
        <v>0.5</v>
      </c>
      <c r="AY3" s="67">
        <f>IF('saisie mathématiques'!AY3=1,1,(IF('saisie mathématiques'!AY3=3,0.5,(IF('saisie mathématiques'!AY3=4,0.5,(IF('saisie mathématiques'!AY3=9,0,(IF('saisie mathématiques'!AY3=0,0,(IF('saisie mathématiques'!AY3="A","Abst",(IF('saisie mathématiques'!AY3="N","non év","attente")))))))))))))</f>
        <v>0.5</v>
      </c>
      <c r="AZ3" s="67">
        <f>IF('saisie mathématiques'!AZ3=1,1,(IF('saisie mathématiques'!AZ3=3,0.5,(IF('saisie mathématiques'!AZ3=4,0.5,(IF('saisie mathématiques'!AZ3=9,0,(IF('saisie mathématiques'!AZ3=0,0,(IF('saisie mathématiques'!AZ3="A","Abst",(IF('saisie mathématiques'!AZ3="N","non év","attente")))))))))))))</f>
        <v>0.5</v>
      </c>
      <c r="BA3" s="67">
        <f>IF('saisie mathématiques'!BA3=1,1,(IF('saisie mathématiques'!BA3=3,0.5,(IF('saisie mathématiques'!BA3=4,0.5,(IF('saisie mathématiques'!BA3=9,0,(IF('saisie mathématiques'!BA3=0,0,(IF('saisie mathématiques'!BA3="A","Abst",(IF('saisie mathématiques'!BA3="N","non év","attente")))))))))))))</f>
        <v>0.5</v>
      </c>
      <c r="BB3" s="67">
        <f>IF('saisie mathématiques'!BB3=1,1,(IF('saisie mathématiques'!BB3=3,0.5,(IF('saisie mathématiques'!BB3=4,0.5,(IF('saisie mathématiques'!BB3=9,0,(IF('saisie mathématiques'!BB3=0,0,(IF('saisie mathématiques'!BB3="A","Abst",(IF('saisie mathématiques'!BB3="N","non év","attente")))))))))))))</f>
        <v>0</v>
      </c>
      <c r="BC3" s="67">
        <f>IF('saisie mathématiques'!BC3=1,1,(IF('saisie mathématiques'!BC3=3,0.5,(IF('saisie mathématiques'!BC3=4,0.5,(IF('saisie mathématiques'!BC3=9,0,(IF('saisie mathématiques'!BC3=0,0,(IF('saisie mathématiques'!BC3="A","Abst",(IF('saisie mathématiques'!BC3="N","non év","attente")))))))))))))</f>
        <v>0.5</v>
      </c>
      <c r="BD3" s="67">
        <f>IF('saisie mathématiques'!BD3=1,1,(IF('saisie mathématiques'!BD3=3,0.5,(IF('saisie mathématiques'!BD3=4,0.5,(IF('saisie mathématiques'!BD3=9,0,(IF('saisie mathématiques'!BD3=0,0,(IF('saisie mathématiques'!BD3="A","Abst",(IF('saisie mathématiques'!BD3="N","non év","attente")))))))))))))</f>
        <v>0.5</v>
      </c>
      <c r="BE3" s="67">
        <f>IF('saisie mathématiques'!BE3=1,1,(IF('saisie mathématiques'!BE3=3,0.5,(IF('saisie mathématiques'!BE3=4,0.5,(IF('saisie mathématiques'!BE3=9,0,(IF('saisie mathématiques'!BE3=0,0,(IF('saisie mathématiques'!BE3="A","Abst",(IF('saisie mathématiques'!BE3="N","non év","attente")))))))))))))</f>
        <v>0.5</v>
      </c>
      <c r="BF3" s="67">
        <f>IF('saisie mathématiques'!BF3=1,1,(IF('saisie mathématiques'!BF3=3,0.5,(IF('saisie mathématiques'!BF3=4,0.5,(IF('saisie mathématiques'!BF3=9,0,(IF('saisie mathématiques'!BF3=0,0,(IF('saisie mathématiques'!BF3="A","Abst",(IF('saisie mathématiques'!BF3="N","non év","attente")))))))))))))</f>
        <v>1</v>
      </c>
      <c r="BG3" s="67">
        <f>IF('saisie mathématiques'!BG3=1,1,(IF('saisie mathématiques'!BG3=3,0.5,(IF('saisie mathématiques'!BG3=4,0.5,(IF('saisie mathématiques'!BG3=9,0,(IF('saisie mathématiques'!BG3=0,0,(IF('saisie mathématiques'!BG3="A","Abst",(IF('saisie mathématiques'!BG3="N","non év","attente")))))))))))))</f>
        <v>0.5</v>
      </c>
      <c r="BH3" s="67">
        <f>IF('saisie mathématiques'!BH3=1,1,(IF('saisie mathématiques'!BH3=3,0.5,(IF('saisie mathématiques'!BH3=4,0.5,(IF('saisie mathématiques'!BH3=9,0,(IF('saisie mathématiques'!BH3=0,0,(IF('saisie mathématiques'!BH3="A","Abst",(IF('saisie mathématiques'!BH3="N","non év","attente")))))))))))))</f>
        <v>1</v>
      </c>
      <c r="BI3" s="67">
        <f>IF('saisie mathématiques'!BI3=1,1,(IF('saisie mathématiques'!BI3=3,0.5,(IF('saisie mathématiques'!BI3=4,0.5,(IF('saisie mathématiques'!BI3=9,0,(IF('saisie mathématiques'!BI3=0,0,(IF('saisie mathématiques'!BI3="A","Abst",(IF('saisie mathématiques'!BI3="N","non év","attente")))))))))))))</f>
        <v>1</v>
      </c>
      <c r="BJ3" s="67">
        <f>IF('saisie mathématiques'!BJ3=1,1,(IF('saisie mathématiques'!BJ3=3,0.5,(IF('saisie mathématiques'!BJ3=4,0.5,(IF('saisie mathématiques'!BJ3=9,0,(IF('saisie mathématiques'!BJ3=0,0,(IF('saisie mathématiques'!BJ3="A","Abst",(IF('saisie mathématiques'!BJ3="N","non év","attente")))))))))))))</f>
        <v>1</v>
      </c>
      <c r="BK3" s="67">
        <f>IF('saisie mathématiques'!BK3=1,1,(IF('saisie mathématiques'!BK3=3,0.5,(IF('saisie mathématiques'!BK3=4,0.5,(IF('saisie mathématiques'!BK3=9,0,(IF('saisie mathématiques'!BK3=0,0,(IF('saisie mathématiques'!BK3="A","Abst",(IF('saisie mathématiques'!BK3="N","non év","attente")))))))))))))</f>
        <v>0.5</v>
      </c>
    </row>
    <row r="4" spans="2:63">
      <c r="B4" s="67" t="str">
        <f>IF('Ma classe'!B3&lt;&gt;0,'Ma classe'!B3,"aucun élève")</f>
        <v>aucun élève</v>
      </c>
      <c r="C4" s="67" t="str">
        <f>IF('Ma classe'!C3&lt;&gt;0,'Ma classe'!C3,"aucun élève")</f>
        <v>aucun élève</v>
      </c>
      <c r="D4" s="67" t="str">
        <f>IF('saisie mathématiques'!D4=1,1,(IF('saisie mathématiques'!D4=3,0.5,(IF('saisie mathématiques'!D4=4,0.5,(IF('saisie mathématiques'!D4=9,0,(IF('saisie mathématiques'!D4=0,0,(IF('saisie mathématiques'!D4="A","Abst",(IF('saisie mathématiques'!D4="N","non év","attente")))))))))))))</f>
        <v>Abst</v>
      </c>
      <c r="E4" s="67" t="str">
        <f>IF('saisie mathématiques'!E4=1,1,(IF('saisie mathématiques'!E4=3,0.5,(IF('saisie mathématiques'!E4=4,0.5,(IF('saisie mathématiques'!E4=9,0,(IF('saisie mathématiques'!E4=0,0,(IF('saisie mathématiques'!E4="A","Abst",(IF('saisie mathématiques'!E4="N","non év","attente")))))))))))))</f>
        <v>Abst</v>
      </c>
      <c r="F4" s="67" t="str">
        <f>IF('saisie mathématiques'!F4=1,1,(IF('saisie mathématiques'!F4=3,0.5,(IF('saisie mathématiques'!F4=4,0.5,(IF('saisie mathématiques'!F4=9,0,(IF('saisie mathématiques'!F4=0,0,(IF('saisie mathématiques'!F4="A","Abst",(IF('saisie mathématiques'!F4="N","non év","attente")))))))))))))</f>
        <v>Abst</v>
      </c>
      <c r="G4" s="67" t="str">
        <f>IF('saisie mathématiques'!G4=1,1,(IF('saisie mathématiques'!G4=3,0.5,(IF('saisie mathématiques'!G4=4,0.5,(IF('saisie mathématiques'!G4=9,0,(IF('saisie mathématiques'!G4=0,0,(IF('saisie mathématiques'!G4="A","Abst",(IF('saisie mathématiques'!G4="N","non év","attente")))))))))))))</f>
        <v>Abst</v>
      </c>
      <c r="H4" s="67" t="str">
        <f>IF('saisie mathématiques'!H4=1,1,(IF('saisie mathématiques'!H4=3,0.5,(IF('saisie mathématiques'!H4=4,0.5,(IF('saisie mathématiques'!H4=9,0,(IF('saisie mathématiques'!H4=0,0,(IF('saisie mathématiques'!H4="A","Abst",(IF('saisie mathématiques'!H4="N","non év","attente")))))))))))))</f>
        <v>Abst</v>
      </c>
      <c r="I4" s="67" t="str">
        <f>IF('saisie mathématiques'!I4=1,1,(IF('saisie mathématiques'!I4=3,0.5,(IF('saisie mathématiques'!I4=4,0.5,(IF('saisie mathématiques'!I4=9,0,(IF('saisie mathématiques'!I4=0,0,(IF('saisie mathématiques'!I4="A","Abst",(IF('saisie mathématiques'!I4="N","non év","attente")))))))))))))</f>
        <v>Abst</v>
      </c>
      <c r="J4" s="67" t="str">
        <f>IF('saisie mathématiques'!J4=1,1,(IF('saisie mathématiques'!J4=3,0.5,(IF('saisie mathématiques'!J4=4,0.5,(IF('saisie mathématiques'!J4=9,0,(IF('saisie mathématiques'!J4=0,0,(IF('saisie mathématiques'!J4="A","Abst",(IF('saisie mathématiques'!J4="N","non év","attente")))))))))))))</f>
        <v>Abst</v>
      </c>
      <c r="K4" s="67" t="str">
        <f>IF('saisie mathématiques'!K4=1,1,(IF('saisie mathématiques'!K4=3,0.5,(IF('saisie mathématiques'!K4=4,0.5,(IF('saisie mathématiques'!K4=9,0,(IF('saisie mathématiques'!K4=0,0,(IF('saisie mathématiques'!K4="A","Abst",(IF('saisie mathématiques'!K4="N","non év","attente")))))))))))))</f>
        <v>Abst</v>
      </c>
      <c r="L4" s="67" t="str">
        <f>IF('saisie mathématiques'!L4=1,1,(IF('saisie mathématiques'!L4=3,0.5,(IF('saisie mathématiques'!L4=4,0.5,(IF('saisie mathématiques'!L4=9,0,(IF('saisie mathématiques'!L4=0,0,(IF('saisie mathématiques'!L4="A","Abst",(IF('saisie mathématiques'!L4="N","non év","attente")))))))))))))</f>
        <v>Abst</v>
      </c>
      <c r="M4" s="67" t="str">
        <f>IF('saisie mathématiques'!M4=1,1,(IF('saisie mathématiques'!M4=3,0.5,(IF('saisie mathématiques'!M4=4,0.5,(IF('saisie mathématiques'!M4=9,0,(IF('saisie mathématiques'!M4=0,0,(IF('saisie mathématiques'!M4="A","Abst",(IF('saisie mathématiques'!M4="N","non év","attente")))))))))))))</f>
        <v>Abst</v>
      </c>
      <c r="N4" s="67" t="str">
        <f>IF('saisie mathématiques'!N4=1,1,(IF('saisie mathématiques'!N4=3,0.5,(IF('saisie mathématiques'!N4=4,0.5,(IF('saisie mathématiques'!N4=9,0,(IF('saisie mathématiques'!N4=0,0,(IF('saisie mathématiques'!N4="A","Abst",(IF('saisie mathématiques'!N4="N","non év","attente")))))))))))))</f>
        <v>Abst</v>
      </c>
      <c r="O4" s="67" t="str">
        <f>IF('saisie mathématiques'!O4=1,1,(IF('saisie mathématiques'!O4=3,0.5,(IF('saisie mathématiques'!O4=4,0.5,(IF('saisie mathématiques'!O4=9,0,(IF('saisie mathématiques'!O4=0,0,(IF('saisie mathématiques'!O4="A","Abst",(IF('saisie mathématiques'!O4="N","non év","attente")))))))))))))</f>
        <v>Abst</v>
      </c>
      <c r="P4" s="67" t="str">
        <f>IF('saisie mathématiques'!P4=1,1,(IF('saisie mathématiques'!P4=3,0.5,(IF('saisie mathématiques'!P4=4,0.5,(IF('saisie mathématiques'!P4=9,0,(IF('saisie mathématiques'!P4=0,0,(IF('saisie mathématiques'!P4="A","Abst",(IF('saisie mathématiques'!P4="N","non év","attente")))))))))))))</f>
        <v>Abst</v>
      </c>
      <c r="Q4" s="67" t="str">
        <f>IF('saisie mathématiques'!Q4=1,1,(IF('saisie mathématiques'!Q4=3,0.5,(IF('saisie mathématiques'!Q4=4,0.5,(IF('saisie mathématiques'!Q4=9,0,(IF('saisie mathématiques'!Q4=0,0,(IF('saisie mathématiques'!Q4="A","Abst",(IF('saisie mathématiques'!Q4="N","non év","attente")))))))))))))</f>
        <v>Abst</v>
      </c>
      <c r="R4" s="67" t="str">
        <f>IF('saisie mathématiques'!R4=1,1,(IF('saisie mathématiques'!R4=3,0.5,(IF('saisie mathématiques'!R4=4,0.5,(IF('saisie mathématiques'!R4=9,0,(IF('saisie mathématiques'!R4=0,0,(IF('saisie mathématiques'!R4="A","Abst",(IF('saisie mathématiques'!R4="N","non év","attente")))))))))))))</f>
        <v>Abst</v>
      </c>
      <c r="S4" s="67" t="str">
        <f>IF('saisie mathématiques'!S4=1,1,(IF('saisie mathématiques'!S4=3,0.5,(IF('saisie mathématiques'!S4=4,0.5,(IF('saisie mathématiques'!S4=9,0,(IF('saisie mathématiques'!S4=0,0,(IF('saisie mathématiques'!S4="A","Abst",(IF('saisie mathématiques'!S4="N","non év","attente")))))))))))))</f>
        <v>Abst</v>
      </c>
      <c r="T4" s="67" t="str">
        <f>IF('saisie mathématiques'!T4=1,1,(IF('saisie mathématiques'!T4=3,0.5,(IF('saisie mathématiques'!T4=4,0.5,(IF('saisie mathématiques'!T4=9,0,(IF('saisie mathématiques'!T4=0,0,(IF('saisie mathématiques'!T4="A","Abst",(IF('saisie mathématiques'!T4="N","non év","attente")))))))))))))</f>
        <v>Abst</v>
      </c>
      <c r="U4" s="67" t="str">
        <f>IF('saisie mathématiques'!U4=1,1,(IF('saisie mathématiques'!U4=3,0.5,(IF('saisie mathématiques'!U4=4,0.5,(IF('saisie mathématiques'!U4=9,0,(IF('saisie mathématiques'!U4=0,0,(IF('saisie mathématiques'!U4="A","Abst",(IF('saisie mathématiques'!U4="N","non év","attente")))))))))))))</f>
        <v>Abst</v>
      </c>
      <c r="V4" s="67" t="str">
        <f>IF('saisie mathématiques'!V4=1,1,(IF('saisie mathématiques'!V4=3,0.5,(IF('saisie mathématiques'!V4=4,0.5,(IF('saisie mathématiques'!V4=9,0,(IF('saisie mathématiques'!V4=0,0,(IF('saisie mathématiques'!V4="A","Abst",(IF('saisie mathématiques'!V4="N","non év","attente")))))))))))))</f>
        <v>Abst</v>
      </c>
      <c r="W4" s="67" t="str">
        <f>IF('saisie mathématiques'!W4=1,1,(IF('saisie mathématiques'!W4=3,0.5,(IF('saisie mathématiques'!W4=4,0.5,(IF('saisie mathématiques'!W4=9,0,(IF('saisie mathématiques'!W4=0,0,(IF('saisie mathématiques'!W4="A","Abst",(IF('saisie mathématiques'!W4="N","non év","attente")))))))))))))</f>
        <v>Abst</v>
      </c>
      <c r="X4" s="67" t="str">
        <f>IF('saisie mathématiques'!X4=1,1,(IF('saisie mathématiques'!X4=3,0.5,(IF('saisie mathématiques'!X4=4,0.5,(IF('saisie mathématiques'!X4=9,0,(IF('saisie mathématiques'!X4=0,0,(IF('saisie mathématiques'!X4="A","Abst",(IF('saisie mathématiques'!X4="N","non év","attente")))))))))))))</f>
        <v>Abst</v>
      </c>
      <c r="Y4" s="67" t="str">
        <f>IF('saisie mathématiques'!Y4=1,1,(IF('saisie mathématiques'!Y4=3,0.5,(IF('saisie mathématiques'!Y4=4,0.5,(IF('saisie mathématiques'!Y4=9,0,(IF('saisie mathématiques'!Y4=0,0,(IF('saisie mathématiques'!Y4="A","Abst",(IF('saisie mathématiques'!Y4="N","non év","attente")))))))))))))</f>
        <v>Abst</v>
      </c>
      <c r="Z4" s="67" t="str">
        <f>IF('saisie mathématiques'!Z4=1,1,(IF('saisie mathématiques'!Z4=3,0.5,(IF('saisie mathématiques'!Z4=4,0.5,(IF('saisie mathématiques'!Z4=9,0,(IF('saisie mathématiques'!Z4=0,0,(IF('saisie mathématiques'!Z4="A","Abst",(IF('saisie mathématiques'!Z4="N","non év","attente")))))))))))))</f>
        <v>Abst</v>
      </c>
      <c r="AA4" s="67" t="str">
        <f>IF('saisie mathématiques'!AA4=1,1,(IF('saisie mathématiques'!AA4=3,0.5,(IF('saisie mathématiques'!AA4=4,0.5,(IF('saisie mathématiques'!AA4=9,0,(IF('saisie mathématiques'!AA4=0,0,(IF('saisie mathématiques'!AA4="A","Abst",(IF('saisie mathématiques'!AA4="N","non év","attente")))))))))))))</f>
        <v>Abst</v>
      </c>
      <c r="AB4" s="67" t="str">
        <f>IF('saisie mathématiques'!AB4=1,1,(IF('saisie mathématiques'!AB4=3,0.5,(IF('saisie mathématiques'!AB4=4,0.5,(IF('saisie mathématiques'!AB4=9,0,(IF('saisie mathématiques'!AB4=0,0,(IF('saisie mathématiques'!AB4="A","Abst",(IF('saisie mathématiques'!AB4="N","non év","attente")))))))))))))</f>
        <v>Abst</v>
      </c>
      <c r="AC4" s="67" t="str">
        <f>IF('saisie mathématiques'!AC4=1,1,(IF('saisie mathématiques'!AC4=3,0.5,(IF('saisie mathématiques'!AC4=4,0.5,(IF('saisie mathématiques'!AC4=9,0,(IF('saisie mathématiques'!AC4=0,0,(IF('saisie mathématiques'!AC4="A","Abst",(IF('saisie mathématiques'!AC4="N","non év","attente")))))))))))))</f>
        <v>Abst</v>
      </c>
      <c r="AD4" s="67" t="str">
        <f>IF('saisie mathématiques'!AD4=1,1,(IF('saisie mathématiques'!AD4=3,0.5,(IF('saisie mathématiques'!AD4=4,0.5,(IF('saisie mathématiques'!AD4=9,0,(IF('saisie mathématiques'!AD4=0,0,(IF('saisie mathématiques'!AD4="A","Abst",(IF('saisie mathématiques'!AD4="N","non év","attente")))))))))))))</f>
        <v>Abst</v>
      </c>
      <c r="AE4" s="67" t="str">
        <f>IF('saisie mathématiques'!AE4=1,1,(IF('saisie mathématiques'!AE4=3,0.5,(IF('saisie mathématiques'!AE4=4,0.5,(IF('saisie mathématiques'!AE4=9,0,(IF('saisie mathématiques'!AE4=0,0,(IF('saisie mathématiques'!AE4="A","Abst",(IF('saisie mathématiques'!AE4="N","non év","attente")))))))))))))</f>
        <v>Abst</v>
      </c>
      <c r="AF4" s="67" t="str">
        <f>IF('saisie mathématiques'!AF4=1,1,(IF('saisie mathématiques'!AF4=3,0.5,(IF('saisie mathématiques'!AF4=4,0.5,(IF('saisie mathématiques'!AF4=9,0,(IF('saisie mathématiques'!AF4=0,0,(IF('saisie mathématiques'!AF4="A","Abst",(IF('saisie mathématiques'!AF4="N","non év","attente")))))))))))))</f>
        <v>Abst</v>
      </c>
      <c r="AG4" s="67" t="str">
        <f>IF('saisie mathématiques'!AG4=1,1,(IF('saisie mathématiques'!AG4=3,0.5,(IF('saisie mathématiques'!AG4=4,0.5,(IF('saisie mathématiques'!AG4=9,0,(IF('saisie mathématiques'!AG4=0,0,(IF('saisie mathématiques'!AG4="A","Abst",(IF('saisie mathématiques'!AG4="N","non év","attente")))))))))))))</f>
        <v>Abst</v>
      </c>
      <c r="AH4" s="67" t="str">
        <f>IF('saisie mathématiques'!AH4=1,1,(IF('saisie mathématiques'!AH4=3,0.5,(IF('saisie mathématiques'!AH4=4,0.5,(IF('saisie mathématiques'!AH4=9,0,(IF('saisie mathématiques'!AH4=0,0,(IF('saisie mathématiques'!AH4="A","Abst",(IF('saisie mathématiques'!AH4="N","non év","attente")))))))))))))</f>
        <v>Abst</v>
      </c>
      <c r="AI4" s="67" t="str">
        <f>IF('saisie mathématiques'!AI4=1,1,(IF('saisie mathématiques'!AI4=3,0.5,(IF('saisie mathématiques'!AI4=4,0.5,(IF('saisie mathématiques'!AI4=9,0,(IF('saisie mathématiques'!AI4=0,0,(IF('saisie mathématiques'!AI4="A","Abst",(IF('saisie mathématiques'!AI4="N","non év","attente")))))))))))))</f>
        <v>Abst</v>
      </c>
      <c r="AJ4" s="67" t="str">
        <f>IF('saisie mathématiques'!AJ4=1,1,(IF('saisie mathématiques'!AJ4=3,0.5,(IF('saisie mathématiques'!AJ4=4,0.5,(IF('saisie mathématiques'!AJ4=9,0,(IF('saisie mathématiques'!AJ4=0,0,(IF('saisie mathématiques'!AJ4="A","Abst",(IF('saisie mathématiques'!AJ4="N","non év","attente")))))))))))))</f>
        <v>Abst</v>
      </c>
      <c r="AK4" s="67" t="str">
        <f>IF('saisie mathématiques'!AK4=1,1,(IF('saisie mathématiques'!AK4=3,0.5,(IF('saisie mathématiques'!AK4=4,0.5,(IF('saisie mathématiques'!AK4=9,0,(IF('saisie mathématiques'!AK4=0,0,(IF('saisie mathématiques'!AK4="A","Abst",(IF('saisie mathématiques'!AK4="N","non év","attente")))))))))))))</f>
        <v>Abst</v>
      </c>
      <c r="AL4" s="67" t="str">
        <f>IF('saisie mathématiques'!AL4=1,1,(IF('saisie mathématiques'!AL4=3,0.5,(IF('saisie mathématiques'!AL4=4,0.5,(IF('saisie mathématiques'!AL4=9,0,(IF('saisie mathématiques'!AL4=0,0,(IF('saisie mathématiques'!AL4="A","Abst",(IF('saisie mathématiques'!AL4="N","non év","attente")))))))))))))</f>
        <v>Abst</v>
      </c>
      <c r="AM4" s="67" t="str">
        <f>IF('saisie mathématiques'!AM4=1,1,(IF('saisie mathématiques'!AM4=3,0.5,(IF('saisie mathématiques'!AM4=4,0.5,(IF('saisie mathématiques'!AM4=9,0,(IF('saisie mathématiques'!AM4=0,0,(IF('saisie mathématiques'!AM4="A","Abst",(IF('saisie mathématiques'!AM4="N","non év","attente")))))))))))))</f>
        <v>Abst</v>
      </c>
      <c r="AN4" s="67" t="str">
        <f>IF('saisie mathématiques'!AN4=1,1,(IF('saisie mathématiques'!AN4=3,0.5,(IF('saisie mathématiques'!AN4=4,0.5,(IF('saisie mathématiques'!AN4=9,0,(IF('saisie mathématiques'!AN4=0,0,(IF('saisie mathématiques'!AN4="A","Abst",(IF('saisie mathématiques'!AN4="N","non év","attente")))))))))))))</f>
        <v>Abst</v>
      </c>
      <c r="AO4" s="67" t="str">
        <f>IF('saisie mathématiques'!AO4=1,1,(IF('saisie mathématiques'!AO4=3,0.5,(IF('saisie mathématiques'!AO4=4,0.5,(IF('saisie mathématiques'!AO4=9,0,(IF('saisie mathématiques'!AO4=0,0,(IF('saisie mathématiques'!AO4="A","Abst",(IF('saisie mathématiques'!AO4="N","non év","attente")))))))))))))</f>
        <v>Abst</v>
      </c>
      <c r="AP4" s="67" t="str">
        <f>IF('saisie mathématiques'!AP4=1,1,(IF('saisie mathématiques'!AP4=3,0.5,(IF('saisie mathématiques'!AP4=4,0.5,(IF('saisie mathématiques'!AP4=9,0,(IF('saisie mathématiques'!AP4=0,0,(IF('saisie mathématiques'!AP4="A","Abst",(IF('saisie mathématiques'!AP4="N","non év","attente")))))))))))))</f>
        <v>Abst</v>
      </c>
      <c r="AQ4" s="67" t="str">
        <f>IF('saisie mathématiques'!AQ4=1,1,(IF('saisie mathématiques'!AQ4=3,0.5,(IF('saisie mathématiques'!AQ4=4,0.5,(IF('saisie mathématiques'!AQ4=9,0,(IF('saisie mathématiques'!AQ4=0,0,(IF('saisie mathématiques'!AQ4="A","Abst",(IF('saisie mathématiques'!AQ4="N","non év","attente")))))))))))))</f>
        <v>Abst</v>
      </c>
      <c r="AR4" s="67" t="str">
        <f>IF('saisie mathématiques'!AR4=1,1,(IF('saisie mathématiques'!AR4=3,0.5,(IF('saisie mathématiques'!AR4=4,0.5,(IF('saisie mathématiques'!AR4=9,0,(IF('saisie mathématiques'!AR4=0,0,(IF('saisie mathématiques'!AR4="A","Abst",(IF('saisie mathématiques'!AR4="N","non év","attente")))))))))))))</f>
        <v>Abst</v>
      </c>
      <c r="AS4" s="67" t="str">
        <f>IF('saisie mathématiques'!AS4=1,1,(IF('saisie mathématiques'!AS4=3,0.5,(IF('saisie mathématiques'!AS4=4,0.5,(IF('saisie mathématiques'!AS4=9,0,(IF('saisie mathématiques'!AS4=0,0,(IF('saisie mathématiques'!AS4="A","Abst",(IF('saisie mathématiques'!AS4="N","non év","attente")))))))))))))</f>
        <v>Abst</v>
      </c>
      <c r="AT4" s="67" t="str">
        <f>IF('saisie mathématiques'!AT4=1,1,(IF('saisie mathématiques'!AT4=3,0.5,(IF('saisie mathématiques'!AT4=4,0.5,(IF('saisie mathématiques'!AT4=9,0,(IF('saisie mathématiques'!AT4=0,0,(IF('saisie mathématiques'!AT4="A","Abst",(IF('saisie mathématiques'!AT4="N","non év","attente")))))))))))))</f>
        <v>Abst</v>
      </c>
      <c r="AU4" s="67" t="str">
        <f>IF('saisie mathématiques'!AU4=1,1,(IF('saisie mathématiques'!AU4=3,0.5,(IF('saisie mathématiques'!AU4=4,0.5,(IF('saisie mathématiques'!AU4=9,0,(IF('saisie mathématiques'!AU4=0,0,(IF('saisie mathématiques'!AU4="A","Abst",(IF('saisie mathématiques'!AU4="N","non év","attente")))))))))))))</f>
        <v>Abst</v>
      </c>
      <c r="AV4" s="67" t="str">
        <f>IF('saisie mathématiques'!AV4=1,1,(IF('saisie mathématiques'!AV4=3,0.5,(IF('saisie mathématiques'!AV4=4,0.5,(IF('saisie mathématiques'!AV4=9,0,(IF('saisie mathématiques'!AV4=0,0,(IF('saisie mathématiques'!AV4="A","Abst",(IF('saisie mathématiques'!AV4="N","non év","attente")))))))))))))</f>
        <v>Abst</v>
      </c>
      <c r="AW4" s="67" t="str">
        <f>IF('saisie mathématiques'!AW4=1,1,(IF('saisie mathématiques'!AW4=3,0.5,(IF('saisie mathématiques'!AW4=4,0.5,(IF('saisie mathématiques'!AW4=9,0,(IF('saisie mathématiques'!AW4=0,0,(IF('saisie mathématiques'!AW4="A","Abst",(IF('saisie mathématiques'!AW4="N","non év","attente")))))))))))))</f>
        <v>Abst</v>
      </c>
      <c r="AX4" s="67" t="str">
        <f>IF('saisie mathématiques'!AX4=1,1,(IF('saisie mathématiques'!AX4=3,0.5,(IF('saisie mathématiques'!AX4=4,0.5,(IF('saisie mathématiques'!AX4=9,0,(IF('saisie mathématiques'!AX4=0,0,(IF('saisie mathématiques'!AX4="A","Abst",(IF('saisie mathématiques'!AX4="N","non év","attente")))))))))))))</f>
        <v>Abst</v>
      </c>
      <c r="AY4" s="67" t="str">
        <f>IF('saisie mathématiques'!AY4=1,1,(IF('saisie mathématiques'!AY4=3,0.5,(IF('saisie mathématiques'!AY4=4,0.5,(IF('saisie mathématiques'!AY4=9,0,(IF('saisie mathématiques'!AY4=0,0,(IF('saisie mathématiques'!AY4="A","Abst",(IF('saisie mathématiques'!AY4="N","non év","attente")))))))))))))</f>
        <v>Abst</v>
      </c>
      <c r="AZ4" s="67" t="str">
        <f>IF('saisie mathématiques'!AZ4=1,1,(IF('saisie mathématiques'!AZ4=3,0.5,(IF('saisie mathématiques'!AZ4=4,0.5,(IF('saisie mathématiques'!AZ4=9,0,(IF('saisie mathématiques'!AZ4=0,0,(IF('saisie mathématiques'!AZ4="A","Abst",(IF('saisie mathématiques'!AZ4="N","non év","attente")))))))))))))</f>
        <v>Abst</v>
      </c>
      <c r="BA4" s="67" t="str">
        <f>IF('saisie mathématiques'!BA4=1,1,(IF('saisie mathématiques'!BA4=3,0.5,(IF('saisie mathématiques'!BA4=4,0.5,(IF('saisie mathématiques'!BA4=9,0,(IF('saisie mathématiques'!BA4=0,0,(IF('saisie mathématiques'!BA4="A","Abst",(IF('saisie mathématiques'!BA4="N","non év","attente")))))))))))))</f>
        <v>Abst</v>
      </c>
      <c r="BB4" s="67" t="str">
        <f>IF('saisie mathématiques'!BB4=1,1,(IF('saisie mathématiques'!BB4=3,0.5,(IF('saisie mathématiques'!BB4=4,0.5,(IF('saisie mathématiques'!BB4=9,0,(IF('saisie mathématiques'!BB4=0,0,(IF('saisie mathématiques'!BB4="A","Abst",(IF('saisie mathématiques'!BB4="N","non év","attente")))))))))))))</f>
        <v>Abst</v>
      </c>
      <c r="BC4" s="67" t="str">
        <f>IF('saisie mathématiques'!BC4=1,1,(IF('saisie mathématiques'!BC4=3,0.5,(IF('saisie mathématiques'!BC4=4,0.5,(IF('saisie mathématiques'!BC4=9,0,(IF('saisie mathématiques'!BC4=0,0,(IF('saisie mathématiques'!BC4="A","Abst",(IF('saisie mathématiques'!BC4="N","non év","attente")))))))))))))</f>
        <v>Abst</v>
      </c>
      <c r="BD4" s="67" t="str">
        <f>IF('saisie mathématiques'!BD4=1,1,(IF('saisie mathématiques'!BD4=3,0.5,(IF('saisie mathématiques'!BD4=4,0.5,(IF('saisie mathématiques'!BD4=9,0,(IF('saisie mathématiques'!BD4=0,0,(IF('saisie mathématiques'!BD4="A","Abst",(IF('saisie mathématiques'!BD4="N","non év","attente")))))))))))))</f>
        <v>Abst</v>
      </c>
      <c r="BE4" s="67" t="str">
        <f>IF('saisie mathématiques'!BE4=1,1,(IF('saisie mathématiques'!BE4=3,0.5,(IF('saisie mathématiques'!BE4=4,0.5,(IF('saisie mathématiques'!BE4=9,0,(IF('saisie mathématiques'!BE4=0,0,(IF('saisie mathématiques'!BE4="A","Abst",(IF('saisie mathématiques'!BE4="N","non év","attente")))))))))))))</f>
        <v>Abst</v>
      </c>
      <c r="BF4" s="67" t="str">
        <f>IF('saisie mathématiques'!BF4=1,1,(IF('saisie mathématiques'!BF4=3,0.5,(IF('saisie mathématiques'!BF4=4,0.5,(IF('saisie mathématiques'!BF4=9,0,(IF('saisie mathématiques'!BF4=0,0,(IF('saisie mathématiques'!BF4="A","Abst",(IF('saisie mathématiques'!BF4="N","non év","attente")))))))))))))</f>
        <v>Abst</v>
      </c>
      <c r="BG4" s="67" t="str">
        <f>IF('saisie mathématiques'!BG4=1,1,(IF('saisie mathématiques'!BG4=3,0.5,(IF('saisie mathématiques'!BG4=4,0.5,(IF('saisie mathématiques'!BG4=9,0,(IF('saisie mathématiques'!BG4=0,0,(IF('saisie mathématiques'!BG4="A","Abst",(IF('saisie mathématiques'!BG4="N","non év","attente")))))))))))))</f>
        <v>Abst</v>
      </c>
      <c r="BH4" s="67" t="str">
        <f>IF('saisie mathématiques'!BH4=1,1,(IF('saisie mathématiques'!BH4=3,0.5,(IF('saisie mathématiques'!BH4=4,0.5,(IF('saisie mathématiques'!BH4=9,0,(IF('saisie mathématiques'!BH4=0,0,(IF('saisie mathématiques'!BH4="A","Abst",(IF('saisie mathématiques'!BH4="N","non év","attente")))))))))))))</f>
        <v>Abst</v>
      </c>
      <c r="BI4" s="67" t="str">
        <f>IF('saisie mathématiques'!BI4=1,1,(IF('saisie mathématiques'!BI4=3,0.5,(IF('saisie mathématiques'!BI4=4,0.5,(IF('saisie mathématiques'!BI4=9,0,(IF('saisie mathématiques'!BI4=0,0,(IF('saisie mathématiques'!BI4="A","Abst",(IF('saisie mathématiques'!BI4="N","non év","attente")))))))))))))</f>
        <v>Abst</v>
      </c>
      <c r="BJ4" s="67" t="str">
        <f>IF('saisie mathématiques'!BJ4=1,1,(IF('saisie mathématiques'!BJ4=3,0.5,(IF('saisie mathématiques'!BJ4=4,0.5,(IF('saisie mathématiques'!BJ4=9,0,(IF('saisie mathématiques'!BJ4=0,0,(IF('saisie mathématiques'!BJ4="A","Abst",(IF('saisie mathématiques'!BJ4="N","non év","attente")))))))))))))</f>
        <v>Abst</v>
      </c>
      <c r="BK4" s="67" t="str">
        <f>IF('saisie mathématiques'!BK4=1,1,(IF('saisie mathématiques'!BK4=3,0.5,(IF('saisie mathématiques'!BK4=4,0.5,(IF('saisie mathématiques'!BK4=9,0,(IF('saisie mathématiques'!BK4=0,0,(IF('saisie mathématiques'!BK4="A","Abst",(IF('saisie mathématiques'!BK4="N","non év","attente")))))))))))))</f>
        <v>Abst</v>
      </c>
    </row>
    <row r="5" spans="2:63">
      <c r="B5" s="67" t="str">
        <f>IF('Ma classe'!B4&lt;&gt;0,'Ma classe'!B4,"aucun élève")</f>
        <v>aucun élève</v>
      </c>
      <c r="C5" s="67" t="str">
        <f>IF('Ma classe'!C4&lt;&gt;0,'Ma classe'!C4,"aucun élève")</f>
        <v>aucun élève</v>
      </c>
      <c r="D5" s="67" t="str">
        <f>IF('saisie mathématiques'!D5=1,1,(IF('saisie mathématiques'!D5=3,0.5,(IF('saisie mathématiques'!D5=4,0.5,(IF('saisie mathématiques'!D5=9,0,(IF('saisie mathématiques'!D5=0,0,(IF('saisie mathématiques'!D5="A","Abst",(IF('saisie mathématiques'!D5="N","non év","attente")))))))))))))</f>
        <v>Abst</v>
      </c>
      <c r="E5" s="67" t="str">
        <f>IF('saisie mathématiques'!E5=1,1,(IF('saisie mathématiques'!E5=3,0.5,(IF('saisie mathématiques'!E5=4,0.5,(IF('saisie mathématiques'!E5=9,0,(IF('saisie mathématiques'!E5=0,0,(IF('saisie mathématiques'!E5="A","Abst",(IF('saisie mathématiques'!E5="N","non év","attente")))))))))))))</f>
        <v>Abst</v>
      </c>
      <c r="F5" s="67" t="str">
        <f>IF('saisie mathématiques'!F5=1,1,(IF('saisie mathématiques'!F5=3,0.5,(IF('saisie mathématiques'!F5=4,0.5,(IF('saisie mathématiques'!F5=9,0,(IF('saisie mathématiques'!F5=0,0,(IF('saisie mathématiques'!F5="A","Abst",(IF('saisie mathématiques'!F5="N","non év","attente")))))))))))))</f>
        <v>Abst</v>
      </c>
      <c r="G5" s="67" t="str">
        <f>IF('saisie mathématiques'!G5=1,1,(IF('saisie mathématiques'!G5=3,0.5,(IF('saisie mathématiques'!G5=4,0.5,(IF('saisie mathématiques'!G5=9,0,(IF('saisie mathématiques'!G5=0,0,(IF('saisie mathématiques'!G5="A","Abst",(IF('saisie mathématiques'!G5="N","non év","attente")))))))))))))</f>
        <v>Abst</v>
      </c>
      <c r="H5" s="67" t="str">
        <f>IF('saisie mathématiques'!H5=1,1,(IF('saisie mathématiques'!H5=3,0.5,(IF('saisie mathématiques'!H5=4,0.5,(IF('saisie mathématiques'!H5=9,0,(IF('saisie mathématiques'!H5=0,0,(IF('saisie mathématiques'!H5="A","Abst",(IF('saisie mathématiques'!H5="N","non év","attente")))))))))))))</f>
        <v>Abst</v>
      </c>
      <c r="I5" s="67" t="str">
        <f>IF('saisie mathématiques'!I5=1,1,(IF('saisie mathématiques'!I5=3,0.5,(IF('saisie mathématiques'!I5=4,0.5,(IF('saisie mathématiques'!I5=9,0,(IF('saisie mathématiques'!I5=0,0,(IF('saisie mathématiques'!I5="A","Abst",(IF('saisie mathématiques'!I5="N","non év","attente")))))))))))))</f>
        <v>Abst</v>
      </c>
      <c r="J5" s="67" t="str">
        <f>IF('saisie mathématiques'!J5=1,1,(IF('saisie mathématiques'!J5=3,0.5,(IF('saisie mathématiques'!J5=4,0.5,(IF('saisie mathématiques'!J5=9,0,(IF('saisie mathématiques'!J5=0,0,(IF('saisie mathématiques'!J5="A","Abst",(IF('saisie mathématiques'!J5="N","non év","attente")))))))))))))</f>
        <v>Abst</v>
      </c>
      <c r="K5" s="67" t="str">
        <f>IF('saisie mathématiques'!K5=1,1,(IF('saisie mathématiques'!K5=3,0.5,(IF('saisie mathématiques'!K5=4,0.5,(IF('saisie mathématiques'!K5=9,0,(IF('saisie mathématiques'!K5=0,0,(IF('saisie mathématiques'!K5="A","Abst",(IF('saisie mathématiques'!K5="N","non év","attente")))))))))))))</f>
        <v>Abst</v>
      </c>
      <c r="L5" s="67" t="str">
        <f>IF('saisie mathématiques'!L5=1,1,(IF('saisie mathématiques'!L5=3,0.5,(IF('saisie mathématiques'!L5=4,0.5,(IF('saisie mathématiques'!L5=9,0,(IF('saisie mathématiques'!L5=0,0,(IF('saisie mathématiques'!L5="A","Abst",(IF('saisie mathématiques'!L5="N","non év","attente")))))))))))))</f>
        <v>Abst</v>
      </c>
      <c r="M5" s="67" t="str">
        <f>IF('saisie mathématiques'!M5=1,1,(IF('saisie mathématiques'!M5=3,0.5,(IF('saisie mathématiques'!M5=4,0.5,(IF('saisie mathématiques'!M5=9,0,(IF('saisie mathématiques'!M5=0,0,(IF('saisie mathématiques'!M5="A","Abst",(IF('saisie mathématiques'!M5="N","non év","attente")))))))))))))</f>
        <v>Abst</v>
      </c>
      <c r="N5" s="67" t="str">
        <f>IF('saisie mathématiques'!N5=1,1,(IF('saisie mathématiques'!N5=3,0.5,(IF('saisie mathématiques'!N5=4,0.5,(IF('saisie mathématiques'!N5=9,0,(IF('saisie mathématiques'!N5=0,0,(IF('saisie mathématiques'!N5="A","Abst",(IF('saisie mathématiques'!N5="N","non év","attente")))))))))))))</f>
        <v>Abst</v>
      </c>
      <c r="O5" s="67" t="str">
        <f>IF('saisie mathématiques'!O5=1,1,(IF('saisie mathématiques'!O5=3,0.5,(IF('saisie mathématiques'!O5=4,0.5,(IF('saisie mathématiques'!O5=9,0,(IF('saisie mathématiques'!O5=0,0,(IF('saisie mathématiques'!O5="A","Abst",(IF('saisie mathématiques'!O5="N","non év","attente")))))))))))))</f>
        <v>Abst</v>
      </c>
      <c r="P5" s="67" t="str">
        <f>IF('saisie mathématiques'!P5=1,1,(IF('saisie mathématiques'!P5=3,0.5,(IF('saisie mathématiques'!P5=4,0.5,(IF('saisie mathématiques'!P5=9,0,(IF('saisie mathématiques'!P5=0,0,(IF('saisie mathématiques'!P5="A","Abst",(IF('saisie mathématiques'!P5="N","non év","attente")))))))))))))</f>
        <v>Abst</v>
      </c>
      <c r="Q5" s="67" t="str">
        <f>IF('saisie mathématiques'!Q5=1,1,(IF('saisie mathématiques'!Q5=3,0.5,(IF('saisie mathématiques'!Q5=4,0.5,(IF('saisie mathématiques'!Q5=9,0,(IF('saisie mathématiques'!Q5=0,0,(IF('saisie mathématiques'!Q5="A","Abst",(IF('saisie mathématiques'!Q5="N","non év","attente")))))))))))))</f>
        <v>Abst</v>
      </c>
      <c r="R5" s="67" t="str">
        <f>IF('saisie mathématiques'!R5=1,1,(IF('saisie mathématiques'!R5=3,0.5,(IF('saisie mathématiques'!R5=4,0.5,(IF('saisie mathématiques'!R5=9,0,(IF('saisie mathématiques'!R5=0,0,(IF('saisie mathématiques'!R5="A","Abst",(IF('saisie mathématiques'!R5="N","non év","attente")))))))))))))</f>
        <v>Abst</v>
      </c>
      <c r="S5" s="67" t="str">
        <f>IF('saisie mathématiques'!S5=1,1,(IF('saisie mathématiques'!S5=3,0.5,(IF('saisie mathématiques'!S5=4,0.5,(IF('saisie mathématiques'!S5=9,0,(IF('saisie mathématiques'!S5=0,0,(IF('saisie mathématiques'!S5="A","Abst",(IF('saisie mathématiques'!S5="N","non év","attente")))))))))))))</f>
        <v>Abst</v>
      </c>
      <c r="T5" s="67" t="str">
        <f>IF('saisie mathématiques'!T5=1,1,(IF('saisie mathématiques'!T5=3,0.5,(IF('saisie mathématiques'!T5=4,0.5,(IF('saisie mathématiques'!T5=9,0,(IF('saisie mathématiques'!T5=0,0,(IF('saisie mathématiques'!T5="A","Abst",(IF('saisie mathématiques'!T5="N","non év","attente")))))))))))))</f>
        <v>Abst</v>
      </c>
      <c r="U5" s="67" t="str">
        <f>IF('saisie mathématiques'!U5=1,1,(IF('saisie mathématiques'!U5=3,0.5,(IF('saisie mathématiques'!U5=4,0.5,(IF('saisie mathématiques'!U5=9,0,(IF('saisie mathématiques'!U5=0,0,(IF('saisie mathématiques'!U5="A","Abst",(IF('saisie mathématiques'!U5="N","non év","attente")))))))))))))</f>
        <v>Abst</v>
      </c>
      <c r="V5" s="67" t="str">
        <f>IF('saisie mathématiques'!V5=1,1,(IF('saisie mathématiques'!V5=3,0.5,(IF('saisie mathématiques'!V5=4,0.5,(IF('saisie mathématiques'!V5=9,0,(IF('saisie mathématiques'!V5=0,0,(IF('saisie mathématiques'!V5="A","Abst",(IF('saisie mathématiques'!V5="N","non év","attente")))))))))))))</f>
        <v>Abst</v>
      </c>
      <c r="W5" s="67" t="str">
        <f>IF('saisie mathématiques'!W5=1,1,(IF('saisie mathématiques'!W5=3,0.5,(IF('saisie mathématiques'!W5=4,0.5,(IF('saisie mathématiques'!W5=9,0,(IF('saisie mathématiques'!W5=0,0,(IF('saisie mathématiques'!W5="A","Abst",(IF('saisie mathématiques'!W5="N","non év","attente")))))))))))))</f>
        <v>Abst</v>
      </c>
      <c r="X5" s="67" t="str">
        <f>IF('saisie mathématiques'!X5=1,1,(IF('saisie mathématiques'!X5=3,0.5,(IF('saisie mathématiques'!X5=4,0.5,(IF('saisie mathématiques'!X5=9,0,(IF('saisie mathématiques'!X5=0,0,(IF('saisie mathématiques'!X5="A","Abst",(IF('saisie mathématiques'!X5="N","non év","attente")))))))))))))</f>
        <v>Abst</v>
      </c>
      <c r="Y5" s="67" t="str">
        <f>IF('saisie mathématiques'!Y5=1,1,(IF('saisie mathématiques'!Y5=3,0.5,(IF('saisie mathématiques'!Y5=4,0.5,(IF('saisie mathématiques'!Y5=9,0,(IF('saisie mathématiques'!Y5=0,0,(IF('saisie mathématiques'!Y5="A","Abst",(IF('saisie mathématiques'!Y5="N","non év","attente")))))))))))))</f>
        <v>Abst</v>
      </c>
      <c r="Z5" s="67" t="str">
        <f>IF('saisie mathématiques'!Z5=1,1,(IF('saisie mathématiques'!Z5=3,0.5,(IF('saisie mathématiques'!Z5=4,0.5,(IF('saisie mathématiques'!Z5=9,0,(IF('saisie mathématiques'!Z5=0,0,(IF('saisie mathématiques'!Z5="A","Abst",(IF('saisie mathématiques'!Z5="N","non év","attente")))))))))))))</f>
        <v>Abst</v>
      </c>
      <c r="AA5" s="67" t="str">
        <f>IF('saisie mathématiques'!AA5=1,1,(IF('saisie mathématiques'!AA5=3,0.5,(IF('saisie mathématiques'!AA5=4,0.5,(IF('saisie mathématiques'!AA5=9,0,(IF('saisie mathématiques'!AA5=0,0,(IF('saisie mathématiques'!AA5="A","Abst",(IF('saisie mathématiques'!AA5="N","non év","attente")))))))))))))</f>
        <v>Abst</v>
      </c>
      <c r="AB5" s="67" t="str">
        <f>IF('saisie mathématiques'!AB5=1,1,(IF('saisie mathématiques'!AB5=3,0.5,(IF('saisie mathématiques'!AB5=4,0.5,(IF('saisie mathématiques'!AB5=9,0,(IF('saisie mathématiques'!AB5=0,0,(IF('saisie mathématiques'!AB5="A","Abst",(IF('saisie mathématiques'!AB5="N","non év","attente")))))))))))))</f>
        <v>Abst</v>
      </c>
      <c r="AC5" s="67" t="str">
        <f>IF('saisie mathématiques'!AC5=1,1,(IF('saisie mathématiques'!AC5=3,0.5,(IF('saisie mathématiques'!AC5=4,0.5,(IF('saisie mathématiques'!AC5=9,0,(IF('saisie mathématiques'!AC5=0,0,(IF('saisie mathématiques'!AC5="A","Abst",(IF('saisie mathématiques'!AC5="N","non év","attente")))))))))))))</f>
        <v>Abst</v>
      </c>
      <c r="AD5" s="67" t="str">
        <f>IF('saisie mathématiques'!AD5=1,1,(IF('saisie mathématiques'!AD5=3,0.5,(IF('saisie mathématiques'!AD5=4,0.5,(IF('saisie mathématiques'!AD5=9,0,(IF('saisie mathématiques'!AD5=0,0,(IF('saisie mathématiques'!AD5="A","Abst",(IF('saisie mathématiques'!AD5="N","non év","attente")))))))))))))</f>
        <v>Abst</v>
      </c>
      <c r="AE5" s="67" t="str">
        <f>IF('saisie mathématiques'!AE5=1,1,(IF('saisie mathématiques'!AE5=3,0.5,(IF('saisie mathématiques'!AE5=4,0.5,(IF('saisie mathématiques'!AE5=9,0,(IF('saisie mathématiques'!AE5=0,0,(IF('saisie mathématiques'!AE5="A","Abst",(IF('saisie mathématiques'!AE5="N","non év","attente")))))))))))))</f>
        <v>Abst</v>
      </c>
      <c r="AF5" s="67" t="str">
        <f>IF('saisie mathématiques'!AF5=1,1,(IF('saisie mathématiques'!AF5=3,0.5,(IF('saisie mathématiques'!AF5=4,0.5,(IF('saisie mathématiques'!AF5=9,0,(IF('saisie mathématiques'!AF5=0,0,(IF('saisie mathématiques'!AF5="A","Abst",(IF('saisie mathématiques'!AF5="N","non év","attente")))))))))))))</f>
        <v>Abst</v>
      </c>
      <c r="AG5" s="67" t="str">
        <f>IF('saisie mathématiques'!AG5=1,1,(IF('saisie mathématiques'!AG5=3,0.5,(IF('saisie mathématiques'!AG5=4,0.5,(IF('saisie mathématiques'!AG5=9,0,(IF('saisie mathématiques'!AG5=0,0,(IF('saisie mathématiques'!AG5="A","Abst",(IF('saisie mathématiques'!AG5="N","non év","attente")))))))))))))</f>
        <v>Abst</v>
      </c>
      <c r="AH5" s="67" t="str">
        <f>IF('saisie mathématiques'!AH5=1,1,(IF('saisie mathématiques'!AH5=3,0.5,(IF('saisie mathématiques'!AH5=4,0.5,(IF('saisie mathématiques'!AH5=9,0,(IF('saisie mathématiques'!AH5=0,0,(IF('saisie mathématiques'!AH5="A","Abst",(IF('saisie mathématiques'!AH5="N","non év","attente")))))))))))))</f>
        <v>Abst</v>
      </c>
      <c r="AI5" s="67" t="str">
        <f>IF('saisie mathématiques'!AI5=1,1,(IF('saisie mathématiques'!AI5=3,0.5,(IF('saisie mathématiques'!AI5=4,0.5,(IF('saisie mathématiques'!AI5=9,0,(IF('saisie mathématiques'!AI5=0,0,(IF('saisie mathématiques'!AI5="A","Abst",(IF('saisie mathématiques'!AI5="N","non év","attente")))))))))))))</f>
        <v>Abst</v>
      </c>
      <c r="AJ5" s="67" t="str">
        <f>IF('saisie mathématiques'!AJ5=1,1,(IF('saisie mathématiques'!AJ5=3,0.5,(IF('saisie mathématiques'!AJ5=4,0.5,(IF('saisie mathématiques'!AJ5=9,0,(IF('saisie mathématiques'!AJ5=0,0,(IF('saisie mathématiques'!AJ5="A","Abst",(IF('saisie mathématiques'!AJ5="N","non év","attente")))))))))))))</f>
        <v>Abst</v>
      </c>
      <c r="AK5" s="67" t="str">
        <f>IF('saisie mathématiques'!AK5=1,1,(IF('saisie mathématiques'!AK5=3,0.5,(IF('saisie mathématiques'!AK5=4,0.5,(IF('saisie mathématiques'!AK5=9,0,(IF('saisie mathématiques'!AK5=0,0,(IF('saisie mathématiques'!AK5="A","Abst",(IF('saisie mathématiques'!AK5="N","non év","attente")))))))))))))</f>
        <v>Abst</v>
      </c>
      <c r="AL5" s="67" t="str">
        <f>IF('saisie mathématiques'!AL5=1,1,(IF('saisie mathématiques'!AL5=3,0.5,(IF('saisie mathématiques'!AL5=4,0.5,(IF('saisie mathématiques'!AL5=9,0,(IF('saisie mathématiques'!AL5=0,0,(IF('saisie mathématiques'!AL5="A","Abst",(IF('saisie mathématiques'!AL5="N","non év","attente")))))))))))))</f>
        <v>Abst</v>
      </c>
      <c r="AM5" s="67" t="str">
        <f>IF('saisie mathématiques'!AM5=1,1,(IF('saisie mathématiques'!AM5=3,0.5,(IF('saisie mathématiques'!AM5=4,0.5,(IF('saisie mathématiques'!AM5=9,0,(IF('saisie mathématiques'!AM5=0,0,(IF('saisie mathématiques'!AM5="A","Abst",(IF('saisie mathématiques'!AM5="N","non év","attente")))))))))))))</f>
        <v>Abst</v>
      </c>
      <c r="AN5" s="67" t="str">
        <f>IF('saisie mathématiques'!AN5=1,1,(IF('saisie mathématiques'!AN5=3,0.5,(IF('saisie mathématiques'!AN5=4,0.5,(IF('saisie mathématiques'!AN5=9,0,(IF('saisie mathématiques'!AN5=0,0,(IF('saisie mathématiques'!AN5="A","Abst",(IF('saisie mathématiques'!AN5="N","non év","attente")))))))))))))</f>
        <v>Abst</v>
      </c>
      <c r="AO5" s="67" t="str">
        <f>IF('saisie mathématiques'!AO5=1,1,(IF('saisie mathématiques'!AO5=3,0.5,(IF('saisie mathématiques'!AO5=4,0.5,(IF('saisie mathématiques'!AO5=9,0,(IF('saisie mathématiques'!AO5=0,0,(IF('saisie mathématiques'!AO5="A","Abst",(IF('saisie mathématiques'!AO5="N","non év","attente")))))))))))))</f>
        <v>Abst</v>
      </c>
      <c r="AP5" s="67" t="str">
        <f>IF('saisie mathématiques'!AP5=1,1,(IF('saisie mathématiques'!AP5=3,0.5,(IF('saisie mathématiques'!AP5=4,0.5,(IF('saisie mathématiques'!AP5=9,0,(IF('saisie mathématiques'!AP5=0,0,(IF('saisie mathématiques'!AP5="A","Abst",(IF('saisie mathématiques'!AP5="N","non év","attente")))))))))))))</f>
        <v>Abst</v>
      </c>
      <c r="AQ5" s="67" t="str">
        <f>IF('saisie mathématiques'!AQ5=1,1,(IF('saisie mathématiques'!AQ5=3,0.5,(IF('saisie mathématiques'!AQ5=4,0.5,(IF('saisie mathématiques'!AQ5=9,0,(IF('saisie mathématiques'!AQ5=0,0,(IF('saisie mathématiques'!AQ5="A","Abst",(IF('saisie mathématiques'!AQ5="N","non év","attente")))))))))))))</f>
        <v>Abst</v>
      </c>
      <c r="AR5" s="67" t="str">
        <f>IF('saisie mathématiques'!AR5=1,1,(IF('saisie mathématiques'!AR5=3,0.5,(IF('saisie mathématiques'!AR5=4,0.5,(IF('saisie mathématiques'!AR5=9,0,(IF('saisie mathématiques'!AR5=0,0,(IF('saisie mathématiques'!AR5="A","Abst",(IF('saisie mathématiques'!AR5="N","non év","attente")))))))))))))</f>
        <v>Abst</v>
      </c>
      <c r="AS5" s="67" t="str">
        <f>IF('saisie mathématiques'!AS5=1,1,(IF('saisie mathématiques'!AS5=3,0.5,(IF('saisie mathématiques'!AS5=4,0.5,(IF('saisie mathématiques'!AS5=9,0,(IF('saisie mathématiques'!AS5=0,0,(IF('saisie mathématiques'!AS5="A","Abst",(IF('saisie mathématiques'!AS5="N","non év","attente")))))))))))))</f>
        <v>Abst</v>
      </c>
      <c r="AT5" s="67" t="str">
        <f>IF('saisie mathématiques'!AT5=1,1,(IF('saisie mathématiques'!AT5=3,0.5,(IF('saisie mathématiques'!AT5=4,0.5,(IF('saisie mathématiques'!AT5=9,0,(IF('saisie mathématiques'!AT5=0,0,(IF('saisie mathématiques'!AT5="A","Abst",(IF('saisie mathématiques'!AT5="N","non év","attente")))))))))))))</f>
        <v>Abst</v>
      </c>
      <c r="AU5" s="67" t="str">
        <f>IF('saisie mathématiques'!AU5=1,1,(IF('saisie mathématiques'!AU5=3,0.5,(IF('saisie mathématiques'!AU5=4,0.5,(IF('saisie mathématiques'!AU5=9,0,(IF('saisie mathématiques'!AU5=0,0,(IF('saisie mathématiques'!AU5="A","Abst",(IF('saisie mathématiques'!AU5="N","non év","attente")))))))))))))</f>
        <v>Abst</v>
      </c>
      <c r="AV5" s="67" t="str">
        <f>IF('saisie mathématiques'!AV5=1,1,(IF('saisie mathématiques'!AV5=3,0.5,(IF('saisie mathématiques'!AV5=4,0.5,(IF('saisie mathématiques'!AV5=9,0,(IF('saisie mathématiques'!AV5=0,0,(IF('saisie mathématiques'!AV5="A","Abst",(IF('saisie mathématiques'!AV5="N","non év","attente")))))))))))))</f>
        <v>Abst</v>
      </c>
      <c r="AW5" s="67" t="str">
        <f>IF('saisie mathématiques'!AW5=1,1,(IF('saisie mathématiques'!AW5=3,0.5,(IF('saisie mathématiques'!AW5=4,0.5,(IF('saisie mathématiques'!AW5=9,0,(IF('saisie mathématiques'!AW5=0,0,(IF('saisie mathématiques'!AW5="A","Abst",(IF('saisie mathématiques'!AW5="N","non év","attente")))))))))))))</f>
        <v>Abst</v>
      </c>
      <c r="AX5" s="67" t="str">
        <f>IF('saisie mathématiques'!AX5=1,1,(IF('saisie mathématiques'!AX5=3,0.5,(IF('saisie mathématiques'!AX5=4,0.5,(IF('saisie mathématiques'!AX5=9,0,(IF('saisie mathématiques'!AX5=0,0,(IF('saisie mathématiques'!AX5="A","Abst",(IF('saisie mathématiques'!AX5="N","non év","attente")))))))))))))</f>
        <v>Abst</v>
      </c>
      <c r="AY5" s="67" t="str">
        <f>IF('saisie mathématiques'!AY5=1,1,(IF('saisie mathématiques'!AY5=3,0.5,(IF('saisie mathématiques'!AY5=4,0.5,(IF('saisie mathématiques'!AY5=9,0,(IF('saisie mathématiques'!AY5=0,0,(IF('saisie mathématiques'!AY5="A","Abst",(IF('saisie mathématiques'!AY5="N","non év","attente")))))))))))))</f>
        <v>Abst</v>
      </c>
      <c r="AZ5" s="67" t="str">
        <f>IF('saisie mathématiques'!AZ5=1,1,(IF('saisie mathématiques'!AZ5=3,0.5,(IF('saisie mathématiques'!AZ5=4,0.5,(IF('saisie mathématiques'!AZ5=9,0,(IF('saisie mathématiques'!AZ5=0,0,(IF('saisie mathématiques'!AZ5="A","Abst",(IF('saisie mathématiques'!AZ5="N","non év","attente")))))))))))))</f>
        <v>Abst</v>
      </c>
      <c r="BA5" s="67" t="str">
        <f>IF('saisie mathématiques'!BA5=1,1,(IF('saisie mathématiques'!BA5=3,0.5,(IF('saisie mathématiques'!BA5=4,0.5,(IF('saisie mathématiques'!BA5=9,0,(IF('saisie mathématiques'!BA5=0,0,(IF('saisie mathématiques'!BA5="A","Abst",(IF('saisie mathématiques'!BA5="N","non év","attente")))))))))))))</f>
        <v>Abst</v>
      </c>
      <c r="BB5" s="67" t="str">
        <f>IF('saisie mathématiques'!BB5=1,1,(IF('saisie mathématiques'!BB5=3,0.5,(IF('saisie mathématiques'!BB5=4,0.5,(IF('saisie mathématiques'!BB5=9,0,(IF('saisie mathématiques'!BB5=0,0,(IF('saisie mathématiques'!BB5="A","Abst",(IF('saisie mathématiques'!BB5="N","non év","attente")))))))))))))</f>
        <v>Abst</v>
      </c>
      <c r="BC5" s="67" t="str">
        <f>IF('saisie mathématiques'!BC5=1,1,(IF('saisie mathématiques'!BC5=3,0.5,(IF('saisie mathématiques'!BC5=4,0.5,(IF('saisie mathématiques'!BC5=9,0,(IF('saisie mathématiques'!BC5=0,0,(IF('saisie mathématiques'!BC5="A","Abst",(IF('saisie mathématiques'!BC5="N","non év","attente")))))))))))))</f>
        <v>Abst</v>
      </c>
      <c r="BD5" s="67" t="str">
        <f>IF('saisie mathématiques'!BD5=1,1,(IF('saisie mathématiques'!BD5=3,0.5,(IF('saisie mathématiques'!BD5=4,0.5,(IF('saisie mathématiques'!BD5=9,0,(IF('saisie mathématiques'!BD5=0,0,(IF('saisie mathématiques'!BD5="A","Abst",(IF('saisie mathématiques'!BD5="N","non év","attente")))))))))))))</f>
        <v>Abst</v>
      </c>
      <c r="BE5" s="67" t="str">
        <f>IF('saisie mathématiques'!BE5=1,1,(IF('saisie mathématiques'!BE5=3,0.5,(IF('saisie mathématiques'!BE5=4,0.5,(IF('saisie mathématiques'!BE5=9,0,(IF('saisie mathématiques'!BE5=0,0,(IF('saisie mathématiques'!BE5="A","Abst",(IF('saisie mathématiques'!BE5="N","non év","attente")))))))))))))</f>
        <v>Abst</v>
      </c>
      <c r="BF5" s="67" t="str">
        <f>IF('saisie mathématiques'!BF5=1,1,(IF('saisie mathématiques'!BF5=3,0.5,(IF('saisie mathématiques'!BF5=4,0.5,(IF('saisie mathématiques'!BF5=9,0,(IF('saisie mathématiques'!BF5=0,0,(IF('saisie mathématiques'!BF5="A","Abst",(IF('saisie mathématiques'!BF5="N","non év","attente")))))))))))))</f>
        <v>Abst</v>
      </c>
      <c r="BG5" s="67" t="str">
        <f>IF('saisie mathématiques'!BG5=1,1,(IF('saisie mathématiques'!BG5=3,0.5,(IF('saisie mathématiques'!BG5=4,0.5,(IF('saisie mathématiques'!BG5=9,0,(IF('saisie mathématiques'!BG5=0,0,(IF('saisie mathématiques'!BG5="A","Abst",(IF('saisie mathématiques'!BG5="N","non év","attente")))))))))))))</f>
        <v>Abst</v>
      </c>
      <c r="BH5" s="67" t="str">
        <f>IF('saisie mathématiques'!BH5=1,1,(IF('saisie mathématiques'!BH5=3,0.5,(IF('saisie mathématiques'!BH5=4,0.5,(IF('saisie mathématiques'!BH5=9,0,(IF('saisie mathématiques'!BH5=0,0,(IF('saisie mathématiques'!BH5="A","Abst",(IF('saisie mathématiques'!BH5="N","non év","attente")))))))))))))</f>
        <v>Abst</v>
      </c>
      <c r="BI5" s="67" t="str">
        <f>IF('saisie mathématiques'!BI5=1,1,(IF('saisie mathématiques'!BI5=3,0.5,(IF('saisie mathématiques'!BI5=4,0.5,(IF('saisie mathématiques'!BI5=9,0,(IF('saisie mathématiques'!BI5=0,0,(IF('saisie mathématiques'!BI5="A","Abst",(IF('saisie mathématiques'!BI5="N","non év","attente")))))))))))))</f>
        <v>Abst</v>
      </c>
      <c r="BJ5" s="67" t="str">
        <f>IF('saisie mathématiques'!BJ5=1,1,(IF('saisie mathématiques'!BJ5=3,0.5,(IF('saisie mathématiques'!BJ5=4,0.5,(IF('saisie mathématiques'!BJ5=9,0,(IF('saisie mathématiques'!BJ5=0,0,(IF('saisie mathématiques'!BJ5="A","Abst",(IF('saisie mathématiques'!BJ5="N","non év","attente")))))))))))))</f>
        <v>Abst</v>
      </c>
      <c r="BK5" s="67" t="str">
        <f>IF('saisie mathématiques'!BK5=1,1,(IF('saisie mathématiques'!BK5=3,0.5,(IF('saisie mathématiques'!BK5=4,0.5,(IF('saisie mathématiques'!BK5=9,0,(IF('saisie mathématiques'!BK5=0,0,(IF('saisie mathématiques'!BK5="A","Abst",(IF('saisie mathématiques'!BK5="N","non év","attente")))))))))))))</f>
        <v>Abst</v>
      </c>
    </row>
    <row r="6" spans="2:63">
      <c r="B6" s="67" t="str">
        <f>IF('Ma classe'!B5&lt;&gt;0,'Ma classe'!B5,"aucun élève")</f>
        <v>aucun élève</v>
      </c>
      <c r="C6" s="67" t="str">
        <f>IF('Ma classe'!C5&lt;&gt;0,'Ma classe'!C5,"aucun élève")</f>
        <v>aucun élève</v>
      </c>
      <c r="D6" s="67" t="str">
        <f>IF('saisie mathématiques'!D6=1,1,(IF('saisie mathématiques'!D6=3,0.5,(IF('saisie mathématiques'!D6=4,0.5,(IF('saisie mathématiques'!D6=9,0,(IF('saisie mathématiques'!D6=0,0,(IF('saisie mathématiques'!D6="A","Abst",(IF('saisie mathématiques'!D6="N","non év","attente")))))))))))))</f>
        <v>Abst</v>
      </c>
      <c r="E6" s="67" t="str">
        <f>IF('saisie mathématiques'!E6=1,1,(IF('saisie mathématiques'!E6=3,0.5,(IF('saisie mathématiques'!E6=4,0.5,(IF('saisie mathématiques'!E6=9,0,(IF('saisie mathématiques'!E6=0,0,(IF('saisie mathématiques'!E6="A","Abst",(IF('saisie mathématiques'!E6="N","non év","attente")))))))))))))</f>
        <v>Abst</v>
      </c>
      <c r="F6" s="67" t="str">
        <f>IF('saisie mathématiques'!F6=1,1,(IF('saisie mathématiques'!F6=3,0.5,(IF('saisie mathématiques'!F6=4,0.5,(IF('saisie mathématiques'!F6=9,0,(IF('saisie mathématiques'!F6=0,0,(IF('saisie mathématiques'!F6="A","Abst",(IF('saisie mathématiques'!F6="N","non év","attente")))))))))))))</f>
        <v>Abst</v>
      </c>
      <c r="G6" s="67" t="str">
        <f>IF('saisie mathématiques'!G6=1,1,(IF('saisie mathématiques'!G6=3,0.5,(IF('saisie mathématiques'!G6=4,0.5,(IF('saisie mathématiques'!G6=9,0,(IF('saisie mathématiques'!G6=0,0,(IF('saisie mathématiques'!G6="A","Abst",(IF('saisie mathématiques'!G6="N","non év","attente")))))))))))))</f>
        <v>Abst</v>
      </c>
      <c r="H6" s="67" t="str">
        <f>IF('saisie mathématiques'!H6=1,1,(IF('saisie mathématiques'!H6=3,0.5,(IF('saisie mathématiques'!H6=4,0.5,(IF('saisie mathématiques'!H6=9,0,(IF('saisie mathématiques'!H6=0,0,(IF('saisie mathématiques'!H6="A","Abst",(IF('saisie mathématiques'!H6="N","non év","attente")))))))))))))</f>
        <v>Abst</v>
      </c>
      <c r="I6" s="67" t="str">
        <f>IF('saisie mathématiques'!I6=1,1,(IF('saisie mathématiques'!I6=3,0.5,(IF('saisie mathématiques'!I6=4,0.5,(IF('saisie mathématiques'!I6=9,0,(IF('saisie mathématiques'!I6=0,0,(IF('saisie mathématiques'!I6="A","Abst",(IF('saisie mathématiques'!I6="N","non év","attente")))))))))))))</f>
        <v>Abst</v>
      </c>
      <c r="J6" s="67" t="str">
        <f>IF('saisie mathématiques'!J6=1,1,(IF('saisie mathématiques'!J6=3,0.5,(IF('saisie mathématiques'!J6=4,0.5,(IF('saisie mathématiques'!J6=9,0,(IF('saisie mathématiques'!J6=0,0,(IF('saisie mathématiques'!J6="A","Abst",(IF('saisie mathématiques'!J6="N","non év","attente")))))))))))))</f>
        <v>Abst</v>
      </c>
      <c r="K6" s="67" t="str">
        <f>IF('saisie mathématiques'!K6=1,1,(IF('saisie mathématiques'!K6=3,0.5,(IF('saisie mathématiques'!K6=4,0.5,(IF('saisie mathématiques'!K6=9,0,(IF('saisie mathématiques'!K6=0,0,(IF('saisie mathématiques'!K6="A","Abst",(IF('saisie mathématiques'!K6="N","non év","attente")))))))))))))</f>
        <v>Abst</v>
      </c>
      <c r="L6" s="67" t="str">
        <f>IF('saisie mathématiques'!L6=1,1,(IF('saisie mathématiques'!L6=3,0.5,(IF('saisie mathématiques'!L6=4,0.5,(IF('saisie mathématiques'!L6=9,0,(IF('saisie mathématiques'!L6=0,0,(IF('saisie mathématiques'!L6="A","Abst",(IF('saisie mathématiques'!L6="N","non év","attente")))))))))))))</f>
        <v>Abst</v>
      </c>
      <c r="M6" s="67" t="str">
        <f>IF('saisie mathématiques'!M6=1,1,(IF('saisie mathématiques'!M6=3,0.5,(IF('saisie mathématiques'!M6=4,0.5,(IF('saisie mathématiques'!M6=9,0,(IF('saisie mathématiques'!M6=0,0,(IF('saisie mathématiques'!M6="A","Abst",(IF('saisie mathématiques'!M6="N","non év","attente")))))))))))))</f>
        <v>Abst</v>
      </c>
      <c r="N6" s="67" t="str">
        <f>IF('saisie mathématiques'!N6=1,1,(IF('saisie mathématiques'!N6=3,0.5,(IF('saisie mathématiques'!N6=4,0.5,(IF('saisie mathématiques'!N6=9,0,(IF('saisie mathématiques'!N6=0,0,(IF('saisie mathématiques'!N6="A","Abst",(IF('saisie mathématiques'!N6="N","non év","attente")))))))))))))</f>
        <v>Abst</v>
      </c>
      <c r="O6" s="67" t="str">
        <f>IF('saisie mathématiques'!O6=1,1,(IF('saisie mathématiques'!O6=3,0.5,(IF('saisie mathématiques'!O6=4,0.5,(IF('saisie mathématiques'!O6=9,0,(IF('saisie mathématiques'!O6=0,0,(IF('saisie mathématiques'!O6="A","Abst",(IF('saisie mathématiques'!O6="N","non év","attente")))))))))))))</f>
        <v>Abst</v>
      </c>
      <c r="P6" s="67" t="str">
        <f>IF('saisie mathématiques'!P6=1,1,(IF('saisie mathématiques'!P6=3,0.5,(IF('saisie mathématiques'!P6=4,0.5,(IF('saisie mathématiques'!P6=9,0,(IF('saisie mathématiques'!P6=0,0,(IF('saisie mathématiques'!P6="A","Abst",(IF('saisie mathématiques'!P6="N","non év","attente")))))))))))))</f>
        <v>Abst</v>
      </c>
      <c r="Q6" s="67" t="str">
        <f>IF('saisie mathématiques'!Q6=1,1,(IF('saisie mathématiques'!Q6=3,0.5,(IF('saisie mathématiques'!Q6=4,0.5,(IF('saisie mathématiques'!Q6=9,0,(IF('saisie mathématiques'!Q6=0,0,(IF('saisie mathématiques'!Q6="A","Abst",(IF('saisie mathématiques'!Q6="N","non év","attente")))))))))))))</f>
        <v>Abst</v>
      </c>
      <c r="R6" s="67" t="str">
        <f>IF('saisie mathématiques'!R6=1,1,(IF('saisie mathématiques'!R6=3,0.5,(IF('saisie mathématiques'!R6=4,0.5,(IF('saisie mathématiques'!R6=9,0,(IF('saisie mathématiques'!R6=0,0,(IF('saisie mathématiques'!R6="A","Abst",(IF('saisie mathématiques'!R6="N","non év","attente")))))))))))))</f>
        <v>Abst</v>
      </c>
      <c r="S6" s="67" t="str">
        <f>IF('saisie mathématiques'!S6=1,1,(IF('saisie mathématiques'!S6=3,0.5,(IF('saisie mathématiques'!S6=4,0.5,(IF('saisie mathématiques'!S6=9,0,(IF('saisie mathématiques'!S6=0,0,(IF('saisie mathématiques'!S6="A","Abst",(IF('saisie mathématiques'!S6="N","non év","attente")))))))))))))</f>
        <v>Abst</v>
      </c>
      <c r="T6" s="67" t="str">
        <f>IF('saisie mathématiques'!T6=1,1,(IF('saisie mathématiques'!T6=3,0.5,(IF('saisie mathématiques'!T6=4,0.5,(IF('saisie mathématiques'!T6=9,0,(IF('saisie mathématiques'!T6=0,0,(IF('saisie mathématiques'!T6="A","Abst",(IF('saisie mathématiques'!T6="N","non év","attente")))))))))))))</f>
        <v>Abst</v>
      </c>
      <c r="U6" s="67" t="str">
        <f>IF('saisie mathématiques'!U6=1,1,(IF('saisie mathématiques'!U6=3,0.5,(IF('saisie mathématiques'!U6=4,0.5,(IF('saisie mathématiques'!U6=9,0,(IF('saisie mathématiques'!U6=0,0,(IF('saisie mathématiques'!U6="A","Abst",(IF('saisie mathématiques'!U6="N","non év","attente")))))))))))))</f>
        <v>Abst</v>
      </c>
      <c r="V6" s="67" t="str">
        <f>IF('saisie mathématiques'!V6=1,1,(IF('saisie mathématiques'!V6=3,0.5,(IF('saisie mathématiques'!V6=4,0.5,(IF('saisie mathématiques'!V6=9,0,(IF('saisie mathématiques'!V6=0,0,(IF('saisie mathématiques'!V6="A","Abst",(IF('saisie mathématiques'!V6="N","non év","attente")))))))))))))</f>
        <v>Abst</v>
      </c>
      <c r="W6" s="67" t="str">
        <f>IF('saisie mathématiques'!W6=1,1,(IF('saisie mathématiques'!W6=3,0.5,(IF('saisie mathématiques'!W6=4,0.5,(IF('saisie mathématiques'!W6=9,0,(IF('saisie mathématiques'!W6=0,0,(IF('saisie mathématiques'!W6="A","Abst",(IF('saisie mathématiques'!W6="N","non év","attente")))))))))))))</f>
        <v>Abst</v>
      </c>
      <c r="X6" s="67" t="str">
        <f>IF('saisie mathématiques'!X6=1,1,(IF('saisie mathématiques'!X6=3,0.5,(IF('saisie mathématiques'!X6=4,0.5,(IF('saisie mathématiques'!X6=9,0,(IF('saisie mathématiques'!X6=0,0,(IF('saisie mathématiques'!X6="A","Abst",(IF('saisie mathématiques'!X6="N","non év","attente")))))))))))))</f>
        <v>Abst</v>
      </c>
      <c r="Y6" s="67" t="str">
        <f>IF('saisie mathématiques'!Y6=1,1,(IF('saisie mathématiques'!Y6=3,0.5,(IF('saisie mathématiques'!Y6=4,0.5,(IF('saisie mathématiques'!Y6=9,0,(IF('saisie mathématiques'!Y6=0,0,(IF('saisie mathématiques'!Y6="A","Abst",(IF('saisie mathématiques'!Y6="N","non év","attente")))))))))))))</f>
        <v>Abst</v>
      </c>
      <c r="Z6" s="67" t="str">
        <f>IF('saisie mathématiques'!Z6=1,1,(IF('saisie mathématiques'!Z6=3,0.5,(IF('saisie mathématiques'!Z6=4,0.5,(IF('saisie mathématiques'!Z6=9,0,(IF('saisie mathématiques'!Z6=0,0,(IF('saisie mathématiques'!Z6="A","Abst",(IF('saisie mathématiques'!Z6="N","non év","attente")))))))))))))</f>
        <v>Abst</v>
      </c>
      <c r="AA6" s="67" t="str">
        <f>IF('saisie mathématiques'!AA6=1,1,(IF('saisie mathématiques'!AA6=3,0.5,(IF('saisie mathématiques'!AA6=4,0.5,(IF('saisie mathématiques'!AA6=9,0,(IF('saisie mathématiques'!AA6=0,0,(IF('saisie mathématiques'!AA6="A","Abst",(IF('saisie mathématiques'!AA6="N","non év","attente")))))))))))))</f>
        <v>Abst</v>
      </c>
      <c r="AB6" s="67" t="str">
        <f>IF('saisie mathématiques'!AB6=1,1,(IF('saisie mathématiques'!AB6=3,0.5,(IF('saisie mathématiques'!AB6=4,0.5,(IF('saisie mathématiques'!AB6=9,0,(IF('saisie mathématiques'!AB6=0,0,(IF('saisie mathématiques'!AB6="A","Abst",(IF('saisie mathématiques'!AB6="N","non év","attente")))))))))))))</f>
        <v>Abst</v>
      </c>
      <c r="AC6" s="67" t="str">
        <f>IF('saisie mathématiques'!AC6=1,1,(IF('saisie mathématiques'!AC6=3,0.5,(IF('saisie mathématiques'!AC6=4,0.5,(IF('saisie mathématiques'!AC6=9,0,(IF('saisie mathématiques'!AC6=0,0,(IF('saisie mathématiques'!AC6="A","Abst",(IF('saisie mathématiques'!AC6="N","non év","attente")))))))))))))</f>
        <v>Abst</v>
      </c>
      <c r="AD6" s="67" t="str">
        <f>IF('saisie mathématiques'!AD6=1,1,(IF('saisie mathématiques'!AD6=3,0.5,(IF('saisie mathématiques'!AD6=4,0.5,(IF('saisie mathématiques'!AD6=9,0,(IF('saisie mathématiques'!AD6=0,0,(IF('saisie mathématiques'!AD6="A","Abst",(IF('saisie mathématiques'!AD6="N","non év","attente")))))))))))))</f>
        <v>Abst</v>
      </c>
      <c r="AE6" s="67" t="str">
        <f>IF('saisie mathématiques'!AE6=1,1,(IF('saisie mathématiques'!AE6=3,0.5,(IF('saisie mathématiques'!AE6=4,0.5,(IF('saisie mathématiques'!AE6=9,0,(IF('saisie mathématiques'!AE6=0,0,(IF('saisie mathématiques'!AE6="A","Abst",(IF('saisie mathématiques'!AE6="N","non év","attente")))))))))))))</f>
        <v>Abst</v>
      </c>
      <c r="AF6" s="67" t="str">
        <f>IF('saisie mathématiques'!AF6=1,1,(IF('saisie mathématiques'!AF6=3,0.5,(IF('saisie mathématiques'!AF6=4,0.5,(IF('saisie mathématiques'!AF6=9,0,(IF('saisie mathématiques'!AF6=0,0,(IF('saisie mathématiques'!AF6="A","Abst",(IF('saisie mathématiques'!AF6="N","non év","attente")))))))))))))</f>
        <v>Abst</v>
      </c>
      <c r="AG6" s="67" t="str">
        <f>IF('saisie mathématiques'!AG6=1,1,(IF('saisie mathématiques'!AG6=3,0.5,(IF('saisie mathématiques'!AG6=4,0.5,(IF('saisie mathématiques'!AG6=9,0,(IF('saisie mathématiques'!AG6=0,0,(IF('saisie mathématiques'!AG6="A","Abst",(IF('saisie mathématiques'!AG6="N","non év","attente")))))))))))))</f>
        <v>Abst</v>
      </c>
      <c r="AH6" s="67" t="str">
        <f>IF('saisie mathématiques'!AH6=1,1,(IF('saisie mathématiques'!AH6=3,0.5,(IF('saisie mathématiques'!AH6=4,0.5,(IF('saisie mathématiques'!AH6=9,0,(IF('saisie mathématiques'!AH6=0,0,(IF('saisie mathématiques'!AH6="A","Abst",(IF('saisie mathématiques'!AH6="N","non év","attente")))))))))))))</f>
        <v>Abst</v>
      </c>
      <c r="AI6" s="67" t="str">
        <f>IF('saisie mathématiques'!AI6=1,1,(IF('saisie mathématiques'!AI6=3,0.5,(IF('saisie mathématiques'!AI6=4,0.5,(IF('saisie mathématiques'!AI6=9,0,(IF('saisie mathématiques'!AI6=0,0,(IF('saisie mathématiques'!AI6="A","Abst",(IF('saisie mathématiques'!AI6="N","non év","attente")))))))))))))</f>
        <v>Abst</v>
      </c>
      <c r="AJ6" s="67" t="str">
        <f>IF('saisie mathématiques'!AJ6=1,1,(IF('saisie mathématiques'!AJ6=3,0.5,(IF('saisie mathématiques'!AJ6=4,0.5,(IF('saisie mathématiques'!AJ6=9,0,(IF('saisie mathématiques'!AJ6=0,0,(IF('saisie mathématiques'!AJ6="A","Abst",(IF('saisie mathématiques'!AJ6="N","non év","attente")))))))))))))</f>
        <v>Abst</v>
      </c>
      <c r="AK6" s="67" t="str">
        <f>IF('saisie mathématiques'!AK6=1,1,(IF('saisie mathématiques'!AK6=3,0.5,(IF('saisie mathématiques'!AK6=4,0.5,(IF('saisie mathématiques'!AK6=9,0,(IF('saisie mathématiques'!AK6=0,0,(IF('saisie mathématiques'!AK6="A","Abst",(IF('saisie mathématiques'!AK6="N","non év","attente")))))))))))))</f>
        <v>Abst</v>
      </c>
      <c r="AL6" s="67" t="str">
        <f>IF('saisie mathématiques'!AL6=1,1,(IF('saisie mathématiques'!AL6=3,0.5,(IF('saisie mathématiques'!AL6=4,0.5,(IF('saisie mathématiques'!AL6=9,0,(IF('saisie mathématiques'!AL6=0,0,(IF('saisie mathématiques'!AL6="A","Abst",(IF('saisie mathématiques'!AL6="N","non év","attente")))))))))))))</f>
        <v>Abst</v>
      </c>
      <c r="AM6" s="67" t="str">
        <f>IF('saisie mathématiques'!AM6=1,1,(IF('saisie mathématiques'!AM6=3,0.5,(IF('saisie mathématiques'!AM6=4,0.5,(IF('saisie mathématiques'!AM6=9,0,(IF('saisie mathématiques'!AM6=0,0,(IF('saisie mathématiques'!AM6="A","Abst",(IF('saisie mathématiques'!AM6="N","non év","attente")))))))))))))</f>
        <v>Abst</v>
      </c>
      <c r="AN6" s="67" t="str">
        <f>IF('saisie mathématiques'!AN6=1,1,(IF('saisie mathématiques'!AN6=3,0.5,(IF('saisie mathématiques'!AN6=4,0.5,(IF('saisie mathématiques'!AN6=9,0,(IF('saisie mathématiques'!AN6=0,0,(IF('saisie mathématiques'!AN6="A","Abst",(IF('saisie mathématiques'!AN6="N","non év","attente")))))))))))))</f>
        <v>Abst</v>
      </c>
      <c r="AO6" s="67" t="str">
        <f>IF('saisie mathématiques'!AO6=1,1,(IF('saisie mathématiques'!AO6=3,0.5,(IF('saisie mathématiques'!AO6=4,0.5,(IF('saisie mathématiques'!AO6=9,0,(IF('saisie mathématiques'!AO6=0,0,(IF('saisie mathématiques'!AO6="A","Abst",(IF('saisie mathématiques'!AO6="N","non év","attente")))))))))))))</f>
        <v>Abst</v>
      </c>
      <c r="AP6" s="67" t="str">
        <f>IF('saisie mathématiques'!AP6=1,1,(IF('saisie mathématiques'!AP6=3,0.5,(IF('saisie mathématiques'!AP6=4,0.5,(IF('saisie mathématiques'!AP6=9,0,(IF('saisie mathématiques'!AP6=0,0,(IF('saisie mathématiques'!AP6="A","Abst",(IF('saisie mathématiques'!AP6="N","non év","attente")))))))))))))</f>
        <v>Abst</v>
      </c>
      <c r="AQ6" s="67" t="str">
        <f>IF('saisie mathématiques'!AQ6=1,1,(IF('saisie mathématiques'!AQ6=3,0.5,(IF('saisie mathématiques'!AQ6=4,0.5,(IF('saisie mathématiques'!AQ6=9,0,(IF('saisie mathématiques'!AQ6=0,0,(IF('saisie mathématiques'!AQ6="A","Abst",(IF('saisie mathématiques'!AQ6="N","non év","attente")))))))))))))</f>
        <v>Abst</v>
      </c>
      <c r="AR6" s="67" t="str">
        <f>IF('saisie mathématiques'!AR6=1,1,(IF('saisie mathématiques'!AR6=3,0.5,(IF('saisie mathématiques'!AR6=4,0.5,(IF('saisie mathématiques'!AR6=9,0,(IF('saisie mathématiques'!AR6=0,0,(IF('saisie mathématiques'!AR6="A","Abst",(IF('saisie mathématiques'!AR6="N","non év","attente")))))))))))))</f>
        <v>Abst</v>
      </c>
      <c r="AS6" s="67" t="str">
        <f>IF('saisie mathématiques'!AS6=1,1,(IF('saisie mathématiques'!AS6=3,0.5,(IF('saisie mathématiques'!AS6=4,0.5,(IF('saisie mathématiques'!AS6=9,0,(IF('saisie mathématiques'!AS6=0,0,(IF('saisie mathématiques'!AS6="A","Abst",(IF('saisie mathématiques'!AS6="N","non év","attente")))))))))))))</f>
        <v>Abst</v>
      </c>
      <c r="AT6" s="67" t="str">
        <f>IF('saisie mathématiques'!AT6=1,1,(IF('saisie mathématiques'!AT6=3,0.5,(IF('saisie mathématiques'!AT6=4,0.5,(IF('saisie mathématiques'!AT6=9,0,(IF('saisie mathématiques'!AT6=0,0,(IF('saisie mathématiques'!AT6="A","Abst",(IF('saisie mathématiques'!AT6="N","non év","attente")))))))))))))</f>
        <v>Abst</v>
      </c>
      <c r="AU6" s="67" t="str">
        <f>IF('saisie mathématiques'!AU6=1,1,(IF('saisie mathématiques'!AU6=3,0.5,(IF('saisie mathématiques'!AU6=4,0.5,(IF('saisie mathématiques'!AU6=9,0,(IF('saisie mathématiques'!AU6=0,0,(IF('saisie mathématiques'!AU6="A","Abst",(IF('saisie mathématiques'!AU6="N","non év","attente")))))))))))))</f>
        <v>Abst</v>
      </c>
      <c r="AV6" s="67" t="str">
        <f>IF('saisie mathématiques'!AV6=1,1,(IF('saisie mathématiques'!AV6=3,0.5,(IF('saisie mathématiques'!AV6=4,0.5,(IF('saisie mathématiques'!AV6=9,0,(IF('saisie mathématiques'!AV6=0,0,(IF('saisie mathématiques'!AV6="A","Abst",(IF('saisie mathématiques'!AV6="N","non év","attente")))))))))))))</f>
        <v>Abst</v>
      </c>
      <c r="AW6" s="67" t="str">
        <f>IF('saisie mathématiques'!AW6=1,1,(IF('saisie mathématiques'!AW6=3,0.5,(IF('saisie mathématiques'!AW6=4,0.5,(IF('saisie mathématiques'!AW6=9,0,(IF('saisie mathématiques'!AW6=0,0,(IF('saisie mathématiques'!AW6="A","Abst",(IF('saisie mathématiques'!AW6="N","non év","attente")))))))))))))</f>
        <v>Abst</v>
      </c>
      <c r="AX6" s="67" t="str">
        <f>IF('saisie mathématiques'!AX6=1,1,(IF('saisie mathématiques'!AX6=3,0.5,(IF('saisie mathématiques'!AX6=4,0.5,(IF('saisie mathématiques'!AX6=9,0,(IF('saisie mathématiques'!AX6=0,0,(IF('saisie mathématiques'!AX6="A","Abst",(IF('saisie mathématiques'!AX6="N","non év","attente")))))))))))))</f>
        <v>Abst</v>
      </c>
      <c r="AY6" s="67" t="str">
        <f>IF('saisie mathématiques'!AY6=1,1,(IF('saisie mathématiques'!AY6=3,0.5,(IF('saisie mathématiques'!AY6=4,0.5,(IF('saisie mathématiques'!AY6=9,0,(IF('saisie mathématiques'!AY6=0,0,(IF('saisie mathématiques'!AY6="A","Abst",(IF('saisie mathématiques'!AY6="N","non év","attente")))))))))))))</f>
        <v>Abst</v>
      </c>
      <c r="AZ6" s="67" t="str">
        <f>IF('saisie mathématiques'!AZ6=1,1,(IF('saisie mathématiques'!AZ6=3,0.5,(IF('saisie mathématiques'!AZ6=4,0.5,(IF('saisie mathématiques'!AZ6=9,0,(IF('saisie mathématiques'!AZ6=0,0,(IF('saisie mathématiques'!AZ6="A","Abst",(IF('saisie mathématiques'!AZ6="N","non év","attente")))))))))))))</f>
        <v>Abst</v>
      </c>
      <c r="BA6" s="67" t="str">
        <f>IF('saisie mathématiques'!BA6=1,1,(IF('saisie mathématiques'!BA6=3,0.5,(IF('saisie mathématiques'!BA6=4,0.5,(IF('saisie mathématiques'!BA6=9,0,(IF('saisie mathématiques'!BA6=0,0,(IF('saisie mathématiques'!BA6="A","Abst",(IF('saisie mathématiques'!BA6="N","non év","attente")))))))))))))</f>
        <v>Abst</v>
      </c>
      <c r="BB6" s="67" t="str">
        <f>IF('saisie mathématiques'!BB6=1,1,(IF('saisie mathématiques'!BB6=3,0.5,(IF('saisie mathématiques'!BB6=4,0.5,(IF('saisie mathématiques'!BB6=9,0,(IF('saisie mathématiques'!BB6=0,0,(IF('saisie mathématiques'!BB6="A","Abst",(IF('saisie mathématiques'!BB6="N","non év","attente")))))))))))))</f>
        <v>Abst</v>
      </c>
      <c r="BC6" s="67" t="str">
        <f>IF('saisie mathématiques'!BC6=1,1,(IF('saisie mathématiques'!BC6=3,0.5,(IF('saisie mathématiques'!BC6=4,0.5,(IF('saisie mathématiques'!BC6=9,0,(IF('saisie mathématiques'!BC6=0,0,(IF('saisie mathématiques'!BC6="A","Abst",(IF('saisie mathématiques'!BC6="N","non év","attente")))))))))))))</f>
        <v>Abst</v>
      </c>
      <c r="BD6" s="67" t="str">
        <f>IF('saisie mathématiques'!BD6=1,1,(IF('saisie mathématiques'!BD6=3,0.5,(IF('saisie mathématiques'!BD6=4,0.5,(IF('saisie mathématiques'!BD6=9,0,(IF('saisie mathématiques'!BD6=0,0,(IF('saisie mathématiques'!BD6="A","Abst",(IF('saisie mathématiques'!BD6="N","non év","attente")))))))))))))</f>
        <v>Abst</v>
      </c>
      <c r="BE6" s="67" t="str">
        <f>IF('saisie mathématiques'!BE6=1,1,(IF('saisie mathématiques'!BE6=3,0.5,(IF('saisie mathématiques'!BE6=4,0.5,(IF('saisie mathématiques'!BE6=9,0,(IF('saisie mathématiques'!BE6=0,0,(IF('saisie mathématiques'!BE6="A","Abst",(IF('saisie mathématiques'!BE6="N","non év","attente")))))))))))))</f>
        <v>Abst</v>
      </c>
      <c r="BF6" s="67" t="str">
        <f>IF('saisie mathématiques'!BF6=1,1,(IF('saisie mathématiques'!BF6=3,0.5,(IF('saisie mathématiques'!BF6=4,0.5,(IF('saisie mathématiques'!BF6=9,0,(IF('saisie mathématiques'!BF6=0,0,(IF('saisie mathématiques'!BF6="A","Abst",(IF('saisie mathématiques'!BF6="N","non év","attente")))))))))))))</f>
        <v>Abst</v>
      </c>
      <c r="BG6" s="67" t="str">
        <f>IF('saisie mathématiques'!BG6=1,1,(IF('saisie mathématiques'!BG6=3,0.5,(IF('saisie mathématiques'!BG6=4,0.5,(IF('saisie mathématiques'!BG6=9,0,(IF('saisie mathématiques'!BG6=0,0,(IF('saisie mathématiques'!BG6="A","Abst",(IF('saisie mathématiques'!BG6="N","non év","attente")))))))))))))</f>
        <v>Abst</v>
      </c>
      <c r="BH6" s="67" t="str">
        <f>IF('saisie mathématiques'!BH6=1,1,(IF('saisie mathématiques'!BH6=3,0.5,(IF('saisie mathématiques'!BH6=4,0.5,(IF('saisie mathématiques'!BH6=9,0,(IF('saisie mathématiques'!BH6=0,0,(IF('saisie mathématiques'!BH6="A","Abst",(IF('saisie mathématiques'!BH6="N","non év","attente")))))))))))))</f>
        <v>Abst</v>
      </c>
      <c r="BI6" s="67" t="str">
        <f>IF('saisie mathématiques'!BI6=1,1,(IF('saisie mathématiques'!BI6=3,0.5,(IF('saisie mathématiques'!BI6=4,0.5,(IF('saisie mathématiques'!BI6=9,0,(IF('saisie mathématiques'!BI6=0,0,(IF('saisie mathématiques'!BI6="A","Abst",(IF('saisie mathématiques'!BI6="N","non év","attente")))))))))))))</f>
        <v>Abst</v>
      </c>
      <c r="BJ6" s="67" t="str">
        <f>IF('saisie mathématiques'!BJ6=1,1,(IF('saisie mathématiques'!BJ6=3,0.5,(IF('saisie mathématiques'!BJ6=4,0.5,(IF('saisie mathématiques'!BJ6=9,0,(IF('saisie mathématiques'!BJ6=0,0,(IF('saisie mathématiques'!BJ6="A","Abst",(IF('saisie mathématiques'!BJ6="N","non év","attente")))))))))))))</f>
        <v>Abst</v>
      </c>
      <c r="BK6" s="67" t="str">
        <f>IF('saisie mathématiques'!BK6=1,1,(IF('saisie mathématiques'!BK6=3,0.5,(IF('saisie mathématiques'!BK6=4,0.5,(IF('saisie mathématiques'!BK6=9,0,(IF('saisie mathématiques'!BK6=0,0,(IF('saisie mathématiques'!BK6="A","Abst",(IF('saisie mathématiques'!BK6="N","non év","attente")))))))))))))</f>
        <v>Abst</v>
      </c>
    </row>
    <row r="7" spans="2:63">
      <c r="B7" s="67" t="str">
        <f>IF('Ma classe'!B6&lt;&gt;0,'Ma classe'!B6,"aucun élève")</f>
        <v>aucun élève</v>
      </c>
      <c r="C7" s="67" t="str">
        <f>IF('Ma classe'!C6&lt;&gt;0,'Ma classe'!C6,"aucun élève")</f>
        <v>aucun élève</v>
      </c>
      <c r="D7" s="67" t="str">
        <f>IF('saisie mathématiques'!D7=1,1,(IF('saisie mathématiques'!D7=3,0.5,(IF('saisie mathématiques'!D7=4,0.5,(IF('saisie mathématiques'!D7=9,0,(IF('saisie mathématiques'!D7=0,0,(IF('saisie mathématiques'!D7="A","Abst",(IF('saisie mathématiques'!D7="N","non év","attente")))))))))))))</f>
        <v>Abst</v>
      </c>
      <c r="E7" s="67" t="str">
        <f>IF('saisie mathématiques'!E7=1,1,(IF('saisie mathématiques'!E7=3,0.5,(IF('saisie mathématiques'!E7=4,0.5,(IF('saisie mathématiques'!E7=9,0,(IF('saisie mathématiques'!E7=0,0,(IF('saisie mathématiques'!E7="A","Abst",(IF('saisie mathématiques'!E7="N","non év","attente")))))))))))))</f>
        <v>Abst</v>
      </c>
      <c r="F7" s="67" t="str">
        <f>IF('saisie mathématiques'!F7=1,1,(IF('saisie mathématiques'!F7=3,0.5,(IF('saisie mathématiques'!F7=4,0.5,(IF('saisie mathématiques'!F7=9,0,(IF('saisie mathématiques'!F7=0,0,(IF('saisie mathématiques'!F7="A","Abst",(IF('saisie mathématiques'!F7="N","non év","attente")))))))))))))</f>
        <v>Abst</v>
      </c>
      <c r="G7" s="67" t="str">
        <f>IF('saisie mathématiques'!G7=1,1,(IF('saisie mathématiques'!G7=3,0.5,(IF('saisie mathématiques'!G7=4,0.5,(IF('saisie mathématiques'!G7=9,0,(IF('saisie mathématiques'!G7=0,0,(IF('saisie mathématiques'!G7="A","Abst",(IF('saisie mathématiques'!G7="N","non év","attente")))))))))))))</f>
        <v>Abst</v>
      </c>
      <c r="H7" s="67" t="str">
        <f>IF('saisie mathématiques'!H7=1,1,(IF('saisie mathématiques'!H7=3,0.5,(IF('saisie mathématiques'!H7=4,0.5,(IF('saisie mathématiques'!H7=9,0,(IF('saisie mathématiques'!H7=0,0,(IF('saisie mathématiques'!H7="A","Abst",(IF('saisie mathématiques'!H7="N","non év","attente")))))))))))))</f>
        <v>Abst</v>
      </c>
      <c r="I7" s="67" t="str">
        <f>IF('saisie mathématiques'!I7=1,1,(IF('saisie mathématiques'!I7=3,0.5,(IF('saisie mathématiques'!I7=4,0.5,(IF('saisie mathématiques'!I7=9,0,(IF('saisie mathématiques'!I7=0,0,(IF('saisie mathématiques'!I7="A","Abst",(IF('saisie mathématiques'!I7="N","non év","attente")))))))))))))</f>
        <v>Abst</v>
      </c>
      <c r="J7" s="67" t="str">
        <f>IF('saisie mathématiques'!J7=1,1,(IF('saisie mathématiques'!J7=3,0.5,(IF('saisie mathématiques'!J7=4,0.5,(IF('saisie mathématiques'!J7=9,0,(IF('saisie mathématiques'!J7=0,0,(IF('saisie mathématiques'!J7="A","Abst",(IF('saisie mathématiques'!J7="N","non év","attente")))))))))))))</f>
        <v>Abst</v>
      </c>
      <c r="K7" s="67" t="str">
        <f>IF('saisie mathématiques'!K7=1,1,(IF('saisie mathématiques'!K7=3,0.5,(IF('saisie mathématiques'!K7=4,0.5,(IF('saisie mathématiques'!K7=9,0,(IF('saisie mathématiques'!K7=0,0,(IF('saisie mathématiques'!K7="A","Abst",(IF('saisie mathématiques'!K7="N","non év","attente")))))))))))))</f>
        <v>Abst</v>
      </c>
      <c r="L7" s="67" t="str">
        <f>IF('saisie mathématiques'!L7=1,1,(IF('saisie mathématiques'!L7=3,0.5,(IF('saisie mathématiques'!L7=4,0.5,(IF('saisie mathématiques'!L7=9,0,(IF('saisie mathématiques'!L7=0,0,(IF('saisie mathématiques'!L7="A","Abst",(IF('saisie mathématiques'!L7="N","non év","attente")))))))))))))</f>
        <v>Abst</v>
      </c>
      <c r="M7" s="67" t="str">
        <f>IF('saisie mathématiques'!M7=1,1,(IF('saisie mathématiques'!M7=3,0.5,(IF('saisie mathématiques'!M7=4,0.5,(IF('saisie mathématiques'!M7=9,0,(IF('saisie mathématiques'!M7=0,0,(IF('saisie mathématiques'!M7="A","Abst",(IF('saisie mathématiques'!M7="N","non év","attente")))))))))))))</f>
        <v>Abst</v>
      </c>
      <c r="N7" s="67" t="str">
        <f>IF('saisie mathématiques'!N7=1,1,(IF('saisie mathématiques'!N7=3,0.5,(IF('saisie mathématiques'!N7=4,0.5,(IF('saisie mathématiques'!N7=9,0,(IF('saisie mathématiques'!N7=0,0,(IF('saisie mathématiques'!N7="A","Abst",(IF('saisie mathématiques'!N7="N","non év","attente")))))))))))))</f>
        <v>Abst</v>
      </c>
      <c r="O7" s="67" t="str">
        <f>IF('saisie mathématiques'!O7=1,1,(IF('saisie mathématiques'!O7=3,0.5,(IF('saisie mathématiques'!O7=4,0.5,(IF('saisie mathématiques'!O7=9,0,(IF('saisie mathématiques'!O7=0,0,(IF('saisie mathématiques'!O7="A","Abst",(IF('saisie mathématiques'!O7="N","non év","attente")))))))))))))</f>
        <v>Abst</v>
      </c>
      <c r="P7" s="67" t="str">
        <f>IF('saisie mathématiques'!P7=1,1,(IF('saisie mathématiques'!P7=3,0.5,(IF('saisie mathématiques'!P7=4,0.5,(IF('saisie mathématiques'!P7=9,0,(IF('saisie mathématiques'!P7=0,0,(IF('saisie mathématiques'!P7="A","Abst",(IF('saisie mathématiques'!P7="N","non év","attente")))))))))))))</f>
        <v>Abst</v>
      </c>
      <c r="Q7" s="67" t="str">
        <f>IF('saisie mathématiques'!Q7=1,1,(IF('saisie mathématiques'!Q7=3,0.5,(IF('saisie mathématiques'!Q7=4,0.5,(IF('saisie mathématiques'!Q7=9,0,(IF('saisie mathématiques'!Q7=0,0,(IF('saisie mathématiques'!Q7="A","Abst",(IF('saisie mathématiques'!Q7="N","non év","attente")))))))))))))</f>
        <v>Abst</v>
      </c>
      <c r="R7" s="67" t="str">
        <f>IF('saisie mathématiques'!R7=1,1,(IF('saisie mathématiques'!R7=3,0.5,(IF('saisie mathématiques'!R7=4,0.5,(IF('saisie mathématiques'!R7=9,0,(IF('saisie mathématiques'!R7=0,0,(IF('saisie mathématiques'!R7="A","Abst",(IF('saisie mathématiques'!R7="N","non év","attente")))))))))))))</f>
        <v>Abst</v>
      </c>
      <c r="S7" s="67" t="str">
        <f>IF('saisie mathématiques'!S7=1,1,(IF('saisie mathématiques'!S7=3,0.5,(IF('saisie mathématiques'!S7=4,0.5,(IF('saisie mathématiques'!S7=9,0,(IF('saisie mathématiques'!S7=0,0,(IF('saisie mathématiques'!S7="A","Abst",(IF('saisie mathématiques'!S7="N","non év","attente")))))))))))))</f>
        <v>Abst</v>
      </c>
      <c r="T7" s="67" t="str">
        <f>IF('saisie mathématiques'!T7=1,1,(IF('saisie mathématiques'!T7=3,0.5,(IF('saisie mathématiques'!T7=4,0.5,(IF('saisie mathématiques'!T7=9,0,(IF('saisie mathématiques'!T7=0,0,(IF('saisie mathématiques'!T7="A","Abst",(IF('saisie mathématiques'!T7="N","non év","attente")))))))))))))</f>
        <v>Abst</v>
      </c>
      <c r="U7" s="67" t="str">
        <f>IF('saisie mathématiques'!U7=1,1,(IF('saisie mathématiques'!U7=3,0.5,(IF('saisie mathématiques'!U7=4,0.5,(IF('saisie mathématiques'!U7=9,0,(IF('saisie mathématiques'!U7=0,0,(IF('saisie mathématiques'!U7="A","Abst",(IF('saisie mathématiques'!U7="N","non év","attente")))))))))))))</f>
        <v>Abst</v>
      </c>
      <c r="V7" s="67" t="str">
        <f>IF('saisie mathématiques'!V7=1,1,(IF('saisie mathématiques'!V7=3,0.5,(IF('saisie mathématiques'!V7=4,0.5,(IF('saisie mathématiques'!V7=9,0,(IF('saisie mathématiques'!V7=0,0,(IF('saisie mathématiques'!V7="A","Abst",(IF('saisie mathématiques'!V7="N","non év","attente")))))))))))))</f>
        <v>Abst</v>
      </c>
      <c r="W7" s="67" t="str">
        <f>IF('saisie mathématiques'!W7=1,1,(IF('saisie mathématiques'!W7=3,0.5,(IF('saisie mathématiques'!W7=4,0.5,(IF('saisie mathématiques'!W7=9,0,(IF('saisie mathématiques'!W7=0,0,(IF('saisie mathématiques'!W7="A","Abst",(IF('saisie mathématiques'!W7="N","non év","attente")))))))))))))</f>
        <v>Abst</v>
      </c>
      <c r="X7" s="67" t="str">
        <f>IF('saisie mathématiques'!X7=1,1,(IF('saisie mathématiques'!X7=3,0.5,(IF('saisie mathématiques'!X7=4,0.5,(IF('saisie mathématiques'!X7=9,0,(IF('saisie mathématiques'!X7=0,0,(IF('saisie mathématiques'!X7="A","Abst",(IF('saisie mathématiques'!X7="N","non év","attente")))))))))))))</f>
        <v>Abst</v>
      </c>
      <c r="Y7" s="67" t="str">
        <f>IF('saisie mathématiques'!Y7=1,1,(IF('saisie mathématiques'!Y7=3,0.5,(IF('saisie mathématiques'!Y7=4,0.5,(IF('saisie mathématiques'!Y7=9,0,(IF('saisie mathématiques'!Y7=0,0,(IF('saisie mathématiques'!Y7="A","Abst",(IF('saisie mathématiques'!Y7="N","non év","attente")))))))))))))</f>
        <v>Abst</v>
      </c>
      <c r="Z7" s="67" t="str">
        <f>IF('saisie mathématiques'!Z7=1,1,(IF('saisie mathématiques'!Z7=3,0.5,(IF('saisie mathématiques'!Z7=4,0.5,(IF('saisie mathématiques'!Z7=9,0,(IF('saisie mathématiques'!Z7=0,0,(IF('saisie mathématiques'!Z7="A","Abst",(IF('saisie mathématiques'!Z7="N","non év","attente")))))))))))))</f>
        <v>Abst</v>
      </c>
      <c r="AA7" s="67" t="str">
        <f>IF('saisie mathématiques'!AA7=1,1,(IF('saisie mathématiques'!AA7=3,0.5,(IF('saisie mathématiques'!AA7=4,0.5,(IF('saisie mathématiques'!AA7=9,0,(IF('saisie mathématiques'!AA7=0,0,(IF('saisie mathématiques'!AA7="A","Abst",(IF('saisie mathématiques'!AA7="N","non év","attente")))))))))))))</f>
        <v>Abst</v>
      </c>
      <c r="AB7" s="67" t="str">
        <f>IF('saisie mathématiques'!AB7=1,1,(IF('saisie mathématiques'!AB7=3,0.5,(IF('saisie mathématiques'!AB7=4,0.5,(IF('saisie mathématiques'!AB7=9,0,(IF('saisie mathématiques'!AB7=0,0,(IF('saisie mathématiques'!AB7="A","Abst",(IF('saisie mathématiques'!AB7="N","non év","attente")))))))))))))</f>
        <v>Abst</v>
      </c>
      <c r="AC7" s="67" t="str">
        <f>IF('saisie mathématiques'!AC7=1,1,(IF('saisie mathématiques'!AC7=3,0.5,(IF('saisie mathématiques'!AC7=4,0.5,(IF('saisie mathématiques'!AC7=9,0,(IF('saisie mathématiques'!AC7=0,0,(IF('saisie mathématiques'!AC7="A","Abst",(IF('saisie mathématiques'!AC7="N","non év","attente")))))))))))))</f>
        <v>Abst</v>
      </c>
      <c r="AD7" s="67" t="str">
        <f>IF('saisie mathématiques'!AD7=1,1,(IF('saisie mathématiques'!AD7=3,0.5,(IF('saisie mathématiques'!AD7=4,0.5,(IF('saisie mathématiques'!AD7=9,0,(IF('saisie mathématiques'!AD7=0,0,(IF('saisie mathématiques'!AD7="A","Abst",(IF('saisie mathématiques'!AD7="N","non év","attente")))))))))))))</f>
        <v>Abst</v>
      </c>
      <c r="AE7" s="67" t="str">
        <f>IF('saisie mathématiques'!AE7=1,1,(IF('saisie mathématiques'!AE7=3,0.5,(IF('saisie mathématiques'!AE7=4,0.5,(IF('saisie mathématiques'!AE7=9,0,(IF('saisie mathématiques'!AE7=0,0,(IF('saisie mathématiques'!AE7="A","Abst",(IF('saisie mathématiques'!AE7="N","non év","attente")))))))))))))</f>
        <v>Abst</v>
      </c>
      <c r="AF7" s="67" t="str">
        <f>IF('saisie mathématiques'!AF7=1,1,(IF('saisie mathématiques'!AF7=3,0.5,(IF('saisie mathématiques'!AF7=4,0.5,(IF('saisie mathématiques'!AF7=9,0,(IF('saisie mathématiques'!AF7=0,0,(IF('saisie mathématiques'!AF7="A","Abst",(IF('saisie mathématiques'!AF7="N","non év","attente")))))))))))))</f>
        <v>Abst</v>
      </c>
      <c r="AG7" s="67" t="str">
        <f>IF('saisie mathématiques'!AG7=1,1,(IF('saisie mathématiques'!AG7=3,0.5,(IF('saisie mathématiques'!AG7=4,0.5,(IF('saisie mathématiques'!AG7=9,0,(IF('saisie mathématiques'!AG7=0,0,(IF('saisie mathématiques'!AG7="A","Abst",(IF('saisie mathématiques'!AG7="N","non év","attente")))))))))))))</f>
        <v>Abst</v>
      </c>
      <c r="AH7" s="67" t="str">
        <f>IF('saisie mathématiques'!AH7=1,1,(IF('saisie mathématiques'!AH7=3,0.5,(IF('saisie mathématiques'!AH7=4,0.5,(IF('saisie mathématiques'!AH7=9,0,(IF('saisie mathématiques'!AH7=0,0,(IF('saisie mathématiques'!AH7="A","Abst",(IF('saisie mathématiques'!AH7="N","non év","attente")))))))))))))</f>
        <v>Abst</v>
      </c>
      <c r="AI7" s="67" t="str">
        <f>IF('saisie mathématiques'!AI7=1,1,(IF('saisie mathématiques'!AI7=3,0.5,(IF('saisie mathématiques'!AI7=4,0.5,(IF('saisie mathématiques'!AI7=9,0,(IF('saisie mathématiques'!AI7=0,0,(IF('saisie mathématiques'!AI7="A","Abst",(IF('saisie mathématiques'!AI7="N","non év","attente")))))))))))))</f>
        <v>Abst</v>
      </c>
      <c r="AJ7" s="67" t="str">
        <f>IF('saisie mathématiques'!AJ7=1,1,(IF('saisie mathématiques'!AJ7=3,0.5,(IF('saisie mathématiques'!AJ7=4,0.5,(IF('saisie mathématiques'!AJ7=9,0,(IF('saisie mathématiques'!AJ7=0,0,(IF('saisie mathématiques'!AJ7="A","Abst",(IF('saisie mathématiques'!AJ7="N","non év","attente")))))))))))))</f>
        <v>Abst</v>
      </c>
      <c r="AK7" s="67" t="str">
        <f>IF('saisie mathématiques'!AK7=1,1,(IF('saisie mathématiques'!AK7=3,0.5,(IF('saisie mathématiques'!AK7=4,0.5,(IF('saisie mathématiques'!AK7=9,0,(IF('saisie mathématiques'!AK7=0,0,(IF('saisie mathématiques'!AK7="A","Abst",(IF('saisie mathématiques'!AK7="N","non év","attente")))))))))))))</f>
        <v>Abst</v>
      </c>
      <c r="AL7" s="67" t="str">
        <f>IF('saisie mathématiques'!AL7=1,1,(IF('saisie mathématiques'!AL7=3,0.5,(IF('saisie mathématiques'!AL7=4,0.5,(IF('saisie mathématiques'!AL7=9,0,(IF('saisie mathématiques'!AL7=0,0,(IF('saisie mathématiques'!AL7="A","Abst",(IF('saisie mathématiques'!AL7="N","non év","attente")))))))))))))</f>
        <v>Abst</v>
      </c>
      <c r="AM7" s="67" t="str">
        <f>IF('saisie mathématiques'!AM7=1,1,(IF('saisie mathématiques'!AM7=3,0.5,(IF('saisie mathématiques'!AM7=4,0.5,(IF('saisie mathématiques'!AM7=9,0,(IF('saisie mathématiques'!AM7=0,0,(IF('saisie mathématiques'!AM7="A","Abst",(IF('saisie mathématiques'!AM7="N","non év","attente")))))))))))))</f>
        <v>Abst</v>
      </c>
      <c r="AN7" s="67" t="str">
        <f>IF('saisie mathématiques'!AN7=1,1,(IF('saisie mathématiques'!AN7=3,0.5,(IF('saisie mathématiques'!AN7=4,0.5,(IF('saisie mathématiques'!AN7=9,0,(IF('saisie mathématiques'!AN7=0,0,(IF('saisie mathématiques'!AN7="A","Abst",(IF('saisie mathématiques'!AN7="N","non év","attente")))))))))))))</f>
        <v>Abst</v>
      </c>
      <c r="AO7" s="67" t="str">
        <f>IF('saisie mathématiques'!AO7=1,1,(IF('saisie mathématiques'!AO7=3,0.5,(IF('saisie mathématiques'!AO7=4,0.5,(IF('saisie mathématiques'!AO7=9,0,(IF('saisie mathématiques'!AO7=0,0,(IF('saisie mathématiques'!AO7="A","Abst",(IF('saisie mathématiques'!AO7="N","non év","attente")))))))))))))</f>
        <v>Abst</v>
      </c>
      <c r="AP7" s="67" t="str">
        <f>IF('saisie mathématiques'!AP7=1,1,(IF('saisie mathématiques'!AP7=3,0.5,(IF('saisie mathématiques'!AP7=4,0.5,(IF('saisie mathématiques'!AP7=9,0,(IF('saisie mathématiques'!AP7=0,0,(IF('saisie mathématiques'!AP7="A","Abst",(IF('saisie mathématiques'!AP7="N","non év","attente")))))))))))))</f>
        <v>Abst</v>
      </c>
      <c r="AQ7" s="67" t="str">
        <f>IF('saisie mathématiques'!AQ7=1,1,(IF('saisie mathématiques'!AQ7=3,0.5,(IF('saisie mathématiques'!AQ7=4,0.5,(IF('saisie mathématiques'!AQ7=9,0,(IF('saisie mathématiques'!AQ7=0,0,(IF('saisie mathématiques'!AQ7="A","Abst",(IF('saisie mathématiques'!AQ7="N","non év","attente")))))))))))))</f>
        <v>Abst</v>
      </c>
      <c r="AR7" s="67" t="str">
        <f>IF('saisie mathématiques'!AR7=1,1,(IF('saisie mathématiques'!AR7=3,0.5,(IF('saisie mathématiques'!AR7=4,0.5,(IF('saisie mathématiques'!AR7=9,0,(IF('saisie mathématiques'!AR7=0,0,(IF('saisie mathématiques'!AR7="A","Abst",(IF('saisie mathématiques'!AR7="N","non év","attente")))))))))))))</f>
        <v>Abst</v>
      </c>
      <c r="AS7" s="67" t="str">
        <f>IF('saisie mathématiques'!AS7=1,1,(IF('saisie mathématiques'!AS7=3,0.5,(IF('saisie mathématiques'!AS7=4,0.5,(IF('saisie mathématiques'!AS7=9,0,(IF('saisie mathématiques'!AS7=0,0,(IF('saisie mathématiques'!AS7="A","Abst",(IF('saisie mathématiques'!AS7="N","non év","attente")))))))))))))</f>
        <v>Abst</v>
      </c>
      <c r="AT7" s="67" t="str">
        <f>IF('saisie mathématiques'!AT7=1,1,(IF('saisie mathématiques'!AT7=3,0.5,(IF('saisie mathématiques'!AT7=4,0.5,(IF('saisie mathématiques'!AT7=9,0,(IF('saisie mathématiques'!AT7=0,0,(IF('saisie mathématiques'!AT7="A","Abst",(IF('saisie mathématiques'!AT7="N","non év","attente")))))))))))))</f>
        <v>Abst</v>
      </c>
      <c r="AU7" s="67" t="str">
        <f>IF('saisie mathématiques'!AU7=1,1,(IF('saisie mathématiques'!AU7=3,0.5,(IF('saisie mathématiques'!AU7=4,0.5,(IF('saisie mathématiques'!AU7=9,0,(IF('saisie mathématiques'!AU7=0,0,(IF('saisie mathématiques'!AU7="A","Abst",(IF('saisie mathématiques'!AU7="N","non év","attente")))))))))))))</f>
        <v>Abst</v>
      </c>
      <c r="AV7" s="67" t="str">
        <f>IF('saisie mathématiques'!AV7=1,1,(IF('saisie mathématiques'!AV7=3,0.5,(IF('saisie mathématiques'!AV7=4,0.5,(IF('saisie mathématiques'!AV7=9,0,(IF('saisie mathématiques'!AV7=0,0,(IF('saisie mathématiques'!AV7="A","Abst",(IF('saisie mathématiques'!AV7="N","non év","attente")))))))))))))</f>
        <v>Abst</v>
      </c>
      <c r="AW7" s="67" t="str">
        <f>IF('saisie mathématiques'!AW7=1,1,(IF('saisie mathématiques'!AW7=3,0.5,(IF('saisie mathématiques'!AW7=4,0.5,(IF('saisie mathématiques'!AW7=9,0,(IF('saisie mathématiques'!AW7=0,0,(IF('saisie mathématiques'!AW7="A","Abst",(IF('saisie mathématiques'!AW7="N","non év","attente")))))))))))))</f>
        <v>Abst</v>
      </c>
      <c r="AX7" s="67" t="str">
        <f>IF('saisie mathématiques'!AX7=1,1,(IF('saisie mathématiques'!AX7=3,0.5,(IF('saisie mathématiques'!AX7=4,0.5,(IF('saisie mathématiques'!AX7=9,0,(IF('saisie mathématiques'!AX7=0,0,(IF('saisie mathématiques'!AX7="A","Abst",(IF('saisie mathématiques'!AX7="N","non év","attente")))))))))))))</f>
        <v>Abst</v>
      </c>
      <c r="AY7" s="67" t="str">
        <f>IF('saisie mathématiques'!AY7=1,1,(IF('saisie mathématiques'!AY7=3,0.5,(IF('saisie mathématiques'!AY7=4,0.5,(IF('saisie mathématiques'!AY7=9,0,(IF('saisie mathématiques'!AY7=0,0,(IF('saisie mathématiques'!AY7="A","Abst",(IF('saisie mathématiques'!AY7="N","non év","attente")))))))))))))</f>
        <v>Abst</v>
      </c>
      <c r="AZ7" s="67" t="str">
        <f>IF('saisie mathématiques'!AZ7=1,1,(IF('saisie mathématiques'!AZ7=3,0.5,(IF('saisie mathématiques'!AZ7=4,0.5,(IF('saisie mathématiques'!AZ7=9,0,(IF('saisie mathématiques'!AZ7=0,0,(IF('saisie mathématiques'!AZ7="A","Abst",(IF('saisie mathématiques'!AZ7="N","non év","attente")))))))))))))</f>
        <v>Abst</v>
      </c>
      <c r="BA7" s="67" t="str">
        <f>IF('saisie mathématiques'!BA7=1,1,(IF('saisie mathématiques'!BA7=3,0.5,(IF('saisie mathématiques'!BA7=4,0.5,(IF('saisie mathématiques'!BA7=9,0,(IF('saisie mathématiques'!BA7=0,0,(IF('saisie mathématiques'!BA7="A","Abst",(IF('saisie mathématiques'!BA7="N","non év","attente")))))))))))))</f>
        <v>Abst</v>
      </c>
      <c r="BB7" s="67" t="str">
        <f>IF('saisie mathématiques'!BB7=1,1,(IF('saisie mathématiques'!BB7=3,0.5,(IF('saisie mathématiques'!BB7=4,0.5,(IF('saisie mathématiques'!BB7=9,0,(IF('saisie mathématiques'!BB7=0,0,(IF('saisie mathématiques'!BB7="A","Abst",(IF('saisie mathématiques'!BB7="N","non év","attente")))))))))))))</f>
        <v>Abst</v>
      </c>
      <c r="BC7" s="67" t="str">
        <f>IF('saisie mathématiques'!BC7=1,1,(IF('saisie mathématiques'!BC7=3,0.5,(IF('saisie mathématiques'!BC7=4,0.5,(IF('saisie mathématiques'!BC7=9,0,(IF('saisie mathématiques'!BC7=0,0,(IF('saisie mathématiques'!BC7="A","Abst",(IF('saisie mathématiques'!BC7="N","non év","attente")))))))))))))</f>
        <v>Abst</v>
      </c>
      <c r="BD7" s="67" t="str">
        <f>IF('saisie mathématiques'!BD7=1,1,(IF('saisie mathématiques'!BD7=3,0.5,(IF('saisie mathématiques'!BD7=4,0.5,(IF('saisie mathématiques'!BD7=9,0,(IF('saisie mathématiques'!BD7=0,0,(IF('saisie mathématiques'!BD7="A","Abst",(IF('saisie mathématiques'!BD7="N","non év","attente")))))))))))))</f>
        <v>Abst</v>
      </c>
      <c r="BE7" s="67" t="str">
        <f>IF('saisie mathématiques'!BE7=1,1,(IF('saisie mathématiques'!BE7=3,0.5,(IF('saisie mathématiques'!BE7=4,0.5,(IF('saisie mathématiques'!BE7=9,0,(IF('saisie mathématiques'!BE7=0,0,(IF('saisie mathématiques'!BE7="A","Abst",(IF('saisie mathématiques'!BE7="N","non év","attente")))))))))))))</f>
        <v>Abst</v>
      </c>
      <c r="BF7" s="67" t="str">
        <f>IF('saisie mathématiques'!BF7=1,1,(IF('saisie mathématiques'!BF7=3,0.5,(IF('saisie mathématiques'!BF7=4,0.5,(IF('saisie mathématiques'!BF7=9,0,(IF('saisie mathématiques'!BF7=0,0,(IF('saisie mathématiques'!BF7="A","Abst",(IF('saisie mathématiques'!BF7="N","non év","attente")))))))))))))</f>
        <v>Abst</v>
      </c>
      <c r="BG7" s="67" t="str">
        <f>IF('saisie mathématiques'!BG7=1,1,(IF('saisie mathématiques'!BG7=3,0.5,(IF('saisie mathématiques'!BG7=4,0.5,(IF('saisie mathématiques'!BG7=9,0,(IF('saisie mathématiques'!BG7=0,0,(IF('saisie mathématiques'!BG7="A","Abst",(IF('saisie mathématiques'!BG7="N","non év","attente")))))))))))))</f>
        <v>Abst</v>
      </c>
      <c r="BH7" s="67" t="str">
        <f>IF('saisie mathématiques'!BH7=1,1,(IF('saisie mathématiques'!BH7=3,0.5,(IF('saisie mathématiques'!BH7=4,0.5,(IF('saisie mathématiques'!BH7=9,0,(IF('saisie mathématiques'!BH7=0,0,(IF('saisie mathématiques'!BH7="A","Abst",(IF('saisie mathématiques'!BH7="N","non év","attente")))))))))))))</f>
        <v>Abst</v>
      </c>
      <c r="BI7" s="67" t="str">
        <f>IF('saisie mathématiques'!BI7=1,1,(IF('saisie mathématiques'!BI7=3,0.5,(IF('saisie mathématiques'!BI7=4,0.5,(IF('saisie mathématiques'!BI7=9,0,(IF('saisie mathématiques'!BI7=0,0,(IF('saisie mathématiques'!BI7="A","Abst",(IF('saisie mathématiques'!BI7="N","non év","attente")))))))))))))</f>
        <v>Abst</v>
      </c>
      <c r="BJ7" s="67" t="str">
        <f>IF('saisie mathématiques'!BJ7=1,1,(IF('saisie mathématiques'!BJ7=3,0.5,(IF('saisie mathématiques'!BJ7=4,0.5,(IF('saisie mathématiques'!BJ7=9,0,(IF('saisie mathématiques'!BJ7=0,0,(IF('saisie mathématiques'!BJ7="A","Abst",(IF('saisie mathématiques'!BJ7="N","non év","attente")))))))))))))</f>
        <v>Abst</v>
      </c>
      <c r="BK7" s="67" t="str">
        <f>IF('saisie mathématiques'!BK7=1,1,(IF('saisie mathématiques'!BK7=3,0.5,(IF('saisie mathématiques'!BK7=4,0.5,(IF('saisie mathématiques'!BK7=9,0,(IF('saisie mathématiques'!BK7=0,0,(IF('saisie mathématiques'!BK7="A","Abst",(IF('saisie mathématiques'!BK7="N","non év","attente")))))))))))))</f>
        <v>Abst</v>
      </c>
    </row>
    <row r="8" spans="2:63">
      <c r="B8" s="67" t="str">
        <f>IF('Ma classe'!B7&lt;&gt;0,'Ma classe'!B7,"aucun élève")</f>
        <v>aucun élève</v>
      </c>
      <c r="C8" s="67" t="str">
        <f>IF('Ma classe'!C7&lt;&gt;0,'Ma classe'!C7,"aucun élève")</f>
        <v>aucun élève</v>
      </c>
      <c r="D8" s="67" t="str">
        <f>IF('saisie mathématiques'!D8=1,1,(IF('saisie mathématiques'!D8=3,0.5,(IF('saisie mathématiques'!D8=4,0.5,(IF('saisie mathématiques'!D8=9,0,(IF('saisie mathématiques'!D8=0,0,(IF('saisie mathématiques'!D8="A","Abst",(IF('saisie mathématiques'!D8="N","non év","attente")))))))))))))</f>
        <v>Abst</v>
      </c>
      <c r="E8" s="67" t="str">
        <f>IF('saisie mathématiques'!E8=1,1,(IF('saisie mathématiques'!E8=3,0.5,(IF('saisie mathématiques'!E8=4,0.5,(IF('saisie mathématiques'!E8=9,0,(IF('saisie mathématiques'!E8=0,0,(IF('saisie mathématiques'!E8="A","Abst",(IF('saisie mathématiques'!E8="N","non év","attente")))))))))))))</f>
        <v>Abst</v>
      </c>
      <c r="F8" s="67" t="str">
        <f>IF('saisie mathématiques'!F8=1,1,(IF('saisie mathématiques'!F8=3,0.5,(IF('saisie mathématiques'!F8=4,0.5,(IF('saisie mathématiques'!F8=9,0,(IF('saisie mathématiques'!F8=0,0,(IF('saisie mathématiques'!F8="A","Abst",(IF('saisie mathématiques'!F8="N","non év","attente")))))))))))))</f>
        <v>Abst</v>
      </c>
      <c r="G8" s="67" t="str">
        <f>IF('saisie mathématiques'!G8=1,1,(IF('saisie mathématiques'!G8=3,0.5,(IF('saisie mathématiques'!G8=4,0.5,(IF('saisie mathématiques'!G8=9,0,(IF('saisie mathématiques'!G8=0,0,(IF('saisie mathématiques'!G8="A","Abst",(IF('saisie mathématiques'!G8="N","non év","attente")))))))))))))</f>
        <v>Abst</v>
      </c>
      <c r="H8" s="67" t="str">
        <f>IF('saisie mathématiques'!H8=1,1,(IF('saisie mathématiques'!H8=3,0.5,(IF('saisie mathématiques'!H8=4,0.5,(IF('saisie mathématiques'!H8=9,0,(IF('saisie mathématiques'!H8=0,0,(IF('saisie mathématiques'!H8="A","Abst",(IF('saisie mathématiques'!H8="N","non év","attente")))))))))))))</f>
        <v>Abst</v>
      </c>
      <c r="I8" s="67" t="str">
        <f>IF('saisie mathématiques'!I8=1,1,(IF('saisie mathématiques'!I8=3,0.5,(IF('saisie mathématiques'!I8=4,0.5,(IF('saisie mathématiques'!I8=9,0,(IF('saisie mathématiques'!I8=0,0,(IF('saisie mathématiques'!I8="A","Abst",(IF('saisie mathématiques'!I8="N","non év","attente")))))))))))))</f>
        <v>Abst</v>
      </c>
      <c r="J8" s="67" t="str">
        <f>IF('saisie mathématiques'!J8=1,1,(IF('saisie mathématiques'!J8=3,0.5,(IF('saisie mathématiques'!J8=4,0.5,(IF('saisie mathématiques'!J8=9,0,(IF('saisie mathématiques'!J8=0,0,(IF('saisie mathématiques'!J8="A","Abst",(IF('saisie mathématiques'!J8="N","non év","attente")))))))))))))</f>
        <v>Abst</v>
      </c>
      <c r="K8" s="67" t="str">
        <f>IF('saisie mathématiques'!K8=1,1,(IF('saisie mathématiques'!K8=3,0.5,(IF('saisie mathématiques'!K8=4,0.5,(IF('saisie mathématiques'!K8=9,0,(IF('saisie mathématiques'!K8=0,0,(IF('saisie mathématiques'!K8="A","Abst",(IF('saisie mathématiques'!K8="N","non év","attente")))))))))))))</f>
        <v>Abst</v>
      </c>
      <c r="L8" s="67" t="str">
        <f>IF('saisie mathématiques'!L8=1,1,(IF('saisie mathématiques'!L8=3,0.5,(IF('saisie mathématiques'!L8=4,0.5,(IF('saisie mathématiques'!L8=9,0,(IF('saisie mathématiques'!L8=0,0,(IF('saisie mathématiques'!L8="A","Abst",(IF('saisie mathématiques'!L8="N","non év","attente")))))))))))))</f>
        <v>Abst</v>
      </c>
      <c r="M8" s="67" t="str">
        <f>IF('saisie mathématiques'!M8=1,1,(IF('saisie mathématiques'!M8=3,0.5,(IF('saisie mathématiques'!M8=4,0.5,(IF('saisie mathématiques'!M8=9,0,(IF('saisie mathématiques'!M8=0,0,(IF('saisie mathématiques'!M8="A","Abst",(IF('saisie mathématiques'!M8="N","non év","attente")))))))))))))</f>
        <v>Abst</v>
      </c>
      <c r="N8" s="67" t="str">
        <f>IF('saisie mathématiques'!N8=1,1,(IF('saisie mathématiques'!N8=3,0.5,(IF('saisie mathématiques'!N8=4,0.5,(IF('saisie mathématiques'!N8=9,0,(IF('saisie mathématiques'!N8=0,0,(IF('saisie mathématiques'!N8="A","Abst",(IF('saisie mathématiques'!N8="N","non év","attente")))))))))))))</f>
        <v>Abst</v>
      </c>
      <c r="O8" s="67" t="str">
        <f>IF('saisie mathématiques'!O8=1,1,(IF('saisie mathématiques'!O8=3,0.5,(IF('saisie mathématiques'!O8=4,0.5,(IF('saisie mathématiques'!O8=9,0,(IF('saisie mathématiques'!O8=0,0,(IF('saisie mathématiques'!O8="A","Abst",(IF('saisie mathématiques'!O8="N","non év","attente")))))))))))))</f>
        <v>Abst</v>
      </c>
      <c r="P8" s="67" t="str">
        <f>IF('saisie mathématiques'!P8=1,1,(IF('saisie mathématiques'!P8=3,0.5,(IF('saisie mathématiques'!P8=4,0.5,(IF('saisie mathématiques'!P8=9,0,(IF('saisie mathématiques'!P8=0,0,(IF('saisie mathématiques'!P8="A","Abst",(IF('saisie mathématiques'!P8="N","non év","attente")))))))))))))</f>
        <v>Abst</v>
      </c>
      <c r="Q8" s="67" t="str">
        <f>IF('saisie mathématiques'!Q8=1,1,(IF('saisie mathématiques'!Q8=3,0.5,(IF('saisie mathématiques'!Q8=4,0.5,(IF('saisie mathématiques'!Q8=9,0,(IF('saisie mathématiques'!Q8=0,0,(IF('saisie mathématiques'!Q8="A","Abst",(IF('saisie mathématiques'!Q8="N","non év","attente")))))))))))))</f>
        <v>Abst</v>
      </c>
      <c r="R8" s="67" t="str">
        <f>IF('saisie mathématiques'!R8=1,1,(IF('saisie mathématiques'!R8=3,0.5,(IF('saisie mathématiques'!R8=4,0.5,(IF('saisie mathématiques'!R8=9,0,(IF('saisie mathématiques'!R8=0,0,(IF('saisie mathématiques'!R8="A","Abst",(IF('saisie mathématiques'!R8="N","non év","attente")))))))))))))</f>
        <v>Abst</v>
      </c>
      <c r="S8" s="67" t="str">
        <f>IF('saisie mathématiques'!S8=1,1,(IF('saisie mathématiques'!S8=3,0.5,(IF('saisie mathématiques'!S8=4,0.5,(IF('saisie mathématiques'!S8=9,0,(IF('saisie mathématiques'!S8=0,0,(IF('saisie mathématiques'!S8="A","Abst",(IF('saisie mathématiques'!S8="N","non év","attente")))))))))))))</f>
        <v>Abst</v>
      </c>
      <c r="T8" s="67" t="str">
        <f>IF('saisie mathématiques'!T8=1,1,(IF('saisie mathématiques'!T8=3,0.5,(IF('saisie mathématiques'!T8=4,0.5,(IF('saisie mathématiques'!T8=9,0,(IF('saisie mathématiques'!T8=0,0,(IF('saisie mathématiques'!T8="A","Abst",(IF('saisie mathématiques'!T8="N","non év","attente")))))))))))))</f>
        <v>Abst</v>
      </c>
      <c r="U8" s="67" t="str">
        <f>IF('saisie mathématiques'!U8=1,1,(IF('saisie mathématiques'!U8=3,0.5,(IF('saisie mathématiques'!U8=4,0.5,(IF('saisie mathématiques'!U8=9,0,(IF('saisie mathématiques'!U8=0,0,(IF('saisie mathématiques'!U8="A","Abst",(IF('saisie mathématiques'!U8="N","non év","attente")))))))))))))</f>
        <v>Abst</v>
      </c>
      <c r="V8" s="67" t="str">
        <f>IF('saisie mathématiques'!V8=1,1,(IF('saisie mathématiques'!V8=3,0.5,(IF('saisie mathématiques'!V8=4,0.5,(IF('saisie mathématiques'!V8=9,0,(IF('saisie mathématiques'!V8=0,0,(IF('saisie mathématiques'!V8="A","Abst",(IF('saisie mathématiques'!V8="N","non év","attente")))))))))))))</f>
        <v>Abst</v>
      </c>
      <c r="W8" s="67" t="str">
        <f>IF('saisie mathématiques'!W8=1,1,(IF('saisie mathématiques'!W8=3,0.5,(IF('saisie mathématiques'!W8=4,0.5,(IF('saisie mathématiques'!W8=9,0,(IF('saisie mathématiques'!W8=0,0,(IF('saisie mathématiques'!W8="A","Abst",(IF('saisie mathématiques'!W8="N","non év","attente")))))))))))))</f>
        <v>Abst</v>
      </c>
      <c r="X8" s="67" t="str">
        <f>IF('saisie mathématiques'!X8=1,1,(IF('saisie mathématiques'!X8=3,0.5,(IF('saisie mathématiques'!X8=4,0.5,(IF('saisie mathématiques'!X8=9,0,(IF('saisie mathématiques'!X8=0,0,(IF('saisie mathématiques'!X8="A","Abst",(IF('saisie mathématiques'!X8="N","non év","attente")))))))))))))</f>
        <v>Abst</v>
      </c>
      <c r="Y8" s="67" t="str">
        <f>IF('saisie mathématiques'!Y8=1,1,(IF('saisie mathématiques'!Y8=3,0.5,(IF('saisie mathématiques'!Y8=4,0.5,(IF('saisie mathématiques'!Y8=9,0,(IF('saisie mathématiques'!Y8=0,0,(IF('saisie mathématiques'!Y8="A","Abst",(IF('saisie mathématiques'!Y8="N","non év","attente")))))))))))))</f>
        <v>Abst</v>
      </c>
      <c r="Z8" s="67" t="str">
        <f>IF('saisie mathématiques'!Z8=1,1,(IF('saisie mathématiques'!Z8=3,0.5,(IF('saisie mathématiques'!Z8=4,0.5,(IF('saisie mathématiques'!Z8=9,0,(IF('saisie mathématiques'!Z8=0,0,(IF('saisie mathématiques'!Z8="A","Abst",(IF('saisie mathématiques'!Z8="N","non év","attente")))))))))))))</f>
        <v>Abst</v>
      </c>
      <c r="AA8" s="67" t="str">
        <f>IF('saisie mathématiques'!AA8=1,1,(IF('saisie mathématiques'!AA8=3,0.5,(IF('saisie mathématiques'!AA8=4,0.5,(IF('saisie mathématiques'!AA8=9,0,(IF('saisie mathématiques'!AA8=0,0,(IF('saisie mathématiques'!AA8="A","Abst",(IF('saisie mathématiques'!AA8="N","non év","attente")))))))))))))</f>
        <v>Abst</v>
      </c>
      <c r="AB8" s="67" t="str">
        <f>IF('saisie mathématiques'!AB8=1,1,(IF('saisie mathématiques'!AB8=3,0.5,(IF('saisie mathématiques'!AB8=4,0.5,(IF('saisie mathématiques'!AB8=9,0,(IF('saisie mathématiques'!AB8=0,0,(IF('saisie mathématiques'!AB8="A","Abst",(IF('saisie mathématiques'!AB8="N","non év","attente")))))))))))))</f>
        <v>Abst</v>
      </c>
      <c r="AC8" s="67" t="str">
        <f>IF('saisie mathématiques'!AC8=1,1,(IF('saisie mathématiques'!AC8=3,0.5,(IF('saisie mathématiques'!AC8=4,0.5,(IF('saisie mathématiques'!AC8=9,0,(IF('saisie mathématiques'!AC8=0,0,(IF('saisie mathématiques'!AC8="A","Abst",(IF('saisie mathématiques'!AC8="N","non év","attente")))))))))))))</f>
        <v>Abst</v>
      </c>
      <c r="AD8" s="67" t="str">
        <f>IF('saisie mathématiques'!AD8=1,1,(IF('saisie mathématiques'!AD8=3,0.5,(IF('saisie mathématiques'!AD8=4,0.5,(IF('saisie mathématiques'!AD8=9,0,(IF('saisie mathématiques'!AD8=0,0,(IF('saisie mathématiques'!AD8="A","Abst",(IF('saisie mathématiques'!AD8="N","non év","attente")))))))))))))</f>
        <v>Abst</v>
      </c>
      <c r="AE8" s="67" t="str">
        <f>IF('saisie mathématiques'!AE8=1,1,(IF('saisie mathématiques'!AE8=3,0.5,(IF('saisie mathématiques'!AE8=4,0.5,(IF('saisie mathématiques'!AE8=9,0,(IF('saisie mathématiques'!AE8=0,0,(IF('saisie mathématiques'!AE8="A","Abst",(IF('saisie mathématiques'!AE8="N","non év","attente")))))))))))))</f>
        <v>Abst</v>
      </c>
      <c r="AF8" s="67" t="str">
        <f>IF('saisie mathématiques'!AF8=1,1,(IF('saisie mathématiques'!AF8=3,0.5,(IF('saisie mathématiques'!AF8=4,0.5,(IF('saisie mathématiques'!AF8=9,0,(IF('saisie mathématiques'!AF8=0,0,(IF('saisie mathématiques'!AF8="A","Abst",(IF('saisie mathématiques'!AF8="N","non év","attente")))))))))))))</f>
        <v>Abst</v>
      </c>
      <c r="AG8" s="67" t="str">
        <f>IF('saisie mathématiques'!AG8=1,1,(IF('saisie mathématiques'!AG8=3,0.5,(IF('saisie mathématiques'!AG8=4,0.5,(IF('saisie mathématiques'!AG8=9,0,(IF('saisie mathématiques'!AG8=0,0,(IF('saisie mathématiques'!AG8="A","Abst",(IF('saisie mathématiques'!AG8="N","non év","attente")))))))))))))</f>
        <v>Abst</v>
      </c>
      <c r="AH8" s="67" t="str">
        <f>IF('saisie mathématiques'!AH8=1,1,(IF('saisie mathématiques'!AH8=3,0.5,(IF('saisie mathématiques'!AH8=4,0.5,(IF('saisie mathématiques'!AH8=9,0,(IF('saisie mathématiques'!AH8=0,0,(IF('saisie mathématiques'!AH8="A","Abst",(IF('saisie mathématiques'!AH8="N","non év","attente")))))))))))))</f>
        <v>Abst</v>
      </c>
      <c r="AI8" s="67" t="str">
        <f>IF('saisie mathématiques'!AI8=1,1,(IF('saisie mathématiques'!AI8=3,0.5,(IF('saisie mathématiques'!AI8=4,0.5,(IF('saisie mathématiques'!AI8=9,0,(IF('saisie mathématiques'!AI8=0,0,(IF('saisie mathématiques'!AI8="A","Abst",(IF('saisie mathématiques'!AI8="N","non év","attente")))))))))))))</f>
        <v>Abst</v>
      </c>
      <c r="AJ8" s="67" t="str">
        <f>IF('saisie mathématiques'!AJ8=1,1,(IF('saisie mathématiques'!AJ8=3,0.5,(IF('saisie mathématiques'!AJ8=4,0.5,(IF('saisie mathématiques'!AJ8=9,0,(IF('saisie mathématiques'!AJ8=0,0,(IF('saisie mathématiques'!AJ8="A","Abst",(IF('saisie mathématiques'!AJ8="N","non év","attente")))))))))))))</f>
        <v>Abst</v>
      </c>
      <c r="AK8" s="67" t="str">
        <f>IF('saisie mathématiques'!AK8=1,1,(IF('saisie mathématiques'!AK8=3,0.5,(IF('saisie mathématiques'!AK8=4,0.5,(IF('saisie mathématiques'!AK8=9,0,(IF('saisie mathématiques'!AK8=0,0,(IF('saisie mathématiques'!AK8="A","Abst",(IF('saisie mathématiques'!AK8="N","non év","attente")))))))))))))</f>
        <v>Abst</v>
      </c>
      <c r="AL8" s="67" t="str">
        <f>IF('saisie mathématiques'!AL8=1,1,(IF('saisie mathématiques'!AL8=3,0.5,(IF('saisie mathématiques'!AL8=4,0.5,(IF('saisie mathématiques'!AL8=9,0,(IF('saisie mathématiques'!AL8=0,0,(IF('saisie mathématiques'!AL8="A","Abst",(IF('saisie mathématiques'!AL8="N","non év","attente")))))))))))))</f>
        <v>Abst</v>
      </c>
      <c r="AM8" s="67" t="str">
        <f>IF('saisie mathématiques'!AM8=1,1,(IF('saisie mathématiques'!AM8=3,0.5,(IF('saisie mathématiques'!AM8=4,0.5,(IF('saisie mathématiques'!AM8=9,0,(IF('saisie mathématiques'!AM8=0,0,(IF('saisie mathématiques'!AM8="A","Abst",(IF('saisie mathématiques'!AM8="N","non év","attente")))))))))))))</f>
        <v>Abst</v>
      </c>
      <c r="AN8" s="67" t="str">
        <f>IF('saisie mathématiques'!AN8=1,1,(IF('saisie mathématiques'!AN8=3,0.5,(IF('saisie mathématiques'!AN8=4,0.5,(IF('saisie mathématiques'!AN8=9,0,(IF('saisie mathématiques'!AN8=0,0,(IF('saisie mathématiques'!AN8="A","Abst",(IF('saisie mathématiques'!AN8="N","non év","attente")))))))))))))</f>
        <v>Abst</v>
      </c>
      <c r="AO8" s="67" t="str">
        <f>IF('saisie mathématiques'!AO8=1,1,(IF('saisie mathématiques'!AO8=3,0.5,(IF('saisie mathématiques'!AO8=4,0.5,(IF('saisie mathématiques'!AO8=9,0,(IF('saisie mathématiques'!AO8=0,0,(IF('saisie mathématiques'!AO8="A","Abst",(IF('saisie mathématiques'!AO8="N","non év","attente")))))))))))))</f>
        <v>Abst</v>
      </c>
      <c r="AP8" s="67" t="str">
        <f>IF('saisie mathématiques'!AP8=1,1,(IF('saisie mathématiques'!AP8=3,0.5,(IF('saisie mathématiques'!AP8=4,0.5,(IF('saisie mathématiques'!AP8=9,0,(IF('saisie mathématiques'!AP8=0,0,(IF('saisie mathématiques'!AP8="A","Abst",(IF('saisie mathématiques'!AP8="N","non év","attente")))))))))))))</f>
        <v>Abst</v>
      </c>
      <c r="AQ8" s="67" t="str">
        <f>IF('saisie mathématiques'!AQ8=1,1,(IF('saisie mathématiques'!AQ8=3,0.5,(IF('saisie mathématiques'!AQ8=4,0.5,(IF('saisie mathématiques'!AQ8=9,0,(IF('saisie mathématiques'!AQ8=0,0,(IF('saisie mathématiques'!AQ8="A","Abst",(IF('saisie mathématiques'!AQ8="N","non év","attente")))))))))))))</f>
        <v>Abst</v>
      </c>
      <c r="AR8" s="67" t="str">
        <f>IF('saisie mathématiques'!AR8=1,1,(IF('saisie mathématiques'!AR8=3,0.5,(IF('saisie mathématiques'!AR8=4,0.5,(IF('saisie mathématiques'!AR8=9,0,(IF('saisie mathématiques'!AR8=0,0,(IF('saisie mathématiques'!AR8="A","Abst",(IF('saisie mathématiques'!AR8="N","non év","attente")))))))))))))</f>
        <v>Abst</v>
      </c>
      <c r="AS8" s="67" t="str">
        <f>IF('saisie mathématiques'!AS8=1,1,(IF('saisie mathématiques'!AS8=3,0.5,(IF('saisie mathématiques'!AS8=4,0.5,(IF('saisie mathématiques'!AS8=9,0,(IF('saisie mathématiques'!AS8=0,0,(IF('saisie mathématiques'!AS8="A","Abst",(IF('saisie mathématiques'!AS8="N","non év","attente")))))))))))))</f>
        <v>Abst</v>
      </c>
      <c r="AT8" s="67" t="str">
        <f>IF('saisie mathématiques'!AT8=1,1,(IF('saisie mathématiques'!AT8=3,0.5,(IF('saisie mathématiques'!AT8=4,0.5,(IF('saisie mathématiques'!AT8=9,0,(IF('saisie mathématiques'!AT8=0,0,(IF('saisie mathématiques'!AT8="A","Abst",(IF('saisie mathématiques'!AT8="N","non év","attente")))))))))))))</f>
        <v>Abst</v>
      </c>
      <c r="AU8" s="67" t="str">
        <f>IF('saisie mathématiques'!AU8=1,1,(IF('saisie mathématiques'!AU8=3,0.5,(IF('saisie mathématiques'!AU8=4,0.5,(IF('saisie mathématiques'!AU8=9,0,(IF('saisie mathématiques'!AU8=0,0,(IF('saisie mathématiques'!AU8="A","Abst",(IF('saisie mathématiques'!AU8="N","non év","attente")))))))))))))</f>
        <v>Abst</v>
      </c>
      <c r="AV8" s="67" t="str">
        <f>IF('saisie mathématiques'!AV8=1,1,(IF('saisie mathématiques'!AV8=3,0.5,(IF('saisie mathématiques'!AV8=4,0.5,(IF('saisie mathématiques'!AV8=9,0,(IF('saisie mathématiques'!AV8=0,0,(IF('saisie mathématiques'!AV8="A","Abst",(IF('saisie mathématiques'!AV8="N","non év","attente")))))))))))))</f>
        <v>Abst</v>
      </c>
      <c r="AW8" s="67" t="str">
        <f>IF('saisie mathématiques'!AW8=1,1,(IF('saisie mathématiques'!AW8=3,0.5,(IF('saisie mathématiques'!AW8=4,0.5,(IF('saisie mathématiques'!AW8=9,0,(IF('saisie mathématiques'!AW8=0,0,(IF('saisie mathématiques'!AW8="A","Abst",(IF('saisie mathématiques'!AW8="N","non év","attente")))))))))))))</f>
        <v>Abst</v>
      </c>
      <c r="AX8" s="67" t="str">
        <f>IF('saisie mathématiques'!AX8=1,1,(IF('saisie mathématiques'!AX8=3,0.5,(IF('saisie mathématiques'!AX8=4,0.5,(IF('saisie mathématiques'!AX8=9,0,(IF('saisie mathématiques'!AX8=0,0,(IF('saisie mathématiques'!AX8="A","Abst",(IF('saisie mathématiques'!AX8="N","non év","attente")))))))))))))</f>
        <v>Abst</v>
      </c>
      <c r="AY8" s="67" t="str">
        <f>IF('saisie mathématiques'!AY8=1,1,(IF('saisie mathématiques'!AY8=3,0.5,(IF('saisie mathématiques'!AY8=4,0.5,(IF('saisie mathématiques'!AY8=9,0,(IF('saisie mathématiques'!AY8=0,0,(IF('saisie mathématiques'!AY8="A","Abst",(IF('saisie mathématiques'!AY8="N","non év","attente")))))))))))))</f>
        <v>Abst</v>
      </c>
      <c r="AZ8" s="67" t="str">
        <f>IF('saisie mathématiques'!AZ8=1,1,(IF('saisie mathématiques'!AZ8=3,0.5,(IF('saisie mathématiques'!AZ8=4,0.5,(IF('saisie mathématiques'!AZ8=9,0,(IF('saisie mathématiques'!AZ8=0,0,(IF('saisie mathématiques'!AZ8="A","Abst",(IF('saisie mathématiques'!AZ8="N","non év","attente")))))))))))))</f>
        <v>Abst</v>
      </c>
      <c r="BA8" s="67" t="str">
        <f>IF('saisie mathématiques'!BA8=1,1,(IF('saisie mathématiques'!BA8=3,0.5,(IF('saisie mathématiques'!BA8=4,0.5,(IF('saisie mathématiques'!BA8=9,0,(IF('saisie mathématiques'!BA8=0,0,(IF('saisie mathématiques'!BA8="A","Abst",(IF('saisie mathématiques'!BA8="N","non év","attente")))))))))))))</f>
        <v>Abst</v>
      </c>
      <c r="BB8" s="67" t="str">
        <f>IF('saisie mathématiques'!BB8=1,1,(IF('saisie mathématiques'!BB8=3,0.5,(IF('saisie mathématiques'!BB8=4,0.5,(IF('saisie mathématiques'!BB8=9,0,(IF('saisie mathématiques'!BB8=0,0,(IF('saisie mathématiques'!BB8="A","Abst",(IF('saisie mathématiques'!BB8="N","non év","attente")))))))))))))</f>
        <v>Abst</v>
      </c>
      <c r="BC8" s="67" t="str">
        <f>IF('saisie mathématiques'!BC8=1,1,(IF('saisie mathématiques'!BC8=3,0.5,(IF('saisie mathématiques'!BC8=4,0.5,(IF('saisie mathématiques'!BC8=9,0,(IF('saisie mathématiques'!BC8=0,0,(IF('saisie mathématiques'!BC8="A","Abst",(IF('saisie mathématiques'!BC8="N","non év","attente")))))))))))))</f>
        <v>Abst</v>
      </c>
      <c r="BD8" s="67" t="str">
        <f>IF('saisie mathématiques'!BD8=1,1,(IF('saisie mathématiques'!BD8=3,0.5,(IF('saisie mathématiques'!BD8=4,0.5,(IF('saisie mathématiques'!BD8=9,0,(IF('saisie mathématiques'!BD8=0,0,(IF('saisie mathématiques'!BD8="A","Abst",(IF('saisie mathématiques'!BD8="N","non év","attente")))))))))))))</f>
        <v>Abst</v>
      </c>
      <c r="BE8" s="67" t="str">
        <f>IF('saisie mathématiques'!BE8=1,1,(IF('saisie mathématiques'!BE8=3,0.5,(IF('saisie mathématiques'!BE8=4,0.5,(IF('saisie mathématiques'!BE8=9,0,(IF('saisie mathématiques'!BE8=0,0,(IF('saisie mathématiques'!BE8="A","Abst",(IF('saisie mathématiques'!BE8="N","non év","attente")))))))))))))</f>
        <v>Abst</v>
      </c>
      <c r="BF8" s="67" t="str">
        <f>IF('saisie mathématiques'!BF8=1,1,(IF('saisie mathématiques'!BF8=3,0.5,(IF('saisie mathématiques'!BF8=4,0.5,(IF('saisie mathématiques'!BF8=9,0,(IF('saisie mathématiques'!BF8=0,0,(IF('saisie mathématiques'!BF8="A","Abst",(IF('saisie mathématiques'!BF8="N","non év","attente")))))))))))))</f>
        <v>Abst</v>
      </c>
      <c r="BG8" s="67" t="str">
        <f>IF('saisie mathématiques'!BG8=1,1,(IF('saisie mathématiques'!BG8=3,0.5,(IF('saisie mathématiques'!BG8=4,0.5,(IF('saisie mathématiques'!BG8=9,0,(IF('saisie mathématiques'!BG8=0,0,(IF('saisie mathématiques'!BG8="A","Abst",(IF('saisie mathématiques'!BG8="N","non év","attente")))))))))))))</f>
        <v>Abst</v>
      </c>
      <c r="BH8" s="67" t="str">
        <f>IF('saisie mathématiques'!BH8=1,1,(IF('saisie mathématiques'!BH8=3,0.5,(IF('saisie mathématiques'!BH8=4,0.5,(IF('saisie mathématiques'!BH8=9,0,(IF('saisie mathématiques'!BH8=0,0,(IF('saisie mathématiques'!BH8="A","Abst",(IF('saisie mathématiques'!BH8="N","non év","attente")))))))))))))</f>
        <v>Abst</v>
      </c>
      <c r="BI8" s="67" t="str">
        <f>IF('saisie mathématiques'!BI8=1,1,(IF('saisie mathématiques'!BI8=3,0.5,(IF('saisie mathématiques'!BI8=4,0.5,(IF('saisie mathématiques'!BI8=9,0,(IF('saisie mathématiques'!BI8=0,0,(IF('saisie mathématiques'!BI8="A","Abst",(IF('saisie mathématiques'!BI8="N","non év","attente")))))))))))))</f>
        <v>Abst</v>
      </c>
      <c r="BJ8" s="67" t="str">
        <f>IF('saisie mathématiques'!BJ8=1,1,(IF('saisie mathématiques'!BJ8=3,0.5,(IF('saisie mathématiques'!BJ8=4,0.5,(IF('saisie mathématiques'!BJ8=9,0,(IF('saisie mathématiques'!BJ8=0,0,(IF('saisie mathématiques'!BJ8="A","Abst",(IF('saisie mathématiques'!BJ8="N","non év","attente")))))))))))))</f>
        <v>Abst</v>
      </c>
      <c r="BK8" s="67" t="str">
        <f>IF('saisie mathématiques'!BK8=1,1,(IF('saisie mathématiques'!BK8=3,0.5,(IF('saisie mathématiques'!BK8=4,0.5,(IF('saisie mathématiques'!BK8=9,0,(IF('saisie mathématiques'!BK8=0,0,(IF('saisie mathématiques'!BK8="A","Abst",(IF('saisie mathématiques'!BK8="N","non év","attente")))))))))))))</f>
        <v>Abst</v>
      </c>
    </row>
    <row r="9" spans="2:63">
      <c r="B9" s="67" t="str">
        <f>IF('Ma classe'!B8&lt;&gt;0,'Ma classe'!B8,"aucun élève")</f>
        <v>aucun élève</v>
      </c>
      <c r="C9" s="67" t="str">
        <f>IF('Ma classe'!C8&lt;&gt;0,'Ma classe'!C8,"aucun élève")</f>
        <v>aucun élève</v>
      </c>
      <c r="D9" s="67" t="str">
        <f>IF('saisie mathématiques'!D9=1,1,(IF('saisie mathématiques'!D9=3,0.5,(IF('saisie mathématiques'!D9=4,0.5,(IF('saisie mathématiques'!D9=9,0,(IF('saisie mathématiques'!D9=0,0,(IF('saisie mathématiques'!D9="A","Abst",(IF('saisie mathématiques'!D9="N","non év","attente")))))))))))))</f>
        <v>Abst</v>
      </c>
      <c r="E9" s="67" t="str">
        <f>IF('saisie mathématiques'!E9=1,1,(IF('saisie mathématiques'!E9=3,0.5,(IF('saisie mathématiques'!E9=4,0.5,(IF('saisie mathématiques'!E9=9,0,(IF('saisie mathématiques'!E9=0,0,(IF('saisie mathématiques'!E9="A","Abst",(IF('saisie mathématiques'!E9="N","non év","attente")))))))))))))</f>
        <v>Abst</v>
      </c>
      <c r="F9" s="67" t="str">
        <f>IF('saisie mathématiques'!F9=1,1,(IF('saisie mathématiques'!F9=3,0.5,(IF('saisie mathématiques'!F9=4,0.5,(IF('saisie mathématiques'!F9=9,0,(IF('saisie mathématiques'!F9=0,0,(IF('saisie mathématiques'!F9="A","Abst",(IF('saisie mathématiques'!F9="N","non év","attente")))))))))))))</f>
        <v>Abst</v>
      </c>
      <c r="G9" s="67" t="str">
        <f>IF('saisie mathématiques'!G9=1,1,(IF('saisie mathématiques'!G9=3,0.5,(IF('saisie mathématiques'!G9=4,0.5,(IF('saisie mathématiques'!G9=9,0,(IF('saisie mathématiques'!G9=0,0,(IF('saisie mathématiques'!G9="A","Abst",(IF('saisie mathématiques'!G9="N","non év","attente")))))))))))))</f>
        <v>Abst</v>
      </c>
      <c r="H9" s="67" t="str">
        <f>IF('saisie mathématiques'!H9=1,1,(IF('saisie mathématiques'!H9=3,0.5,(IF('saisie mathématiques'!H9=4,0.5,(IF('saisie mathématiques'!H9=9,0,(IF('saisie mathématiques'!H9=0,0,(IF('saisie mathématiques'!H9="A","Abst",(IF('saisie mathématiques'!H9="N","non év","attente")))))))))))))</f>
        <v>Abst</v>
      </c>
      <c r="I9" s="67" t="str">
        <f>IF('saisie mathématiques'!I9=1,1,(IF('saisie mathématiques'!I9=3,0.5,(IF('saisie mathématiques'!I9=4,0.5,(IF('saisie mathématiques'!I9=9,0,(IF('saisie mathématiques'!I9=0,0,(IF('saisie mathématiques'!I9="A","Abst",(IF('saisie mathématiques'!I9="N","non év","attente")))))))))))))</f>
        <v>Abst</v>
      </c>
      <c r="J9" s="67" t="str">
        <f>IF('saisie mathématiques'!J9=1,1,(IF('saisie mathématiques'!J9=3,0.5,(IF('saisie mathématiques'!J9=4,0.5,(IF('saisie mathématiques'!J9=9,0,(IF('saisie mathématiques'!J9=0,0,(IF('saisie mathématiques'!J9="A","Abst",(IF('saisie mathématiques'!J9="N","non év","attente")))))))))))))</f>
        <v>Abst</v>
      </c>
      <c r="K9" s="67" t="str">
        <f>IF('saisie mathématiques'!K9=1,1,(IF('saisie mathématiques'!K9=3,0.5,(IF('saisie mathématiques'!K9=4,0.5,(IF('saisie mathématiques'!K9=9,0,(IF('saisie mathématiques'!K9=0,0,(IF('saisie mathématiques'!K9="A","Abst",(IF('saisie mathématiques'!K9="N","non év","attente")))))))))))))</f>
        <v>Abst</v>
      </c>
      <c r="L9" s="67" t="str">
        <f>IF('saisie mathématiques'!L9=1,1,(IF('saisie mathématiques'!L9=3,0.5,(IF('saisie mathématiques'!L9=4,0.5,(IF('saisie mathématiques'!L9=9,0,(IF('saisie mathématiques'!L9=0,0,(IF('saisie mathématiques'!L9="A","Abst",(IF('saisie mathématiques'!L9="N","non év","attente")))))))))))))</f>
        <v>Abst</v>
      </c>
      <c r="M9" s="67" t="str">
        <f>IF('saisie mathématiques'!M9=1,1,(IF('saisie mathématiques'!M9=3,0.5,(IF('saisie mathématiques'!M9=4,0.5,(IF('saisie mathématiques'!M9=9,0,(IF('saisie mathématiques'!M9=0,0,(IF('saisie mathématiques'!M9="A","Abst",(IF('saisie mathématiques'!M9="N","non év","attente")))))))))))))</f>
        <v>Abst</v>
      </c>
      <c r="N9" s="67" t="str">
        <f>IF('saisie mathématiques'!N9=1,1,(IF('saisie mathématiques'!N9=3,0.5,(IF('saisie mathématiques'!N9=4,0.5,(IF('saisie mathématiques'!N9=9,0,(IF('saisie mathématiques'!N9=0,0,(IF('saisie mathématiques'!N9="A","Abst",(IF('saisie mathématiques'!N9="N","non év","attente")))))))))))))</f>
        <v>Abst</v>
      </c>
      <c r="O9" s="67" t="str">
        <f>IF('saisie mathématiques'!O9=1,1,(IF('saisie mathématiques'!O9=3,0.5,(IF('saisie mathématiques'!O9=4,0.5,(IF('saisie mathématiques'!O9=9,0,(IF('saisie mathématiques'!O9=0,0,(IF('saisie mathématiques'!O9="A","Abst",(IF('saisie mathématiques'!O9="N","non év","attente")))))))))))))</f>
        <v>Abst</v>
      </c>
      <c r="P9" s="67" t="str">
        <f>IF('saisie mathématiques'!P9=1,1,(IF('saisie mathématiques'!P9=3,0.5,(IF('saisie mathématiques'!P9=4,0.5,(IF('saisie mathématiques'!P9=9,0,(IF('saisie mathématiques'!P9=0,0,(IF('saisie mathématiques'!P9="A","Abst",(IF('saisie mathématiques'!P9="N","non év","attente")))))))))))))</f>
        <v>Abst</v>
      </c>
      <c r="Q9" s="67" t="str">
        <f>IF('saisie mathématiques'!Q9=1,1,(IF('saisie mathématiques'!Q9=3,0.5,(IF('saisie mathématiques'!Q9=4,0.5,(IF('saisie mathématiques'!Q9=9,0,(IF('saisie mathématiques'!Q9=0,0,(IF('saisie mathématiques'!Q9="A","Abst",(IF('saisie mathématiques'!Q9="N","non év","attente")))))))))))))</f>
        <v>Abst</v>
      </c>
      <c r="R9" s="67" t="str">
        <f>IF('saisie mathématiques'!R9=1,1,(IF('saisie mathématiques'!R9=3,0.5,(IF('saisie mathématiques'!R9=4,0.5,(IF('saisie mathématiques'!R9=9,0,(IF('saisie mathématiques'!R9=0,0,(IF('saisie mathématiques'!R9="A","Abst",(IF('saisie mathématiques'!R9="N","non év","attente")))))))))))))</f>
        <v>Abst</v>
      </c>
      <c r="S9" s="67" t="str">
        <f>IF('saisie mathématiques'!S9=1,1,(IF('saisie mathématiques'!S9=3,0.5,(IF('saisie mathématiques'!S9=4,0.5,(IF('saisie mathématiques'!S9=9,0,(IF('saisie mathématiques'!S9=0,0,(IF('saisie mathématiques'!S9="A","Abst",(IF('saisie mathématiques'!S9="N","non év","attente")))))))))))))</f>
        <v>Abst</v>
      </c>
      <c r="T9" s="67" t="str">
        <f>IF('saisie mathématiques'!T9=1,1,(IF('saisie mathématiques'!T9=3,0.5,(IF('saisie mathématiques'!T9=4,0.5,(IF('saisie mathématiques'!T9=9,0,(IF('saisie mathématiques'!T9=0,0,(IF('saisie mathématiques'!T9="A","Abst",(IF('saisie mathématiques'!T9="N","non év","attente")))))))))))))</f>
        <v>Abst</v>
      </c>
      <c r="U9" s="67" t="str">
        <f>IF('saisie mathématiques'!U9=1,1,(IF('saisie mathématiques'!U9=3,0.5,(IF('saisie mathématiques'!U9=4,0.5,(IF('saisie mathématiques'!U9=9,0,(IF('saisie mathématiques'!U9=0,0,(IF('saisie mathématiques'!U9="A","Abst",(IF('saisie mathématiques'!U9="N","non év","attente")))))))))))))</f>
        <v>Abst</v>
      </c>
      <c r="V9" s="67" t="str">
        <f>IF('saisie mathématiques'!V9=1,1,(IF('saisie mathématiques'!V9=3,0.5,(IF('saisie mathématiques'!V9=4,0.5,(IF('saisie mathématiques'!V9=9,0,(IF('saisie mathématiques'!V9=0,0,(IF('saisie mathématiques'!V9="A","Abst",(IF('saisie mathématiques'!V9="N","non év","attente")))))))))))))</f>
        <v>Abst</v>
      </c>
      <c r="W9" s="67" t="str">
        <f>IF('saisie mathématiques'!W9=1,1,(IF('saisie mathématiques'!W9=3,0.5,(IF('saisie mathématiques'!W9=4,0.5,(IF('saisie mathématiques'!W9=9,0,(IF('saisie mathématiques'!W9=0,0,(IF('saisie mathématiques'!W9="A","Abst",(IF('saisie mathématiques'!W9="N","non év","attente")))))))))))))</f>
        <v>Abst</v>
      </c>
      <c r="X9" s="67" t="str">
        <f>IF('saisie mathématiques'!X9=1,1,(IF('saisie mathématiques'!X9=3,0.5,(IF('saisie mathématiques'!X9=4,0.5,(IF('saisie mathématiques'!X9=9,0,(IF('saisie mathématiques'!X9=0,0,(IF('saisie mathématiques'!X9="A","Abst",(IF('saisie mathématiques'!X9="N","non év","attente")))))))))))))</f>
        <v>Abst</v>
      </c>
      <c r="Y9" s="67" t="str">
        <f>IF('saisie mathématiques'!Y9=1,1,(IF('saisie mathématiques'!Y9=3,0.5,(IF('saisie mathématiques'!Y9=4,0.5,(IF('saisie mathématiques'!Y9=9,0,(IF('saisie mathématiques'!Y9=0,0,(IF('saisie mathématiques'!Y9="A","Abst",(IF('saisie mathématiques'!Y9="N","non év","attente")))))))))))))</f>
        <v>Abst</v>
      </c>
      <c r="Z9" s="67" t="str">
        <f>IF('saisie mathématiques'!Z9=1,1,(IF('saisie mathématiques'!Z9=3,0.5,(IF('saisie mathématiques'!Z9=4,0.5,(IF('saisie mathématiques'!Z9=9,0,(IF('saisie mathématiques'!Z9=0,0,(IF('saisie mathématiques'!Z9="A","Abst",(IF('saisie mathématiques'!Z9="N","non év","attente")))))))))))))</f>
        <v>Abst</v>
      </c>
      <c r="AA9" s="67" t="str">
        <f>IF('saisie mathématiques'!AA9=1,1,(IF('saisie mathématiques'!AA9=3,0.5,(IF('saisie mathématiques'!AA9=4,0.5,(IF('saisie mathématiques'!AA9=9,0,(IF('saisie mathématiques'!AA9=0,0,(IF('saisie mathématiques'!AA9="A","Abst",(IF('saisie mathématiques'!AA9="N","non év","attente")))))))))))))</f>
        <v>Abst</v>
      </c>
      <c r="AB9" s="67" t="str">
        <f>IF('saisie mathématiques'!AB9=1,1,(IF('saisie mathématiques'!AB9=3,0.5,(IF('saisie mathématiques'!AB9=4,0.5,(IF('saisie mathématiques'!AB9=9,0,(IF('saisie mathématiques'!AB9=0,0,(IF('saisie mathématiques'!AB9="A","Abst",(IF('saisie mathématiques'!AB9="N","non év","attente")))))))))))))</f>
        <v>Abst</v>
      </c>
      <c r="AC9" s="67" t="str">
        <f>IF('saisie mathématiques'!AC9=1,1,(IF('saisie mathématiques'!AC9=3,0.5,(IF('saisie mathématiques'!AC9=4,0.5,(IF('saisie mathématiques'!AC9=9,0,(IF('saisie mathématiques'!AC9=0,0,(IF('saisie mathématiques'!AC9="A","Abst",(IF('saisie mathématiques'!AC9="N","non év","attente")))))))))))))</f>
        <v>Abst</v>
      </c>
      <c r="AD9" s="67" t="str">
        <f>IF('saisie mathématiques'!AD9=1,1,(IF('saisie mathématiques'!AD9=3,0.5,(IF('saisie mathématiques'!AD9=4,0.5,(IF('saisie mathématiques'!AD9=9,0,(IF('saisie mathématiques'!AD9=0,0,(IF('saisie mathématiques'!AD9="A","Abst",(IF('saisie mathématiques'!AD9="N","non év","attente")))))))))))))</f>
        <v>Abst</v>
      </c>
      <c r="AE9" s="67" t="str">
        <f>IF('saisie mathématiques'!AE9=1,1,(IF('saisie mathématiques'!AE9=3,0.5,(IF('saisie mathématiques'!AE9=4,0.5,(IF('saisie mathématiques'!AE9=9,0,(IF('saisie mathématiques'!AE9=0,0,(IF('saisie mathématiques'!AE9="A","Abst",(IF('saisie mathématiques'!AE9="N","non év","attente")))))))))))))</f>
        <v>Abst</v>
      </c>
      <c r="AF9" s="67" t="str">
        <f>IF('saisie mathématiques'!AF9=1,1,(IF('saisie mathématiques'!AF9=3,0.5,(IF('saisie mathématiques'!AF9=4,0.5,(IF('saisie mathématiques'!AF9=9,0,(IF('saisie mathématiques'!AF9=0,0,(IF('saisie mathématiques'!AF9="A","Abst",(IF('saisie mathématiques'!AF9="N","non év","attente")))))))))))))</f>
        <v>Abst</v>
      </c>
      <c r="AG9" s="67" t="str">
        <f>IF('saisie mathématiques'!AG9=1,1,(IF('saisie mathématiques'!AG9=3,0.5,(IF('saisie mathématiques'!AG9=4,0.5,(IF('saisie mathématiques'!AG9=9,0,(IF('saisie mathématiques'!AG9=0,0,(IF('saisie mathématiques'!AG9="A","Abst",(IF('saisie mathématiques'!AG9="N","non év","attente")))))))))))))</f>
        <v>Abst</v>
      </c>
      <c r="AH9" s="67" t="str">
        <f>IF('saisie mathématiques'!AH9=1,1,(IF('saisie mathématiques'!AH9=3,0.5,(IF('saisie mathématiques'!AH9=4,0.5,(IF('saisie mathématiques'!AH9=9,0,(IF('saisie mathématiques'!AH9=0,0,(IF('saisie mathématiques'!AH9="A","Abst",(IF('saisie mathématiques'!AH9="N","non év","attente")))))))))))))</f>
        <v>Abst</v>
      </c>
      <c r="AI9" s="67" t="str">
        <f>IF('saisie mathématiques'!AI9=1,1,(IF('saisie mathématiques'!AI9=3,0.5,(IF('saisie mathématiques'!AI9=4,0.5,(IF('saisie mathématiques'!AI9=9,0,(IF('saisie mathématiques'!AI9=0,0,(IF('saisie mathématiques'!AI9="A","Abst",(IF('saisie mathématiques'!AI9="N","non év","attente")))))))))))))</f>
        <v>Abst</v>
      </c>
      <c r="AJ9" s="67" t="str">
        <f>IF('saisie mathématiques'!AJ9=1,1,(IF('saisie mathématiques'!AJ9=3,0.5,(IF('saisie mathématiques'!AJ9=4,0.5,(IF('saisie mathématiques'!AJ9=9,0,(IF('saisie mathématiques'!AJ9=0,0,(IF('saisie mathématiques'!AJ9="A","Abst",(IF('saisie mathématiques'!AJ9="N","non év","attente")))))))))))))</f>
        <v>Abst</v>
      </c>
      <c r="AK9" s="67" t="str">
        <f>IF('saisie mathématiques'!AK9=1,1,(IF('saisie mathématiques'!AK9=3,0.5,(IF('saisie mathématiques'!AK9=4,0.5,(IF('saisie mathématiques'!AK9=9,0,(IF('saisie mathématiques'!AK9=0,0,(IF('saisie mathématiques'!AK9="A","Abst",(IF('saisie mathématiques'!AK9="N","non év","attente")))))))))))))</f>
        <v>Abst</v>
      </c>
      <c r="AL9" s="67" t="str">
        <f>IF('saisie mathématiques'!AL9=1,1,(IF('saisie mathématiques'!AL9=3,0.5,(IF('saisie mathématiques'!AL9=4,0.5,(IF('saisie mathématiques'!AL9=9,0,(IF('saisie mathématiques'!AL9=0,0,(IF('saisie mathématiques'!AL9="A","Abst",(IF('saisie mathématiques'!AL9="N","non év","attente")))))))))))))</f>
        <v>Abst</v>
      </c>
      <c r="AM9" s="67" t="str">
        <f>IF('saisie mathématiques'!AM9=1,1,(IF('saisie mathématiques'!AM9=3,0.5,(IF('saisie mathématiques'!AM9=4,0.5,(IF('saisie mathématiques'!AM9=9,0,(IF('saisie mathématiques'!AM9=0,0,(IF('saisie mathématiques'!AM9="A","Abst",(IF('saisie mathématiques'!AM9="N","non év","attente")))))))))))))</f>
        <v>Abst</v>
      </c>
      <c r="AN9" s="67" t="str">
        <f>IF('saisie mathématiques'!AN9=1,1,(IF('saisie mathématiques'!AN9=3,0.5,(IF('saisie mathématiques'!AN9=4,0.5,(IF('saisie mathématiques'!AN9=9,0,(IF('saisie mathématiques'!AN9=0,0,(IF('saisie mathématiques'!AN9="A","Abst",(IF('saisie mathématiques'!AN9="N","non év","attente")))))))))))))</f>
        <v>Abst</v>
      </c>
      <c r="AO9" s="67" t="str">
        <f>IF('saisie mathématiques'!AO9=1,1,(IF('saisie mathématiques'!AO9=3,0.5,(IF('saisie mathématiques'!AO9=4,0.5,(IF('saisie mathématiques'!AO9=9,0,(IF('saisie mathématiques'!AO9=0,0,(IF('saisie mathématiques'!AO9="A","Abst",(IF('saisie mathématiques'!AO9="N","non év","attente")))))))))))))</f>
        <v>Abst</v>
      </c>
      <c r="AP9" s="67" t="str">
        <f>IF('saisie mathématiques'!AP9=1,1,(IF('saisie mathématiques'!AP9=3,0.5,(IF('saisie mathématiques'!AP9=4,0.5,(IF('saisie mathématiques'!AP9=9,0,(IF('saisie mathématiques'!AP9=0,0,(IF('saisie mathématiques'!AP9="A","Abst",(IF('saisie mathématiques'!AP9="N","non év","attente")))))))))))))</f>
        <v>Abst</v>
      </c>
      <c r="AQ9" s="67" t="str">
        <f>IF('saisie mathématiques'!AQ9=1,1,(IF('saisie mathématiques'!AQ9=3,0.5,(IF('saisie mathématiques'!AQ9=4,0.5,(IF('saisie mathématiques'!AQ9=9,0,(IF('saisie mathématiques'!AQ9=0,0,(IF('saisie mathématiques'!AQ9="A","Abst",(IF('saisie mathématiques'!AQ9="N","non év","attente")))))))))))))</f>
        <v>Abst</v>
      </c>
      <c r="AR9" s="67" t="str">
        <f>IF('saisie mathématiques'!AR9=1,1,(IF('saisie mathématiques'!AR9=3,0.5,(IF('saisie mathématiques'!AR9=4,0.5,(IF('saisie mathématiques'!AR9=9,0,(IF('saisie mathématiques'!AR9=0,0,(IF('saisie mathématiques'!AR9="A","Abst",(IF('saisie mathématiques'!AR9="N","non év","attente")))))))))))))</f>
        <v>Abst</v>
      </c>
      <c r="AS9" s="67" t="str">
        <f>IF('saisie mathématiques'!AS9=1,1,(IF('saisie mathématiques'!AS9=3,0.5,(IF('saisie mathématiques'!AS9=4,0.5,(IF('saisie mathématiques'!AS9=9,0,(IF('saisie mathématiques'!AS9=0,0,(IF('saisie mathématiques'!AS9="A","Abst",(IF('saisie mathématiques'!AS9="N","non év","attente")))))))))))))</f>
        <v>Abst</v>
      </c>
      <c r="AT9" s="67" t="str">
        <f>IF('saisie mathématiques'!AT9=1,1,(IF('saisie mathématiques'!AT9=3,0.5,(IF('saisie mathématiques'!AT9=4,0.5,(IF('saisie mathématiques'!AT9=9,0,(IF('saisie mathématiques'!AT9=0,0,(IF('saisie mathématiques'!AT9="A","Abst",(IF('saisie mathématiques'!AT9="N","non év","attente")))))))))))))</f>
        <v>Abst</v>
      </c>
      <c r="AU9" s="67" t="str">
        <f>IF('saisie mathématiques'!AU9=1,1,(IF('saisie mathématiques'!AU9=3,0.5,(IF('saisie mathématiques'!AU9=4,0.5,(IF('saisie mathématiques'!AU9=9,0,(IF('saisie mathématiques'!AU9=0,0,(IF('saisie mathématiques'!AU9="A","Abst",(IF('saisie mathématiques'!AU9="N","non év","attente")))))))))))))</f>
        <v>Abst</v>
      </c>
      <c r="AV9" s="67" t="str">
        <f>IF('saisie mathématiques'!AV9=1,1,(IF('saisie mathématiques'!AV9=3,0.5,(IF('saisie mathématiques'!AV9=4,0.5,(IF('saisie mathématiques'!AV9=9,0,(IF('saisie mathématiques'!AV9=0,0,(IF('saisie mathématiques'!AV9="A","Abst",(IF('saisie mathématiques'!AV9="N","non év","attente")))))))))))))</f>
        <v>Abst</v>
      </c>
      <c r="AW9" s="67" t="str">
        <f>IF('saisie mathématiques'!AW9=1,1,(IF('saisie mathématiques'!AW9=3,0.5,(IF('saisie mathématiques'!AW9=4,0.5,(IF('saisie mathématiques'!AW9=9,0,(IF('saisie mathématiques'!AW9=0,0,(IF('saisie mathématiques'!AW9="A","Abst",(IF('saisie mathématiques'!AW9="N","non év","attente")))))))))))))</f>
        <v>Abst</v>
      </c>
      <c r="AX9" s="67" t="str">
        <f>IF('saisie mathématiques'!AX9=1,1,(IF('saisie mathématiques'!AX9=3,0.5,(IF('saisie mathématiques'!AX9=4,0.5,(IF('saisie mathématiques'!AX9=9,0,(IF('saisie mathématiques'!AX9=0,0,(IF('saisie mathématiques'!AX9="A","Abst",(IF('saisie mathématiques'!AX9="N","non év","attente")))))))))))))</f>
        <v>Abst</v>
      </c>
      <c r="AY9" s="67" t="str">
        <f>IF('saisie mathématiques'!AY9=1,1,(IF('saisie mathématiques'!AY9=3,0.5,(IF('saisie mathématiques'!AY9=4,0.5,(IF('saisie mathématiques'!AY9=9,0,(IF('saisie mathématiques'!AY9=0,0,(IF('saisie mathématiques'!AY9="A","Abst",(IF('saisie mathématiques'!AY9="N","non év","attente")))))))))))))</f>
        <v>Abst</v>
      </c>
      <c r="AZ9" s="67" t="str">
        <f>IF('saisie mathématiques'!AZ9=1,1,(IF('saisie mathématiques'!AZ9=3,0.5,(IF('saisie mathématiques'!AZ9=4,0.5,(IF('saisie mathématiques'!AZ9=9,0,(IF('saisie mathématiques'!AZ9=0,0,(IF('saisie mathématiques'!AZ9="A","Abst",(IF('saisie mathématiques'!AZ9="N","non év","attente")))))))))))))</f>
        <v>Abst</v>
      </c>
      <c r="BA9" s="67" t="str">
        <f>IF('saisie mathématiques'!BA9=1,1,(IF('saisie mathématiques'!BA9=3,0.5,(IF('saisie mathématiques'!BA9=4,0.5,(IF('saisie mathématiques'!BA9=9,0,(IF('saisie mathématiques'!BA9=0,0,(IF('saisie mathématiques'!BA9="A","Abst",(IF('saisie mathématiques'!BA9="N","non év","attente")))))))))))))</f>
        <v>Abst</v>
      </c>
      <c r="BB9" s="67" t="str">
        <f>IF('saisie mathématiques'!BB9=1,1,(IF('saisie mathématiques'!BB9=3,0.5,(IF('saisie mathématiques'!BB9=4,0.5,(IF('saisie mathématiques'!BB9=9,0,(IF('saisie mathématiques'!BB9=0,0,(IF('saisie mathématiques'!BB9="A","Abst",(IF('saisie mathématiques'!BB9="N","non év","attente")))))))))))))</f>
        <v>Abst</v>
      </c>
      <c r="BC9" s="67" t="str">
        <f>IF('saisie mathématiques'!BC9=1,1,(IF('saisie mathématiques'!BC9=3,0.5,(IF('saisie mathématiques'!BC9=4,0.5,(IF('saisie mathématiques'!BC9=9,0,(IF('saisie mathématiques'!BC9=0,0,(IF('saisie mathématiques'!BC9="A","Abst",(IF('saisie mathématiques'!BC9="N","non év","attente")))))))))))))</f>
        <v>Abst</v>
      </c>
      <c r="BD9" s="67" t="str">
        <f>IF('saisie mathématiques'!BD9=1,1,(IF('saisie mathématiques'!BD9=3,0.5,(IF('saisie mathématiques'!BD9=4,0.5,(IF('saisie mathématiques'!BD9=9,0,(IF('saisie mathématiques'!BD9=0,0,(IF('saisie mathématiques'!BD9="A","Abst",(IF('saisie mathématiques'!BD9="N","non év","attente")))))))))))))</f>
        <v>Abst</v>
      </c>
      <c r="BE9" s="67" t="str">
        <f>IF('saisie mathématiques'!BE9=1,1,(IF('saisie mathématiques'!BE9=3,0.5,(IF('saisie mathématiques'!BE9=4,0.5,(IF('saisie mathématiques'!BE9=9,0,(IF('saisie mathématiques'!BE9=0,0,(IF('saisie mathématiques'!BE9="A","Abst",(IF('saisie mathématiques'!BE9="N","non év","attente")))))))))))))</f>
        <v>Abst</v>
      </c>
      <c r="BF9" s="67" t="str">
        <f>IF('saisie mathématiques'!BF9=1,1,(IF('saisie mathématiques'!BF9=3,0.5,(IF('saisie mathématiques'!BF9=4,0.5,(IF('saisie mathématiques'!BF9=9,0,(IF('saisie mathématiques'!BF9=0,0,(IF('saisie mathématiques'!BF9="A","Abst",(IF('saisie mathématiques'!BF9="N","non év","attente")))))))))))))</f>
        <v>Abst</v>
      </c>
      <c r="BG9" s="67" t="str">
        <f>IF('saisie mathématiques'!BG9=1,1,(IF('saisie mathématiques'!BG9=3,0.5,(IF('saisie mathématiques'!BG9=4,0.5,(IF('saisie mathématiques'!BG9=9,0,(IF('saisie mathématiques'!BG9=0,0,(IF('saisie mathématiques'!BG9="A","Abst",(IF('saisie mathématiques'!BG9="N","non év","attente")))))))))))))</f>
        <v>Abst</v>
      </c>
      <c r="BH9" s="67" t="str">
        <f>IF('saisie mathématiques'!BH9=1,1,(IF('saisie mathématiques'!BH9=3,0.5,(IF('saisie mathématiques'!BH9=4,0.5,(IF('saisie mathématiques'!BH9=9,0,(IF('saisie mathématiques'!BH9=0,0,(IF('saisie mathématiques'!BH9="A","Abst",(IF('saisie mathématiques'!BH9="N","non év","attente")))))))))))))</f>
        <v>Abst</v>
      </c>
      <c r="BI9" s="67" t="str">
        <f>IF('saisie mathématiques'!BI9=1,1,(IF('saisie mathématiques'!BI9=3,0.5,(IF('saisie mathématiques'!BI9=4,0.5,(IF('saisie mathématiques'!BI9=9,0,(IF('saisie mathématiques'!BI9=0,0,(IF('saisie mathématiques'!BI9="A","Abst",(IF('saisie mathématiques'!BI9="N","non év","attente")))))))))))))</f>
        <v>Abst</v>
      </c>
      <c r="BJ9" s="67" t="str">
        <f>IF('saisie mathématiques'!BJ9=1,1,(IF('saisie mathématiques'!BJ9=3,0.5,(IF('saisie mathématiques'!BJ9=4,0.5,(IF('saisie mathématiques'!BJ9=9,0,(IF('saisie mathématiques'!BJ9=0,0,(IF('saisie mathématiques'!BJ9="A","Abst",(IF('saisie mathématiques'!BJ9="N","non év","attente")))))))))))))</f>
        <v>Abst</v>
      </c>
      <c r="BK9" s="67" t="str">
        <f>IF('saisie mathématiques'!BK9=1,1,(IF('saisie mathématiques'!BK9=3,0.5,(IF('saisie mathématiques'!BK9=4,0.5,(IF('saisie mathématiques'!BK9=9,0,(IF('saisie mathématiques'!BK9=0,0,(IF('saisie mathématiques'!BK9="A","Abst",(IF('saisie mathématiques'!BK9="N","non év","attente")))))))))))))</f>
        <v>Abst</v>
      </c>
    </row>
    <row r="10" spans="2:63">
      <c r="B10" s="67" t="str">
        <f>IF('Ma classe'!B9&lt;&gt;0,'Ma classe'!B9,"aucun élève")</f>
        <v>aucun élève</v>
      </c>
      <c r="C10" s="67" t="str">
        <f>IF('Ma classe'!C9&lt;&gt;0,'Ma classe'!C9,"aucun élève")</f>
        <v>aucun élève</v>
      </c>
      <c r="D10" s="67" t="str">
        <f>IF('saisie mathématiques'!D10=1,1,(IF('saisie mathématiques'!D10=3,0.5,(IF('saisie mathématiques'!D10=4,0.5,(IF('saisie mathématiques'!D10=9,0,(IF('saisie mathématiques'!D10=0,0,(IF('saisie mathématiques'!D10="A","Abst",(IF('saisie mathématiques'!D10="N","non év","attente")))))))))))))</f>
        <v>Abst</v>
      </c>
      <c r="E10" s="67" t="str">
        <f>IF('saisie mathématiques'!E10=1,1,(IF('saisie mathématiques'!E10=3,0.5,(IF('saisie mathématiques'!E10=4,0.5,(IF('saisie mathématiques'!E10=9,0,(IF('saisie mathématiques'!E10=0,0,(IF('saisie mathématiques'!E10="A","Abst",(IF('saisie mathématiques'!E10="N","non év","attente")))))))))))))</f>
        <v>Abst</v>
      </c>
      <c r="F10" s="67" t="str">
        <f>IF('saisie mathématiques'!F10=1,1,(IF('saisie mathématiques'!F10=3,0.5,(IF('saisie mathématiques'!F10=4,0.5,(IF('saisie mathématiques'!F10=9,0,(IF('saisie mathématiques'!F10=0,0,(IF('saisie mathématiques'!F10="A","Abst",(IF('saisie mathématiques'!F10="N","non év","attente")))))))))))))</f>
        <v>Abst</v>
      </c>
      <c r="G10" s="67" t="str">
        <f>IF('saisie mathématiques'!G10=1,1,(IF('saisie mathématiques'!G10=3,0.5,(IF('saisie mathématiques'!G10=4,0.5,(IF('saisie mathématiques'!G10=9,0,(IF('saisie mathématiques'!G10=0,0,(IF('saisie mathématiques'!G10="A","Abst",(IF('saisie mathématiques'!G10="N","non év","attente")))))))))))))</f>
        <v>Abst</v>
      </c>
      <c r="H10" s="67" t="str">
        <f>IF('saisie mathématiques'!H10=1,1,(IF('saisie mathématiques'!H10=3,0.5,(IF('saisie mathématiques'!H10=4,0.5,(IF('saisie mathématiques'!H10=9,0,(IF('saisie mathématiques'!H10=0,0,(IF('saisie mathématiques'!H10="A","Abst",(IF('saisie mathématiques'!H10="N","non év","attente")))))))))))))</f>
        <v>Abst</v>
      </c>
      <c r="I10" s="67" t="str">
        <f>IF('saisie mathématiques'!I10=1,1,(IF('saisie mathématiques'!I10=3,0.5,(IF('saisie mathématiques'!I10=4,0.5,(IF('saisie mathématiques'!I10=9,0,(IF('saisie mathématiques'!I10=0,0,(IF('saisie mathématiques'!I10="A","Abst",(IF('saisie mathématiques'!I10="N","non év","attente")))))))))))))</f>
        <v>Abst</v>
      </c>
      <c r="J10" s="67" t="str">
        <f>IF('saisie mathématiques'!J10=1,1,(IF('saisie mathématiques'!J10=3,0.5,(IF('saisie mathématiques'!J10=4,0.5,(IF('saisie mathématiques'!J10=9,0,(IF('saisie mathématiques'!J10=0,0,(IF('saisie mathématiques'!J10="A","Abst",(IF('saisie mathématiques'!J10="N","non év","attente")))))))))))))</f>
        <v>Abst</v>
      </c>
      <c r="K10" s="67" t="str">
        <f>IF('saisie mathématiques'!K10=1,1,(IF('saisie mathématiques'!K10=3,0.5,(IF('saisie mathématiques'!K10=4,0.5,(IF('saisie mathématiques'!K10=9,0,(IF('saisie mathématiques'!K10=0,0,(IF('saisie mathématiques'!K10="A","Abst",(IF('saisie mathématiques'!K10="N","non év","attente")))))))))))))</f>
        <v>Abst</v>
      </c>
      <c r="L10" s="67" t="str">
        <f>IF('saisie mathématiques'!L10=1,1,(IF('saisie mathématiques'!L10=3,0.5,(IF('saisie mathématiques'!L10=4,0.5,(IF('saisie mathématiques'!L10=9,0,(IF('saisie mathématiques'!L10=0,0,(IF('saisie mathématiques'!L10="A","Abst",(IF('saisie mathématiques'!L10="N","non év","attente")))))))))))))</f>
        <v>Abst</v>
      </c>
      <c r="M10" s="67" t="str">
        <f>IF('saisie mathématiques'!M10=1,1,(IF('saisie mathématiques'!M10=3,0.5,(IF('saisie mathématiques'!M10=4,0.5,(IF('saisie mathématiques'!M10=9,0,(IF('saisie mathématiques'!M10=0,0,(IF('saisie mathématiques'!M10="A","Abst",(IF('saisie mathématiques'!M10="N","non év","attente")))))))))))))</f>
        <v>Abst</v>
      </c>
      <c r="N10" s="67" t="str">
        <f>IF('saisie mathématiques'!N10=1,1,(IF('saisie mathématiques'!N10=3,0.5,(IF('saisie mathématiques'!N10=4,0.5,(IF('saisie mathématiques'!N10=9,0,(IF('saisie mathématiques'!N10=0,0,(IF('saisie mathématiques'!N10="A","Abst",(IF('saisie mathématiques'!N10="N","non év","attente")))))))))))))</f>
        <v>Abst</v>
      </c>
      <c r="O10" s="67" t="str">
        <f>IF('saisie mathématiques'!O10=1,1,(IF('saisie mathématiques'!O10=3,0.5,(IF('saisie mathématiques'!O10=4,0.5,(IF('saisie mathématiques'!O10=9,0,(IF('saisie mathématiques'!O10=0,0,(IF('saisie mathématiques'!O10="A","Abst",(IF('saisie mathématiques'!O10="N","non év","attente")))))))))))))</f>
        <v>Abst</v>
      </c>
      <c r="P10" s="67" t="str">
        <f>IF('saisie mathématiques'!P10=1,1,(IF('saisie mathématiques'!P10=3,0.5,(IF('saisie mathématiques'!P10=4,0.5,(IF('saisie mathématiques'!P10=9,0,(IF('saisie mathématiques'!P10=0,0,(IF('saisie mathématiques'!P10="A","Abst",(IF('saisie mathématiques'!P10="N","non év","attente")))))))))))))</f>
        <v>Abst</v>
      </c>
      <c r="Q10" s="67" t="str">
        <f>IF('saisie mathématiques'!Q10=1,1,(IF('saisie mathématiques'!Q10=3,0.5,(IF('saisie mathématiques'!Q10=4,0.5,(IF('saisie mathématiques'!Q10=9,0,(IF('saisie mathématiques'!Q10=0,0,(IF('saisie mathématiques'!Q10="A","Abst",(IF('saisie mathématiques'!Q10="N","non év","attente")))))))))))))</f>
        <v>Abst</v>
      </c>
      <c r="R10" s="67" t="str">
        <f>IF('saisie mathématiques'!R10=1,1,(IF('saisie mathématiques'!R10=3,0.5,(IF('saisie mathématiques'!R10=4,0.5,(IF('saisie mathématiques'!R10=9,0,(IF('saisie mathématiques'!R10=0,0,(IF('saisie mathématiques'!R10="A","Abst",(IF('saisie mathématiques'!R10="N","non év","attente")))))))))))))</f>
        <v>Abst</v>
      </c>
      <c r="S10" s="67" t="str">
        <f>IF('saisie mathématiques'!S10=1,1,(IF('saisie mathématiques'!S10=3,0.5,(IF('saisie mathématiques'!S10=4,0.5,(IF('saisie mathématiques'!S10=9,0,(IF('saisie mathématiques'!S10=0,0,(IF('saisie mathématiques'!S10="A","Abst",(IF('saisie mathématiques'!S10="N","non év","attente")))))))))))))</f>
        <v>Abst</v>
      </c>
      <c r="T10" s="67" t="str">
        <f>IF('saisie mathématiques'!T10=1,1,(IF('saisie mathématiques'!T10=3,0.5,(IF('saisie mathématiques'!T10=4,0.5,(IF('saisie mathématiques'!T10=9,0,(IF('saisie mathématiques'!T10=0,0,(IF('saisie mathématiques'!T10="A","Abst",(IF('saisie mathématiques'!T10="N","non év","attente")))))))))))))</f>
        <v>Abst</v>
      </c>
      <c r="U10" s="67" t="str">
        <f>IF('saisie mathématiques'!U10=1,1,(IF('saisie mathématiques'!U10=3,0.5,(IF('saisie mathématiques'!U10=4,0.5,(IF('saisie mathématiques'!U10=9,0,(IF('saisie mathématiques'!U10=0,0,(IF('saisie mathématiques'!U10="A","Abst",(IF('saisie mathématiques'!U10="N","non év","attente")))))))))))))</f>
        <v>Abst</v>
      </c>
      <c r="V10" s="67" t="str">
        <f>IF('saisie mathématiques'!V10=1,1,(IF('saisie mathématiques'!V10=3,0.5,(IF('saisie mathématiques'!V10=4,0.5,(IF('saisie mathématiques'!V10=9,0,(IF('saisie mathématiques'!V10=0,0,(IF('saisie mathématiques'!V10="A","Abst",(IF('saisie mathématiques'!V10="N","non év","attente")))))))))))))</f>
        <v>Abst</v>
      </c>
      <c r="W10" s="67" t="str">
        <f>IF('saisie mathématiques'!W10=1,1,(IF('saisie mathématiques'!W10=3,0.5,(IF('saisie mathématiques'!W10=4,0.5,(IF('saisie mathématiques'!W10=9,0,(IF('saisie mathématiques'!W10=0,0,(IF('saisie mathématiques'!W10="A","Abst",(IF('saisie mathématiques'!W10="N","non év","attente")))))))))))))</f>
        <v>Abst</v>
      </c>
      <c r="X10" s="67" t="str">
        <f>IF('saisie mathématiques'!X10=1,1,(IF('saisie mathématiques'!X10=3,0.5,(IF('saisie mathématiques'!X10=4,0.5,(IF('saisie mathématiques'!X10=9,0,(IF('saisie mathématiques'!X10=0,0,(IF('saisie mathématiques'!X10="A","Abst",(IF('saisie mathématiques'!X10="N","non év","attente")))))))))))))</f>
        <v>Abst</v>
      </c>
      <c r="Y10" s="67" t="str">
        <f>IF('saisie mathématiques'!Y10=1,1,(IF('saisie mathématiques'!Y10=3,0.5,(IF('saisie mathématiques'!Y10=4,0.5,(IF('saisie mathématiques'!Y10=9,0,(IF('saisie mathématiques'!Y10=0,0,(IF('saisie mathématiques'!Y10="A","Abst",(IF('saisie mathématiques'!Y10="N","non év","attente")))))))))))))</f>
        <v>Abst</v>
      </c>
      <c r="Z10" s="67" t="str">
        <f>IF('saisie mathématiques'!Z10=1,1,(IF('saisie mathématiques'!Z10=3,0.5,(IF('saisie mathématiques'!Z10=4,0.5,(IF('saisie mathématiques'!Z10=9,0,(IF('saisie mathématiques'!Z10=0,0,(IF('saisie mathématiques'!Z10="A","Abst",(IF('saisie mathématiques'!Z10="N","non év","attente")))))))))))))</f>
        <v>Abst</v>
      </c>
      <c r="AA10" s="67" t="str">
        <f>IF('saisie mathématiques'!AA10=1,1,(IF('saisie mathématiques'!AA10=3,0.5,(IF('saisie mathématiques'!AA10=4,0.5,(IF('saisie mathématiques'!AA10=9,0,(IF('saisie mathématiques'!AA10=0,0,(IF('saisie mathématiques'!AA10="A","Abst",(IF('saisie mathématiques'!AA10="N","non év","attente")))))))))))))</f>
        <v>Abst</v>
      </c>
      <c r="AB10" s="67" t="str">
        <f>IF('saisie mathématiques'!AB10=1,1,(IF('saisie mathématiques'!AB10=3,0.5,(IF('saisie mathématiques'!AB10=4,0.5,(IF('saisie mathématiques'!AB10=9,0,(IF('saisie mathématiques'!AB10=0,0,(IF('saisie mathématiques'!AB10="A","Abst",(IF('saisie mathématiques'!AB10="N","non év","attente")))))))))))))</f>
        <v>Abst</v>
      </c>
      <c r="AC10" s="67" t="str">
        <f>IF('saisie mathématiques'!AC10=1,1,(IF('saisie mathématiques'!AC10=3,0.5,(IF('saisie mathématiques'!AC10=4,0.5,(IF('saisie mathématiques'!AC10=9,0,(IF('saisie mathématiques'!AC10=0,0,(IF('saisie mathématiques'!AC10="A","Abst",(IF('saisie mathématiques'!AC10="N","non év","attente")))))))))))))</f>
        <v>Abst</v>
      </c>
      <c r="AD10" s="67" t="str">
        <f>IF('saisie mathématiques'!AD10=1,1,(IF('saisie mathématiques'!AD10=3,0.5,(IF('saisie mathématiques'!AD10=4,0.5,(IF('saisie mathématiques'!AD10=9,0,(IF('saisie mathématiques'!AD10=0,0,(IF('saisie mathématiques'!AD10="A","Abst",(IF('saisie mathématiques'!AD10="N","non év","attente")))))))))))))</f>
        <v>Abst</v>
      </c>
      <c r="AE10" s="67" t="str">
        <f>IF('saisie mathématiques'!AE10=1,1,(IF('saisie mathématiques'!AE10=3,0.5,(IF('saisie mathématiques'!AE10=4,0.5,(IF('saisie mathématiques'!AE10=9,0,(IF('saisie mathématiques'!AE10=0,0,(IF('saisie mathématiques'!AE10="A","Abst",(IF('saisie mathématiques'!AE10="N","non év","attente")))))))))))))</f>
        <v>Abst</v>
      </c>
      <c r="AF10" s="67" t="str">
        <f>IF('saisie mathématiques'!AF10=1,1,(IF('saisie mathématiques'!AF10=3,0.5,(IF('saisie mathématiques'!AF10=4,0.5,(IF('saisie mathématiques'!AF10=9,0,(IF('saisie mathématiques'!AF10=0,0,(IF('saisie mathématiques'!AF10="A","Abst",(IF('saisie mathématiques'!AF10="N","non év","attente")))))))))))))</f>
        <v>Abst</v>
      </c>
      <c r="AG10" s="67" t="str">
        <f>IF('saisie mathématiques'!AG10=1,1,(IF('saisie mathématiques'!AG10=3,0.5,(IF('saisie mathématiques'!AG10=4,0.5,(IF('saisie mathématiques'!AG10=9,0,(IF('saisie mathématiques'!AG10=0,0,(IF('saisie mathématiques'!AG10="A","Abst",(IF('saisie mathématiques'!AG10="N","non év","attente")))))))))))))</f>
        <v>Abst</v>
      </c>
      <c r="AH10" s="67" t="str">
        <f>IF('saisie mathématiques'!AH10=1,1,(IF('saisie mathématiques'!AH10=3,0.5,(IF('saisie mathématiques'!AH10=4,0.5,(IF('saisie mathématiques'!AH10=9,0,(IF('saisie mathématiques'!AH10=0,0,(IF('saisie mathématiques'!AH10="A","Abst",(IF('saisie mathématiques'!AH10="N","non év","attente")))))))))))))</f>
        <v>Abst</v>
      </c>
      <c r="AI10" s="67" t="str">
        <f>IF('saisie mathématiques'!AI10=1,1,(IF('saisie mathématiques'!AI10=3,0.5,(IF('saisie mathématiques'!AI10=4,0.5,(IF('saisie mathématiques'!AI10=9,0,(IF('saisie mathématiques'!AI10=0,0,(IF('saisie mathématiques'!AI10="A","Abst",(IF('saisie mathématiques'!AI10="N","non év","attente")))))))))))))</f>
        <v>Abst</v>
      </c>
      <c r="AJ10" s="67" t="str">
        <f>IF('saisie mathématiques'!AJ10=1,1,(IF('saisie mathématiques'!AJ10=3,0.5,(IF('saisie mathématiques'!AJ10=4,0.5,(IF('saisie mathématiques'!AJ10=9,0,(IF('saisie mathématiques'!AJ10=0,0,(IF('saisie mathématiques'!AJ10="A","Abst",(IF('saisie mathématiques'!AJ10="N","non év","attente")))))))))))))</f>
        <v>Abst</v>
      </c>
      <c r="AK10" s="67" t="str">
        <f>IF('saisie mathématiques'!AK10=1,1,(IF('saisie mathématiques'!AK10=3,0.5,(IF('saisie mathématiques'!AK10=4,0.5,(IF('saisie mathématiques'!AK10=9,0,(IF('saisie mathématiques'!AK10=0,0,(IF('saisie mathématiques'!AK10="A","Abst",(IF('saisie mathématiques'!AK10="N","non év","attente")))))))))))))</f>
        <v>Abst</v>
      </c>
      <c r="AL10" s="67" t="str">
        <f>IF('saisie mathématiques'!AL10=1,1,(IF('saisie mathématiques'!AL10=3,0.5,(IF('saisie mathématiques'!AL10=4,0.5,(IF('saisie mathématiques'!AL10=9,0,(IF('saisie mathématiques'!AL10=0,0,(IF('saisie mathématiques'!AL10="A","Abst",(IF('saisie mathématiques'!AL10="N","non év","attente")))))))))))))</f>
        <v>Abst</v>
      </c>
      <c r="AM10" s="67" t="str">
        <f>IF('saisie mathématiques'!AM10=1,1,(IF('saisie mathématiques'!AM10=3,0.5,(IF('saisie mathématiques'!AM10=4,0.5,(IF('saisie mathématiques'!AM10=9,0,(IF('saisie mathématiques'!AM10=0,0,(IF('saisie mathématiques'!AM10="A","Abst",(IF('saisie mathématiques'!AM10="N","non év","attente")))))))))))))</f>
        <v>Abst</v>
      </c>
      <c r="AN10" s="67" t="str">
        <f>IF('saisie mathématiques'!AN10=1,1,(IF('saisie mathématiques'!AN10=3,0.5,(IF('saisie mathématiques'!AN10=4,0.5,(IF('saisie mathématiques'!AN10=9,0,(IF('saisie mathématiques'!AN10=0,0,(IF('saisie mathématiques'!AN10="A","Abst",(IF('saisie mathématiques'!AN10="N","non év","attente")))))))))))))</f>
        <v>Abst</v>
      </c>
      <c r="AO10" s="67" t="str">
        <f>IF('saisie mathématiques'!AO10=1,1,(IF('saisie mathématiques'!AO10=3,0.5,(IF('saisie mathématiques'!AO10=4,0.5,(IF('saisie mathématiques'!AO10=9,0,(IF('saisie mathématiques'!AO10=0,0,(IF('saisie mathématiques'!AO10="A","Abst",(IF('saisie mathématiques'!AO10="N","non év","attente")))))))))))))</f>
        <v>Abst</v>
      </c>
      <c r="AP10" s="67" t="str">
        <f>IF('saisie mathématiques'!AP10=1,1,(IF('saisie mathématiques'!AP10=3,0.5,(IF('saisie mathématiques'!AP10=4,0.5,(IF('saisie mathématiques'!AP10=9,0,(IF('saisie mathématiques'!AP10=0,0,(IF('saisie mathématiques'!AP10="A","Abst",(IF('saisie mathématiques'!AP10="N","non év","attente")))))))))))))</f>
        <v>Abst</v>
      </c>
      <c r="AQ10" s="67" t="str">
        <f>IF('saisie mathématiques'!AQ10=1,1,(IF('saisie mathématiques'!AQ10=3,0.5,(IF('saisie mathématiques'!AQ10=4,0.5,(IF('saisie mathématiques'!AQ10=9,0,(IF('saisie mathématiques'!AQ10=0,0,(IF('saisie mathématiques'!AQ10="A","Abst",(IF('saisie mathématiques'!AQ10="N","non év","attente")))))))))))))</f>
        <v>Abst</v>
      </c>
      <c r="AR10" s="67" t="str">
        <f>IF('saisie mathématiques'!AR10=1,1,(IF('saisie mathématiques'!AR10=3,0.5,(IF('saisie mathématiques'!AR10=4,0.5,(IF('saisie mathématiques'!AR10=9,0,(IF('saisie mathématiques'!AR10=0,0,(IF('saisie mathématiques'!AR10="A","Abst",(IF('saisie mathématiques'!AR10="N","non év","attente")))))))))))))</f>
        <v>Abst</v>
      </c>
      <c r="AS10" s="67" t="str">
        <f>IF('saisie mathématiques'!AS10=1,1,(IF('saisie mathématiques'!AS10=3,0.5,(IF('saisie mathématiques'!AS10=4,0.5,(IF('saisie mathématiques'!AS10=9,0,(IF('saisie mathématiques'!AS10=0,0,(IF('saisie mathématiques'!AS10="A","Abst",(IF('saisie mathématiques'!AS10="N","non év","attente")))))))))))))</f>
        <v>Abst</v>
      </c>
      <c r="AT10" s="67" t="str">
        <f>IF('saisie mathématiques'!AT10=1,1,(IF('saisie mathématiques'!AT10=3,0.5,(IF('saisie mathématiques'!AT10=4,0.5,(IF('saisie mathématiques'!AT10=9,0,(IF('saisie mathématiques'!AT10=0,0,(IF('saisie mathématiques'!AT10="A","Abst",(IF('saisie mathématiques'!AT10="N","non év","attente")))))))))))))</f>
        <v>Abst</v>
      </c>
      <c r="AU10" s="67" t="str">
        <f>IF('saisie mathématiques'!AU10=1,1,(IF('saisie mathématiques'!AU10=3,0.5,(IF('saisie mathématiques'!AU10=4,0.5,(IF('saisie mathématiques'!AU10=9,0,(IF('saisie mathématiques'!AU10=0,0,(IF('saisie mathématiques'!AU10="A","Abst",(IF('saisie mathématiques'!AU10="N","non év","attente")))))))))))))</f>
        <v>Abst</v>
      </c>
      <c r="AV10" s="67" t="str">
        <f>IF('saisie mathématiques'!AV10=1,1,(IF('saisie mathématiques'!AV10=3,0.5,(IF('saisie mathématiques'!AV10=4,0.5,(IF('saisie mathématiques'!AV10=9,0,(IF('saisie mathématiques'!AV10=0,0,(IF('saisie mathématiques'!AV10="A","Abst",(IF('saisie mathématiques'!AV10="N","non év","attente")))))))))))))</f>
        <v>Abst</v>
      </c>
      <c r="AW10" s="67" t="str">
        <f>IF('saisie mathématiques'!AW10=1,1,(IF('saisie mathématiques'!AW10=3,0.5,(IF('saisie mathématiques'!AW10=4,0.5,(IF('saisie mathématiques'!AW10=9,0,(IF('saisie mathématiques'!AW10=0,0,(IF('saisie mathématiques'!AW10="A","Abst",(IF('saisie mathématiques'!AW10="N","non év","attente")))))))))))))</f>
        <v>Abst</v>
      </c>
      <c r="AX10" s="67" t="str">
        <f>IF('saisie mathématiques'!AX10=1,1,(IF('saisie mathématiques'!AX10=3,0.5,(IF('saisie mathématiques'!AX10=4,0.5,(IF('saisie mathématiques'!AX10=9,0,(IF('saisie mathématiques'!AX10=0,0,(IF('saisie mathématiques'!AX10="A","Abst",(IF('saisie mathématiques'!AX10="N","non év","attente")))))))))))))</f>
        <v>Abst</v>
      </c>
      <c r="AY10" s="67" t="str">
        <f>IF('saisie mathématiques'!AY10=1,1,(IF('saisie mathématiques'!AY10=3,0.5,(IF('saisie mathématiques'!AY10=4,0.5,(IF('saisie mathématiques'!AY10=9,0,(IF('saisie mathématiques'!AY10=0,0,(IF('saisie mathématiques'!AY10="A","Abst",(IF('saisie mathématiques'!AY10="N","non év","attente")))))))))))))</f>
        <v>Abst</v>
      </c>
      <c r="AZ10" s="67" t="str">
        <f>IF('saisie mathématiques'!AZ10=1,1,(IF('saisie mathématiques'!AZ10=3,0.5,(IF('saisie mathématiques'!AZ10=4,0.5,(IF('saisie mathématiques'!AZ10=9,0,(IF('saisie mathématiques'!AZ10=0,0,(IF('saisie mathématiques'!AZ10="A","Abst",(IF('saisie mathématiques'!AZ10="N","non év","attente")))))))))))))</f>
        <v>Abst</v>
      </c>
      <c r="BA10" s="67" t="str">
        <f>IF('saisie mathématiques'!BA10=1,1,(IF('saisie mathématiques'!BA10=3,0.5,(IF('saisie mathématiques'!BA10=4,0.5,(IF('saisie mathématiques'!BA10=9,0,(IF('saisie mathématiques'!BA10=0,0,(IF('saisie mathématiques'!BA10="A","Abst",(IF('saisie mathématiques'!BA10="N","non év","attente")))))))))))))</f>
        <v>Abst</v>
      </c>
      <c r="BB10" s="67" t="str">
        <f>IF('saisie mathématiques'!BB10=1,1,(IF('saisie mathématiques'!BB10=3,0.5,(IF('saisie mathématiques'!BB10=4,0.5,(IF('saisie mathématiques'!BB10=9,0,(IF('saisie mathématiques'!BB10=0,0,(IF('saisie mathématiques'!BB10="A","Abst",(IF('saisie mathématiques'!BB10="N","non év","attente")))))))))))))</f>
        <v>Abst</v>
      </c>
      <c r="BC10" s="67" t="str">
        <f>IF('saisie mathématiques'!BC10=1,1,(IF('saisie mathématiques'!BC10=3,0.5,(IF('saisie mathématiques'!BC10=4,0.5,(IF('saisie mathématiques'!BC10=9,0,(IF('saisie mathématiques'!BC10=0,0,(IF('saisie mathématiques'!BC10="A","Abst",(IF('saisie mathématiques'!BC10="N","non év","attente")))))))))))))</f>
        <v>Abst</v>
      </c>
      <c r="BD10" s="67" t="str">
        <f>IF('saisie mathématiques'!BD10=1,1,(IF('saisie mathématiques'!BD10=3,0.5,(IF('saisie mathématiques'!BD10=4,0.5,(IF('saisie mathématiques'!BD10=9,0,(IF('saisie mathématiques'!BD10=0,0,(IF('saisie mathématiques'!BD10="A","Abst",(IF('saisie mathématiques'!BD10="N","non év","attente")))))))))))))</f>
        <v>Abst</v>
      </c>
      <c r="BE10" s="67" t="str">
        <f>IF('saisie mathématiques'!BE10=1,1,(IF('saisie mathématiques'!BE10=3,0.5,(IF('saisie mathématiques'!BE10=4,0.5,(IF('saisie mathématiques'!BE10=9,0,(IF('saisie mathématiques'!BE10=0,0,(IF('saisie mathématiques'!BE10="A","Abst",(IF('saisie mathématiques'!BE10="N","non év","attente")))))))))))))</f>
        <v>Abst</v>
      </c>
      <c r="BF10" s="67" t="str">
        <f>IF('saisie mathématiques'!BF10=1,1,(IF('saisie mathématiques'!BF10=3,0.5,(IF('saisie mathématiques'!BF10=4,0.5,(IF('saisie mathématiques'!BF10=9,0,(IF('saisie mathématiques'!BF10=0,0,(IF('saisie mathématiques'!BF10="A","Abst",(IF('saisie mathématiques'!BF10="N","non év","attente")))))))))))))</f>
        <v>Abst</v>
      </c>
      <c r="BG10" s="67" t="str">
        <f>IF('saisie mathématiques'!BG10=1,1,(IF('saisie mathématiques'!BG10=3,0.5,(IF('saisie mathématiques'!BG10=4,0.5,(IF('saisie mathématiques'!BG10=9,0,(IF('saisie mathématiques'!BG10=0,0,(IF('saisie mathématiques'!BG10="A","Abst",(IF('saisie mathématiques'!BG10="N","non év","attente")))))))))))))</f>
        <v>Abst</v>
      </c>
      <c r="BH10" s="67" t="str">
        <f>IF('saisie mathématiques'!BH10=1,1,(IF('saisie mathématiques'!BH10=3,0.5,(IF('saisie mathématiques'!BH10=4,0.5,(IF('saisie mathématiques'!BH10=9,0,(IF('saisie mathématiques'!BH10=0,0,(IF('saisie mathématiques'!BH10="A","Abst",(IF('saisie mathématiques'!BH10="N","non év","attente")))))))))))))</f>
        <v>Abst</v>
      </c>
      <c r="BI10" s="67" t="str">
        <f>IF('saisie mathématiques'!BI10=1,1,(IF('saisie mathématiques'!BI10=3,0.5,(IF('saisie mathématiques'!BI10=4,0.5,(IF('saisie mathématiques'!BI10=9,0,(IF('saisie mathématiques'!BI10=0,0,(IF('saisie mathématiques'!BI10="A","Abst",(IF('saisie mathématiques'!BI10="N","non év","attente")))))))))))))</f>
        <v>Abst</v>
      </c>
      <c r="BJ10" s="67" t="str">
        <f>IF('saisie mathématiques'!BJ10=1,1,(IF('saisie mathématiques'!BJ10=3,0.5,(IF('saisie mathématiques'!BJ10=4,0.5,(IF('saisie mathématiques'!BJ10=9,0,(IF('saisie mathématiques'!BJ10=0,0,(IF('saisie mathématiques'!BJ10="A","Abst",(IF('saisie mathématiques'!BJ10="N","non év","attente")))))))))))))</f>
        <v>Abst</v>
      </c>
      <c r="BK10" s="67" t="str">
        <f>IF('saisie mathématiques'!BK10=1,1,(IF('saisie mathématiques'!BK10=3,0.5,(IF('saisie mathématiques'!BK10=4,0.5,(IF('saisie mathématiques'!BK10=9,0,(IF('saisie mathématiques'!BK10=0,0,(IF('saisie mathématiques'!BK10="A","Abst",(IF('saisie mathématiques'!BK10="N","non év","attente")))))))))))))</f>
        <v>Abst</v>
      </c>
    </row>
    <row r="11" spans="2:63">
      <c r="B11" s="67" t="str">
        <f>IF('Ma classe'!B10&lt;&gt;0,'Ma classe'!B10,"aucun élève")</f>
        <v>aucun élève</v>
      </c>
      <c r="C11" s="67" t="str">
        <f>IF('Ma classe'!C10&lt;&gt;0,'Ma classe'!C10,"aucun élève")</f>
        <v>aucun élève</v>
      </c>
      <c r="D11" s="67" t="str">
        <f>IF('saisie mathématiques'!D11=1,1,(IF('saisie mathématiques'!D11=3,0.5,(IF('saisie mathématiques'!D11=4,0.5,(IF('saisie mathématiques'!D11=9,0,(IF('saisie mathématiques'!D11=0,0,(IF('saisie mathématiques'!D11="A","Abst",(IF('saisie mathématiques'!D11="N","non év","attente")))))))))))))</f>
        <v>Abst</v>
      </c>
      <c r="E11" s="67" t="str">
        <f>IF('saisie mathématiques'!E11=1,1,(IF('saisie mathématiques'!E11=3,0.5,(IF('saisie mathématiques'!E11=4,0.5,(IF('saisie mathématiques'!E11=9,0,(IF('saisie mathématiques'!E11=0,0,(IF('saisie mathématiques'!E11="A","Abst",(IF('saisie mathématiques'!E11="N","non év","attente")))))))))))))</f>
        <v>Abst</v>
      </c>
      <c r="F11" s="67" t="str">
        <f>IF('saisie mathématiques'!F11=1,1,(IF('saisie mathématiques'!F11=3,0.5,(IF('saisie mathématiques'!F11=4,0.5,(IF('saisie mathématiques'!F11=9,0,(IF('saisie mathématiques'!F11=0,0,(IF('saisie mathématiques'!F11="A","Abst",(IF('saisie mathématiques'!F11="N","non év","attente")))))))))))))</f>
        <v>Abst</v>
      </c>
      <c r="G11" s="67" t="str">
        <f>IF('saisie mathématiques'!G11=1,1,(IF('saisie mathématiques'!G11=3,0.5,(IF('saisie mathématiques'!G11=4,0.5,(IF('saisie mathématiques'!G11=9,0,(IF('saisie mathématiques'!G11=0,0,(IF('saisie mathématiques'!G11="A","Abst",(IF('saisie mathématiques'!G11="N","non év","attente")))))))))))))</f>
        <v>Abst</v>
      </c>
      <c r="H11" s="67" t="str">
        <f>IF('saisie mathématiques'!H11=1,1,(IF('saisie mathématiques'!H11=3,0.5,(IF('saisie mathématiques'!H11=4,0.5,(IF('saisie mathématiques'!H11=9,0,(IF('saisie mathématiques'!H11=0,0,(IF('saisie mathématiques'!H11="A","Abst",(IF('saisie mathématiques'!H11="N","non év","attente")))))))))))))</f>
        <v>Abst</v>
      </c>
      <c r="I11" s="67" t="str">
        <f>IF('saisie mathématiques'!I11=1,1,(IF('saisie mathématiques'!I11=3,0.5,(IF('saisie mathématiques'!I11=4,0.5,(IF('saisie mathématiques'!I11=9,0,(IF('saisie mathématiques'!I11=0,0,(IF('saisie mathématiques'!I11="A","Abst",(IF('saisie mathématiques'!I11="N","non év","attente")))))))))))))</f>
        <v>Abst</v>
      </c>
      <c r="J11" s="67" t="str">
        <f>IF('saisie mathématiques'!J11=1,1,(IF('saisie mathématiques'!J11=3,0.5,(IF('saisie mathématiques'!J11=4,0.5,(IF('saisie mathématiques'!J11=9,0,(IF('saisie mathématiques'!J11=0,0,(IF('saisie mathématiques'!J11="A","Abst",(IF('saisie mathématiques'!J11="N","non év","attente")))))))))))))</f>
        <v>Abst</v>
      </c>
      <c r="K11" s="67" t="str">
        <f>IF('saisie mathématiques'!K11=1,1,(IF('saisie mathématiques'!K11=3,0.5,(IF('saisie mathématiques'!K11=4,0.5,(IF('saisie mathématiques'!K11=9,0,(IF('saisie mathématiques'!K11=0,0,(IF('saisie mathématiques'!K11="A","Abst",(IF('saisie mathématiques'!K11="N","non év","attente")))))))))))))</f>
        <v>Abst</v>
      </c>
      <c r="L11" s="67" t="str">
        <f>IF('saisie mathématiques'!L11=1,1,(IF('saisie mathématiques'!L11=3,0.5,(IF('saisie mathématiques'!L11=4,0.5,(IF('saisie mathématiques'!L11=9,0,(IF('saisie mathématiques'!L11=0,0,(IF('saisie mathématiques'!L11="A","Abst",(IF('saisie mathématiques'!L11="N","non év","attente")))))))))))))</f>
        <v>Abst</v>
      </c>
      <c r="M11" s="67" t="str">
        <f>IF('saisie mathématiques'!M11=1,1,(IF('saisie mathématiques'!M11=3,0.5,(IF('saisie mathématiques'!M11=4,0.5,(IF('saisie mathématiques'!M11=9,0,(IF('saisie mathématiques'!M11=0,0,(IF('saisie mathématiques'!M11="A","Abst",(IF('saisie mathématiques'!M11="N","non év","attente")))))))))))))</f>
        <v>Abst</v>
      </c>
      <c r="N11" s="67" t="str">
        <f>IF('saisie mathématiques'!N11=1,1,(IF('saisie mathématiques'!N11=3,0.5,(IF('saisie mathématiques'!N11=4,0.5,(IF('saisie mathématiques'!N11=9,0,(IF('saisie mathématiques'!N11=0,0,(IF('saisie mathématiques'!N11="A","Abst",(IF('saisie mathématiques'!N11="N","non év","attente")))))))))))))</f>
        <v>Abst</v>
      </c>
      <c r="O11" s="67" t="str">
        <f>IF('saisie mathématiques'!O11=1,1,(IF('saisie mathématiques'!O11=3,0.5,(IF('saisie mathématiques'!O11=4,0.5,(IF('saisie mathématiques'!O11=9,0,(IF('saisie mathématiques'!O11=0,0,(IF('saisie mathématiques'!O11="A","Abst",(IF('saisie mathématiques'!O11="N","non év","attente")))))))))))))</f>
        <v>Abst</v>
      </c>
      <c r="P11" s="67" t="str">
        <f>IF('saisie mathématiques'!P11=1,1,(IF('saisie mathématiques'!P11=3,0.5,(IF('saisie mathématiques'!P11=4,0.5,(IF('saisie mathématiques'!P11=9,0,(IF('saisie mathématiques'!P11=0,0,(IF('saisie mathématiques'!P11="A","Abst",(IF('saisie mathématiques'!P11="N","non év","attente")))))))))))))</f>
        <v>Abst</v>
      </c>
      <c r="Q11" s="67" t="str">
        <f>IF('saisie mathématiques'!Q11=1,1,(IF('saisie mathématiques'!Q11=3,0.5,(IF('saisie mathématiques'!Q11=4,0.5,(IF('saisie mathématiques'!Q11=9,0,(IF('saisie mathématiques'!Q11=0,0,(IF('saisie mathématiques'!Q11="A","Abst",(IF('saisie mathématiques'!Q11="N","non év","attente")))))))))))))</f>
        <v>Abst</v>
      </c>
      <c r="R11" s="67" t="str">
        <f>IF('saisie mathématiques'!R11=1,1,(IF('saisie mathématiques'!R11=3,0.5,(IF('saisie mathématiques'!R11=4,0.5,(IF('saisie mathématiques'!R11=9,0,(IF('saisie mathématiques'!R11=0,0,(IF('saisie mathématiques'!R11="A","Abst",(IF('saisie mathématiques'!R11="N","non év","attente")))))))))))))</f>
        <v>Abst</v>
      </c>
      <c r="S11" s="67" t="str">
        <f>IF('saisie mathématiques'!S11=1,1,(IF('saisie mathématiques'!S11=3,0.5,(IF('saisie mathématiques'!S11=4,0.5,(IF('saisie mathématiques'!S11=9,0,(IF('saisie mathématiques'!S11=0,0,(IF('saisie mathématiques'!S11="A","Abst",(IF('saisie mathématiques'!S11="N","non év","attente")))))))))))))</f>
        <v>Abst</v>
      </c>
      <c r="T11" s="67" t="str">
        <f>IF('saisie mathématiques'!T11=1,1,(IF('saisie mathématiques'!T11=3,0.5,(IF('saisie mathématiques'!T11=4,0.5,(IF('saisie mathématiques'!T11=9,0,(IF('saisie mathématiques'!T11=0,0,(IF('saisie mathématiques'!T11="A","Abst",(IF('saisie mathématiques'!T11="N","non év","attente")))))))))))))</f>
        <v>Abst</v>
      </c>
      <c r="U11" s="67" t="str">
        <f>IF('saisie mathématiques'!U11=1,1,(IF('saisie mathématiques'!U11=3,0.5,(IF('saisie mathématiques'!U11=4,0.5,(IF('saisie mathématiques'!U11=9,0,(IF('saisie mathématiques'!U11=0,0,(IF('saisie mathématiques'!U11="A","Abst",(IF('saisie mathématiques'!U11="N","non év","attente")))))))))))))</f>
        <v>Abst</v>
      </c>
      <c r="V11" s="67" t="str">
        <f>IF('saisie mathématiques'!V11=1,1,(IF('saisie mathématiques'!V11=3,0.5,(IF('saisie mathématiques'!V11=4,0.5,(IF('saisie mathématiques'!V11=9,0,(IF('saisie mathématiques'!V11=0,0,(IF('saisie mathématiques'!V11="A","Abst",(IF('saisie mathématiques'!V11="N","non év","attente")))))))))))))</f>
        <v>Abst</v>
      </c>
      <c r="W11" s="67" t="str">
        <f>IF('saisie mathématiques'!W11=1,1,(IF('saisie mathématiques'!W11=3,0.5,(IF('saisie mathématiques'!W11=4,0.5,(IF('saisie mathématiques'!W11=9,0,(IF('saisie mathématiques'!W11=0,0,(IF('saisie mathématiques'!W11="A","Abst",(IF('saisie mathématiques'!W11="N","non év","attente")))))))))))))</f>
        <v>Abst</v>
      </c>
      <c r="X11" s="67" t="str">
        <f>IF('saisie mathématiques'!X11=1,1,(IF('saisie mathématiques'!X11=3,0.5,(IF('saisie mathématiques'!X11=4,0.5,(IF('saisie mathématiques'!X11=9,0,(IF('saisie mathématiques'!X11=0,0,(IF('saisie mathématiques'!X11="A","Abst",(IF('saisie mathématiques'!X11="N","non év","attente")))))))))))))</f>
        <v>Abst</v>
      </c>
      <c r="Y11" s="67" t="str">
        <f>IF('saisie mathématiques'!Y11=1,1,(IF('saisie mathématiques'!Y11=3,0.5,(IF('saisie mathématiques'!Y11=4,0.5,(IF('saisie mathématiques'!Y11=9,0,(IF('saisie mathématiques'!Y11=0,0,(IF('saisie mathématiques'!Y11="A","Abst",(IF('saisie mathématiques'!Y11="N","non év","attente")))))))))))))</f>
        <v>Abst</v>
      </c>
      <c r="Z11" s="67" t="str">
        <f>IF('saisie mathématiques'!Z11=1,1,(IF('saisie mathématiques'!Z11=3,0.5,(IF('saisie mathématiques'!Z11=4,0.5,(IF('saisie mathématiques'!Z11=9,0,(IF('saisie mathématiques'!Z11=0,0,(IF('saisie mathématiques'!Z11="A","Abst",(IF('saisie mathématiques'!Z11="N","non év","attente")))))))))))))</f>
        <v>Abst</v>
      </c>
      <c r="AA11" s="67" t="str">
        <f>IF('saisie mathématiques'!AA11=1,1,(IF('saisie mathématiques'!AA11=3,0.5,(IF('saisie mathématiques'!AA11=4,0.5,(IF('saisie mathématiques'!AA11=9,0,(IF('saisie mathématiques'!AA11=0,0,(IF('saisie mathématiques'!AA11="A","Abst",(IF('saisie mathématiques'!AA11="N","non év","attente")))))))))))))</f>
        <v>Abst</v>
      </c>
      <c r="AB11" s="67" t="str">
        <f>IF('saisie mathématiques'!AB11=1,1,(IF('saisie mathématiques'!AB11=3,0.5,(IF('saisie mathématiques'!AB11=4,0.5,(IF('saisie mathématiques'!AB11=9,0,(IF('saisie mathématiques'!AB11=0,0,(IF('saisie mathématiques'!AB11="A","Abst",(IF('saisie mathématiques'!AB11="N","non év","attente")))))))))))))</f>
        <v>Abst</v>
      </c>
      <c r="AC11" s="67" t="str">
        <f>IF('saisie mathématiques'!AC11=1,1,(IF('saisie mathématiques'!AC11=3,0.5,(IF('saisie mathématiques'!AC11=4,0.5,(IF('saisie mathématiques'!AC11=9,0,(IF('saisie mathématiques'!AC11=0,0,(IF('saisie mathématiques'!AC11="A","Abst",(IF('saisie mathématiques'!AC11="N","non év","attente")))))))))))))</f>
        <v>Abst</v>
      </c>
      <c r="AD11" s="67" t="str">
        <f>IF('saisie mathématiques'!AD11=1,1,(IF('saisie mathématiques'!AD11=3,0.5,(IF('saisie mathématiques'!AD11=4,0.5,(IF('saisie mathématiques'!AD11=9,0,(IF('saisie mathématiques'!AD11=0,0,(IF('saisie mathématiques'!AD11="A","Abst",(IF('saisie mathématiques'!AD11="N","non év","attente")))))))))))))</f>
        <v>Abst</v>
      </c>
      <c r="AE11" s="67" t="str">
        <f>IF('saisie mathématiques'!AE11=1,1,(IF('saisie mathématiques'!AE11=3,0.5,(IF('saisie mathématiques'!AE11=4,0.5,(IF('saisie mathématiques'!AE11=9,0,(IF('saisie mathématiques'!AE11=0,0,(IF('saisie mathématiques'!AE11="A","Abst",(IF('saisie mathématiques'!AE11="N","non év","attente")))))))))))))</f>
        <v>Abst</v>
      </c>
      <c r="AF11" s="67" t="str">
        <f>IF('saisie mathématiques'!AF11=1,1,(IF('saisie mathématiques'!AF11=3,0.5,(IF('saisie mathématiques'!AF11=4,0.5,(IF('saisie mathématiques'!AF11=9,0,(IF('saisie mathématiques'!AF11=0,0,(IF('saisie mathématiques'!AF11="A","Abst",(IF('saisie mathématiques'!AF11="N","non év","attente")))))))))))))</f>
        <v>Abst</v>
      </c>
      <c r="AG11" s="67" t="str">
        <f>IF('saisie mathématiques'!AG11=1,1,(IF('saisie mathématiques'!AG11=3,0.5,(IF('saisie mathématiques'!AG11=4,0.5,(IF('saisie mathématiques'!AG11=9,0,(IF('saisie mathématiques'!AG11=0,0,(IF('saisie mathématiques'!AG11="A","Abst",(IF('saisie mathématiques'!AG11="N","non év","attente")))))))))))))</f>
        <v>Abst</v>
      </c>
      <c r="AH11" s="67" t="str">
        <f>IF('saisie mathématiques'!AH11=1,1,(IF('saisie mathématiques'!AH11=3,0.5,(IF('saisie mathématiques'!AH11=4,0.5,(IF('saisie mathématiques'!AH11=9,0,(IF('saisie mathématiques'!AH11=0,0,(IF('saisie mathématiques'!AH11="A","Abst",(IF('saisie mathématiques'!AH11="N","non év","attente")))))))))))))</f>
        <v>Abst</v>
      </c>
      <c r="AI11" s="67" t="str">
        <f>IF('saisie mathématiques'!AI11=1,1,(IF('saisie mathématiques'!AI11=3,0.5,(IF('saisie mathématiques'!AI11=4,0.5,(IF('saisie mathématiques'!AI11=9,0,(IF('saisie mathématiques'!AI11=0,0,(IF('saisie mathématiques'!AI11="A","Abst",(IF('saisie mathématiques'!AI11="N","non év","attente")))))))))))))</f>
        <v>Abst</v>
      </c>
      <c r="AJ11" s="67" t="str">
        <f>IF('saisie mathématiques'!AJ11=1,1,(IF('saisie mathématiques'!AJ11=3,0.5,(IF('saisie mathématiques'!AJ11=4,0.5,(IF('saisie mathématiques'!AJ11=9,0,(IF('saisie mathématiques'!AJ11=0,0,(IF('saisie mathématiques'!AJ11="A","Abst",(IF('saisie mathématiques'!AJ11="N","non év","attente")))))))))))))</f>
        <v>Abst</v>
      </c>
      <c r="AK11" s="67" t="str">
        <f>IF('saisie mathématiques'!AK11=1,1,(IF('saisie mathématiques'!AK11=3,0.5,(IF('saisie mathématiques'!AK11=4,0.5,(IF('saisie mathématiques'!AK11=9,0,(IF('saisie mathématiques'!AK11=0,0,(IF('saisie mathématiques'!AK11="A","Abst",(IF('saisie mathématiques'!AK11="N","non év","attente")))))))))))))</f>
        <v>Abst</v>
      </c>
      <c r="AL11" s="67" t="str">
        <f>IF('saisie mathématiques'!AL11=1,1,(IF('saisie mathématiques'!AL11=3,0.5,(IF('saisie mathématiques'!AL11=4,0.5,(IF('saisie mathématiques'!AL11=9,0,(IF('saisie mathématiques'!AL11=0,0,(IF('saisie mathématiques'!AL11="A","Abst",(IF('saisie mathématiques'!AL11="N","non év","attente")))))))))))))</f>
        <v>Abst</v>
      </c>
      <c r="AM11" s="67" t="str">
        <f>IF('saisie mathématiques'!AM11=1,1,(IF('saisie mathématiques'!AM11=3,0.5,(IF('saisie mathématiques'!AM11=4,0.5,(IF('saisie mathématiques'!AM11=9,0,(IF('saisie mathématiques'!AM11=0,0,(IF('saisie mathématiques'!AM11="A","Abst",(IF('saisie mathématiques'!AM11="N","non év","attente")))))))))))))</f>
        <v>Abst</v>
      </c>
      <c r="AN11" s="67" t="str">
        <f>IF('saisie mathématiques'!AN11=1,1,(IF('saisie mathématiques'!AN11=3,0.5,(IF('saisie mathématiques'!AN11=4,0.5,(IF('saisie mathématiques'!AN11=9,0,(IF('saisie mathématiques'!AN11=0,0,(IF('saisie mathématiques'!AN11="A","Abst",(IF('saisie mathématiques'!AN11="N","non év","attente")))))))))))))</f>
        <v>Abst</v>
      </c>
      <c r="AO11" s="67" t="str">
        <f>IF('saisie mathématiques'!AO11=1,1,(IF('saisie mathématiques'!AO11=3,0.5,(IF('saisie mathématiques'!AO11=4,0.5,(IF('saisie mathématiques'!AO11=9,0,(IF('saisie mathématiques'!AO11=0,0,(IF('saisie mathématiques'!AO11="A","Abst",(IF('saisie mathématiques'!AO11="N","non év","attente")))))))))))))</f>
        <v>Abst</v>
      </c>
      <c r="AP11" s="67" t="str">
        <f>IF('saisie mathématiques'!AP11=1,1,(IF('saisie mathématiques'!AP11=3,0.5,(IF('saisie mathématiques'!AP11=4,0.5,(IF('saisie mathématiques'!AP11=9,0,(IF('saisie mathématiques'!AP11=0,0,(IF('saisie mathématiques'!AP11="A","Abst",(IF('saisie mathématiques'!AP11="N","non év","attente")))))))))))))</f>
        <v>Abst</v>
      </c>
      <c r="AQ11" s="67" t="str">
        <f>IF('saisie mathématiques'!AQ11=1,1,(IF('saisie mathématiques'!AQ11=3,0.5,(IF('saisie mathématiques'!AQ11=4,0.5,(IF('saisie mathématiques'!AQ11=9,0,(IF('saisie mathématiques'!AQ11=0,0,(IF('saisie mathématiques'!AQ11="A","Abst",(IF('saisie mathématiques'!AQ11="N","non év","attente")))))))))))))</f>
        <v>Abst</v>
      </c>
      <c r="AR11" s="67" t="str">
        <f>IF('saisie mathématiques'!AR11=1,1,(IF('saisie mathématiques'!AR11=3,0.5,(IF('saisie mathématiques'!AR11=4,0.5,(IF('saisie mathématiques'!AR11=9,0,(IF('saisie mathématiques'!AR11=0,0,(IF('saisie mathématiques'!AR11="A","Abst",(IF('saisie mathématiques'!AR11="N","non év","attente")))))))))))))</f>
        <v>Abst</v>
      </c>
      <c r="AS11" s="67" t="str">
        <f>IF('saisie mathématiques'!AS11=1,1,(IF('saisie mathématiques'!AS11=3,0.5,(IF('saisie mathématiques'!AS11=4,0.5,(IF('saisie mathématiques'!AS11=9,0,(IF('saisie mathématiques'!AS11=0,0,(IF('saisie mathématiques'!AS11="A","Abst",(IF('saisie mathématiques'!AS11="N","non év","attente")))))))))))))</f>
        <v>Abst</v>
      </c>
      <c r="AT11" s="67" t="str">
        <f>IF('saisie mathématiques'!AT11=1,1,(IF('saisie mathématiques'!AT11=3,0.5,(IF('saisie mathématiques'!AT11=4,0.5,(IF('saisie mathématiques'!AT11=9,0,(IF('saisie mathématiques'!AT11=0,0,(IF('saisie mathématiques'!AT11="A","Abst",(IF('saisie mathématiques'!AT11="N","non év","attente")))))))))))))</f>
        <v>Abst</v>
      </c>
      <c r="AU11" s="67" t="str">
        <f>IF('saisie mathématiques'!AU11=1,1,(IF('saisie mathématiques'!AU11=3,0.5,(IF('saisie mathématiques'!AU11=4,0.5,(IF('saisie mathématiques'!AU11=9,0,(IF('saisie mathématiques'!AU11=0,0,(IF('saisie mathématiques'!AU11="A","Abst",(IF('saisie mathématiques'!AU11="N","non év","attente")))))))))))))</f>
        <v>Abst</v>
      </c>
      <c r="AV11" s="67" t="str">
        <f>IF('saisie mathématiques'!AV11=1,1,(IF('saisie mathématiques'!AV11=3,0.5,(IF('saisie mathématiques'!AV11=4,0.5,(IF('saisie mathématiques'!AV11=9,0,(IF('saisie mathématiques'!AV11=0,0,(IF('saisie mathématiques'!AV11="A","Abst",(IF('saisie mathématiques'!AV11="N","non év","attente")))))))))))))</f>
        <v>Abst</v>
      </c>
      <c r="AW11" s="67" t="str">
        <f>IF('saisie mathématiques'!AW11=1,1,(IF('saisie mathématiques'!AW11=3,0.5,(IF('saisie mathématiques'!AW11=4,0.5,(IF('saisie mathématiques'!AW11=9,0,(IF('saisie mathématiques'!AW11=0,0,(IF('saisie mathématiques'!AW11="A","Abst",(IF('saisie mathématiques'!AW11="N","non év","attente")))))))))))))</f>
        <v>Abst</v>
      </c>
      <c r="AX11" s="67" t="str">
        <f>IF('saisie mathématiques'!AX11=1,1,(IF('saisie mathématiques'!AX11=3,0.5,(IF('saisie mathématiques'!AX11=4,0.5,(IF('saisie mathématiques'!AX11=9,0,(IF('saisie mathématiques'!AX11=0,0,(IF('saisie mathématiques'!AX11="A","Abst",(IF('saisie mathématiques'!AX11="N","non év","attente")))))))))))))</f>
        <v>Abst</v>
      </c>
      <c r="AY11" s="67" t="str">
        <f>IF('saisie mathématiques'!AY11=1,1,(IF('saisie mathématiques'!AY11=3,0.5,(IF('saisie mathématiques'!AY11=4,0.5,(IF('saisie mathématiques'!AY11=9,0,(IF('saisie mathématiques'!AY11=0,0,(IF('saisie mathématiques'!AY11="A","Abst",(IF('saisie mathématiques'!AY11="N","non év","attente")))))))))))))</f>
        <v>Abst</v>
      </c>
      <c r="AZ11" s="67" t="str">
        <f>IF('saisie mathématiques'!AZ11=1,1,(IF('saisie mathématiques'!AZ11=3,0.5,(IF('saisie mathématiques'!AZ11=4,0.5,(IF('saisie mathématiques'!AZ11=9,0,(IF('saisie mathématiques'!AZ11=0,0,(IF('saisie mathématiques'!AZ11="A","Abst",(IF('saisie mathématiques'!AZ11="N","non év","attente")))))))))))))</f>
        <v>Abst</v>
      </c>
      <c r="BA11" s="67" t="str">
        <f>IF('saisie mathématiques'!BA11=1,1,(IF('saisie mathématiques'!BA11=3,0.5,(IF('saisie mathématiques'!BA11=4,0.5,(IF('saisie mathématiques'!BA11=9,0,(IF('saisie mathématiques'!BA11=0,0,(IF('saisie mathématiques'!BA11="A","Abst",(IF('saisie mathématiques'!BA11="N","non év","attente")))))))))))))</f>
        <v>Abst</v>
      </c>
      <c r="BB11" s="67" t="str">
        <f>IF('saisie mathématiques'!BB11=1,1,(IF('saisie mathématiques'!BB11=3,0.5,(IF('saisie mathématiques'!BB11=4,0.5,(IF('saisie mathématiques'!BB11=9,0,(IF('saisie mathématiques'!BB11=0,0,(IF('saisie mathématiques'!BB11="A","Abst",(IF('saisie mathématiques'!BB11="N","non év","attente")))))))))))))</f>
        <v>Abst</v>
      </c>
      <c r="BC11" s="67" t="str">
        <f>IF('saisie mathématiques'!BC11=1,1,(IF('saisie mathématiques'!BC11=3,0.5,(IF('saisie mathématiques'!BC11=4,0.5,(IF('saisie mathématiques'!BC11=9,0,(IF('saisie mathématiques'!BC11=0,0,(IF('saisie mathématiques'!BC11="A","Abst",(IF('saisie mathématiques'!BC11="N","non év","attente")))))))))))))</f>
        <v>Abst</v>
      </c>
      <c r="BD11" s="67" t="str">
        <f>IF('saisie mathématiques'!BD11=1,1,(IF('saisie mathématiques'!BD11=3,0.5,(IF('saisie mathématiques'!BD11=4,0.5,(IF('saisie mathématiques'!BD11=9,0,(IF('saisie mathématiques'!BD11=0,0,(IF('saisie mathématiques'!BD11="A","Abst",(IF('saisie mathématiques'!BD11="N","non év","attente")))))))))))))</f>
        <v>Abst</v>
      </c>
      <c r="BE11" s="67" t="str">
        <f>IF('saisie mathématiques'!BE11=1,1,(IF('saisie mathématiques'!BE11=3,0.5,(IF('saisie mathématiques'!BE11=4,0.5,(IF('saisie mathématiques'!BE11=9,0,(IF('saisie mathématiques'!BE11=0,0,(IF('saisie mathématiques'!BE11="A","Abst",(IF('saisie mathématiques'!BE11="N","non év","attente")))))))))))))</f>
        <v>Abst</v>
      </c>
      <c r="BF11" s="67" t="str">
        <f>IF('saisie mathématiques'!BF11=1,1,(IF('saisie mathématiques'!BF11=3,0.5,(IF('saisie mathématiques'!BF11=4,0.5,(IF('saisie mathématiques'!BF11=9,0,(IF('saisie mathématiques'!BF11=0,0,(IF('saisie mathématiques'!BF11="A","Abst",(IF('saisie mathématiques'!BF11="N","non év","attente")))))))))))))</f>
        <v>Abst</v>
      </c>
      <c r="BG11" s="67" t="str">
        <f>IF('saisie mathématiques'!BG11=1,1,(IF('saisie mathématiques'!BG11=3,0.5,(IF('saisie mathématiques'!BG11=4,0.5,(IF('saisie mathématiques'!BG11=9,0,(IF('saisie mathématiques'!BG11=0,0,(IF('saisie mathématiques'!BG11="A","Abst",(IF('saisie mathématiques'!BG11="N","non év","attente")))))))))))))</f>
        <v>Abst</v>
      </c>
      <c r="BH11" s="67" t="str">
        <f>IF('saisie mathématiques'!BH11=1,1,(IF('saisie mathématiques'!BH11=3,0.5,(IF('saisie mathématiques'!BH11=4,0.5,(IF('saisie mathématiques'!BH11=9,0,(IF('saisie mathématiques'!BH11=0,0,(IF('saisie mathématiques'!BH11="A","Abst",(IF('saisie mathématiques'!BH11="N","non év","attente")))))))))))))</f>
        <v>Abst</v>
      </c>
      <c r="BI11" s="67" t="str">
        <f>IF('saisie mathématiques'!BI11=1,1,(IF('saisie mathématiques'!BI11=3,0.5,(IF('saisie mathématiques'!BI11=4,0.5,(IF('saisie mathématiques'!BI11=9,0,(IF('saisie mathématiques'!BI11=0,0,(IF('saisie mathématiques'!BI11="A","Abst",(IF('saisie mathématiques'!BI11="N","non év","attente")))))))))))))</f>
        <v>Abst</v>
      </c>
      <c r="BJ11" s="67" t="str">
        <f>IF('saisie mathématiques'!BJ11=1,1,(IF('saisie mathématiques'!BJ11=3,0.5,(IF('saisie mathématiques'!BJ11=4,0.5,(IF('saisie mathématiques'!BJ11=9,0,(IF('saisie mathématiques'!BJ11=0,0,(IF('saisie mathématiques'!BJ11="A","Abst",(IF('saisie mathématiques'!BJ11="N","non év","attente")))))))))))))</f>
        <v>Abst</v>
      </c>
      <c r="BK11" s="67" t="str">
        <f>IF('saisie mathématiques'!BK11=1,1,(IF('saisie mathématiques'!BK11=3,0.5,(IF('saisie mathématiques'!BK11=4,0.5,(IF('saisie mathématiques'!BK11=9,0,(IF('saisie mathématiques'!BK11=0,0,(IF('saisie mathématiques'!BK11="A","Abst",(IF('saisie mathématiques'!BK11="N","non év","attente")))))))))))))</f>
        <v>Abst</v>
      </c>
    </row>
    <row r="12" spans="2:63">
      <c r="B12" s="67" t="str">
        <f>IF('Ma classe'!B11&lt;&gt;0,'Ma classe'!B11,"aucun élève")</f>
        <v>aucun élève</v>
      </c>
      <c r="C12" s="67" t="str">
        <f>IF('Ma classe'!C11&lt;&gt;0,'Ma classe'!C11,"aucun élève")</f>
        <v>aucun élève</v>
      </c>
      <c r="D12" s="67" t="str">
        <f>IF('saisie mathématiques'!D12=1,1,(IF('saisie mathématiques'!D12=3,0.5,(IF('saisie mathématiques'!D12=4,0.5,(IF('saisie mathématiques'!D12=9,0,(IF('saisie mathématiques'!D12=0,0,(IF('saisie mathématiques'!D12="A","Abst",(IF('saisie mathématiques'!D12="N","non év","attente")))))))))))))</f>
        <v>Abst</v>
      </c>
      <c r="E12" s="67" t="str">
        <f>IF('saisie mathématiques'!E12=1,1,(IF('saisie mathématiques'!E12=3,0.5,(IF('saisie mathématiques'!E12=4,0.5,(IF('saisie mathématiques'!E12=9,0,(IF('saisie mathématiques'!E12=0,0,(IF('saisie mathématiques'!E12="A","Abst",(IF('saisie mathématiques'!E12="N","non év","attente")))))))))))))</f>
        <v>Abst</v>
      </c>
      <c r="F12" s="67" t="str">
        <f>IF('saisie mathématiques'!F12=1,1,(IF('saisie mathématiques'!F12=3,0.5,(IF('saisie mathématiques'!F12=4,0.5,(IF('saisie mathématiques'!F12=9,0,(IF('saisie mathématiques'!F12=0,0,(IF('saisie mathématiques'!F12="A","Abst",(IF('saisie mathématiques'!F12="N","non év","attente")))))))))))))</f>
        <v>Abst</v>
      </c>
      <c r="G12" s="67" t="str">
        <f>IF('saisie mathématiques'!G12=1,1,(IF('saisie mathématiques'!G12=3,0.5,(IF('saisie mathématiques'!G12=4,0.5,(IF('saisie mathématiques'!G12=9,0,(IF('saisie mathématiques'!G12=0,0,(IF('saisie mathématiques'!G12="A","Abst",(IF('saisie mathématiques'!G12="N","non év","attente")))))))))))))</f>
        <v>Abst</v>
      </c>
      <c r="H12" s="67" t="str">
        <f>IF('saisie mathématiques'!H12=1,1,(IF('saisie mathématiques'!H12=3,0.5,(IF('saisie mathématiques'!H12=4,0.5,(IF('saisie mathématiques'!H12=9,0,(IF('saisie mathématiques'!H12=0,0,(IF('saisie mathématiques'!H12="A","Abst",(IF('saisie mathématiques'!H12="N","non év","attente")))))))))))))</f>
        <v>Abst</v>
      </c>
      <c r="I12" s="67" t="str">
        <f>IF('saisie mathématiques'!I12=1,1,(IF('saisie mathématiques'!I12=3,0.5,(IF('saisie mathématiques'!I12=4,0.5,(IF('saisie mathématiques'!I12=9,0,(IF('saisie mathématiques'!I12=0,0,(IF('saisie mathématiques'!I12="A","Abst",(IF('saisie mathématiques'!I12="N","non év","attente")))))))))))))</f>
        <v>Abst</v>
      </c>
      <c r="J12" s="67" t="str">
        <f>IF('saisie mathématiques'!J12=1,1,(IF('saisie mathématiques'!J12=3,0.5,(IF('saisie mathématiques'!J12=4,0.5,(IF('saisie mathématiques'!J12=9,0,(IF('saisie mathématiques'!J12=0,0,(IF('saisie mathématiques'!J12="A","Abst",(IF('saisie mathématiques'!J12="N","non év","attente")))))))))))))</f>
        <v>Abst</v>
      </c>
      <c r="K12" s="67" t="str">
        <f>IF('saisie mathématiques'!K12=1,1,(IF('saisie mathématiques'!K12=3,0.5,(IF('saisie mathématiques'!K12=4,0.5,(IF('saisie mathématiques'!K12=9,0,(IF('saisie mathématiques'!K12=0,0,(IF('saisie mathématiques'!K12="A","Abst",(IF('saisie mathématiques'!K12="N","non év","attente")))))))))))))</f>
        <v>Abst</v>
      </c>
      <c r="L12" s="67" t="str">
        <f>IF('saisie mathématiques'!L12=1,1,(IF('saisie mathématiques'!L12=3,0.5,(IF('saisie mathématiques'!L12=4,0.5,(IF('saisie mathématiques'!L12=9,0,(IF('saisie mathématiques'!L12=0,0,(IF('saisie mathématiques'!L12="A","Abst",(IF('saisie mathématiques'!L12="N","non év","attente")))))))))))))</f>
        <v>Abst</v>
      </c>
      <c r="M12" s="67" t="str">
        <f>IF('saisie mathématiques'!M12=1,1,(IF('saisie mathématiques'!M12=3,0.5,(IF('saisie mathématiques'!M12=4,0.5,(IF('saisie mathématiques'!M12=9,0,(IF('saisie mathématiques'!M12=0,0,(IF('saisie mathématiques'!M12="A","Abst",(IF('saisie mathématiques'!M12="N","non év","attente")))))))))))))</f>
        <v>Abst</v>
      </c>
      <c r="N12" s="67" t="str">
        <f>IF('saisie mathématiques'!N12=1,1,(IF('saisie mathématiques'!N12=3,0.5,(IF('saisie mathématiques'!N12=4,0.5,(IF('saisie mathématiques'!N12=9,0,(IF('saisie mathématiques'!N12=0,0,(IF('saisie mathématiques'!N12="A","Abst",(IF('saisie mathématiques'!N12="N","non év","attente")))))))))))))</f>
        <v>Abst</v>
      </c>
      <c r="O12" s="67" t="str">
        <f>IF('saisie mathématiques'!O12=1,1,(IF('saisie mathématiques'!O12=3,0.5,(IF('saisie mathématiques'!O12=4,0.5,(IF('saisie mathématiques'!O12=9,0,(IF('saisie mathématiques'!O12=0,0,(IF('saisie mathématiques'!O12="A","Abst",(IF('saisie mathématiques'!O12="N","non év","attente")))))))))))))</f>
        <v>Abst</v>
      </c>
      <c r="P12" s="67" t="str">
        <f>IF('saisie mathématiques'!P12=1,1,(IF('saisie mathématiques'!P12=3,0.5,(IF('saisie mathématiques'!P12=4,0.5,(IF('saisie mathématiques'!P12=9,0,(IF('saisie mathématiques'!P12=0,0,(IF('saisie mathématiques'!P12="A","Abst",(IF('saisie mathématiques'!P12="N","non év","attente")))))))))))))</f>
        <v>Abst</v>
      </c>
      <c r="Q12" s="67" t="str">
        <f>IF('saisie mathématiques'!Q12=1,1,(IF('saisie mathématiques'!Q12=3,0.5,(IF('saisie mathématiques'!Q12=4,0.5,(IF('saisie mathématiques'!Q12=9,0,(IF('saisie mathématiques'!Q12=0,0,(IF('saisie mathématiques'!Q12="A","Abst",(IF('saisie mathématiques'!Q12="N","non év","attente")))))))))))))</f>
        <v>Abst</v>
      </c>
      <c r="R12" s="67" t="str">
        <f>IF('saisie mathématiques'!R12=1,1,(IF('saisie mathématiques'!R12=3,0.5,(IF('saisie mathématiques'!R12=4,0.5,(IF('saisie mathématiques'!R12=9,0,(IF('saisie mathématiques'!R12=0,0,(IF('saisie mathématiques'!R12="A","Abst",(IF('saisie mathématiques'!R12="N","non év","attente")))))))))))))</f>
        <v>Abst</v>
      </c>
      <c r="S12" s="67" t="str">
        <f>IF('saisie mathématiques'!S12=1,1,(IF('saisie mathématiques'!S12=3,0.5,(IF('saisie mathématiques'!S12=4,0.5,(IF('saisie mathématiques'!S12=9,0,(IF('saisie mathématiques'!S12=0,0,(IF('saisie mathématiques'!S12="A","Abst",(IF('saisie mathématiques'!S12="N","non év","attente")))))))))))))</f>
        <v>Abst</v>
      </c>
      <c r="T12" s="67" t="str">
        <f>IF('saisie mathématiques'!T12=1,1,(IF('saisie mathématiques'!T12=3,0.5,(IF('saisie mathématiques'!T12=4,0.5,(IF('saisie mathématiques'!T12=9,0,(IF('saisie mathématiques'!T12=0,0,(IF('saisie mathématiques'!T12="A","Abst",(IF('saisie mathématiques'!T12="N","non év","attente")))))))))))))</f>
        <v>Abst</v>
      </c>
      <c r="U12" s="67" t="str">
        <f>IF('saisie mathématiques'!U12=1,1,(IF('saisie mathématiques'!U12=3,0.5,(IF('saisie mathématiques'!U12=4,0.5,(IF('saisie mathématiques'!U12=9,0,(IF('saisie mathématiques'!U12=0,0,(IF('saisie mathématiques'!U12="A","Abst",(IF('saisie mathématiques'!U12="N","non év","attente")))))))))))))</f>
        <v>Abst</v>
      </c>
      <c r="V12" s="67" t="str">
        <f>IF('saisie mathématiques'!V12=1,1,(IF('saisie mathématiques'!V12=3,0.5,(IF('saisie mathématiques'!V12=4,0.5,(IF('saisie mathématiques'!V12=9,0,(IF('saisie mathématiques'!V12=0,0,(IF('saisie mathématiques'!V12="A","Abst",(IF('saisie mathématiques'!V12="N","non év","attente")))))))))))))</f>
        <v>Abst</v>
      </c>
      <c r="W12" s="67" t="str">
        <f>IF('saisie mathématiques'!W12=1,1,(IF('saisie mathématiques'!W12=3,0.5,(IF('saisie mathématiques'!W12=4,0.5,(IF('saisie mathématiques'!W12=9,0,(IF('saisie mathématiques'!W12=0,0,(IF('saisie mathématiques'!W12="A","Abst",(IF('saisie mathématiques'!W12="N","non év","attente")))))))))))))</f>
        <v>Abst</v>
      </c>
      <c r="X12" s="67" t="str">
        <f>IF('saisie mathématiques'!X12=1,1,(IF('saisie mathématiques'!X12=3,0.5,(IF('saisie mathématiques'!X12=4,0.5,(IF('saisie mathématiques'!X12=9,0,(IF('saisie mathématiques'!X12=0,0,(IF('saisie mathématiques'!X12="A","Abst",(IF('saisie mathématiques'!X12="N","non év","attente")))))))))))))</f>
        <v>Abst</v>
      </c>
      <c r="Y12" s="67" t="str">
        <f>IF('saisie mathématiques'!Y12=1,1,(IF('saisie mathématiques'!Y12=3,0.5,(IF('saisie mathématiques'!Y12=4,0.5,(IF('saisie mathématiques'!Y12=9,0,(IF('saisie mathématiques'!Y12=0,0,(IF('saisie mathématiques'!Y12="A","Abst",(IF('saisie mathématiques'!Y12="N","non év","attente")))))))))))))</f>
        <v>Abst</v>
      </c>
      <c r="Z12" s="67" t="str">
        <f>IF('saisie mathématiques'!Z12=1,1,(IF('saisie mathématiques'!Z12=3,0.5,(IF('saisie mathématiques'!Z12=4,0.5,(IF('saisie mathématiques'!Z12=9,0,(IF('saisie mathématiques'!Z12=0,0,(IF('saisie mathématiques'!Z12="A","Abst",(IF('saisie mathématiques'!Z12="N","non év","attente")))))))))))))</f>
        <v>Abst</v>
      </c>
      <c r="AA12" s="67" t="str">
        <f>IF('saisie mathématiques'!AA12=1,1,(IF('saisie mathématiques'!AA12=3,0.5,(IF('saisie mathématiques'!AA12=4,0.5,(IF('saisie mathématiques'!AA12=9,0,(IF('saisie mathématiques'!AA12=0,0,(IF('saisie mathématiques'!AA12="A","Abst",(IF('saisie mathématiques'!AA12="N","non év","attente")))))))))))))</f>
        <v>Abst</v>
      </c>
      <c r="AB12" s="67" t="str">
        <f>IF('saisie mathématiques'!AB12=1,1,(IF('saisie mathématiques'!AB12=3,0.5,(IF('saisie mathématiques'!AB12=4,0.5,(IF('saisie mathématiques'!AB12=9,0,(IF('saisie mathématiques'!AB12=0,0,(IF('saisie mathématiques'!AB12="A","Abst",(IF('saisie mathématiques'!AB12="N","non év","attente")))))))))))))</f>
        <v>Abst</v>
      </c>
      <c r="AC12" s="67" t="str">
        <f>IF('saisie mathématiques'!AC12=1,1,(IF('saisie mathématiques'!AC12=3,0.5,(IF('saisie mathématiques'!AC12=4,0.5,(IF('saisie mathématiques'!AC12=9,0,(IF('saisie mathématiques'!AC12=0,0,(IF('saisie mathématiques'!AC12="A","Abst",(IF('saisie mathématiques'!AC12="N","non év","attente")))))))))))))</f>
        <v>Abst</v>
      </c>
      <c r="AD12" s="67" t="str">
        <f>IF('saisie mathématiques'!AD12=1,1,(IF('saisie mathématiques'!AD12=3,0.5,(IF('saisie mathématiques'!AD12=4,0.5,(IF('saisie mathématiques'!AD12=9,0,(IF('saisie mathématiques'!AD12=0,0,(IF('saisie mathématiques'!AD12="A","Abst",(IF('saisie mathématiques'!AD12="N","non év","attente")))))))))))))</f>
        <v>Abst</v>
      </c>
      <c r="AE12" s="67" t="str">
        <f>IF('saisie mathématiques'!AE12=1,1,(IF('saisie mathématiques'!AE12=3,0.5,(IF('saisie mathématiques'!AE12=4,0.5,(IF('saisie mathématiques'!AE12=9,0,(IF('saisie mathématiques'!AE12=0,0,(IF('saisie mathématiques'!AE12="A","Abst",(IF('saisie mathématiques'!AE12="N","non év","attente")))))))))))))</f>
        <v>Abst</v>
      </c>
      <c r="AF12" s="67" t="str">
        <f>IF('saisie mathématiques'!AF12=1,1,(IF('saisie mathématiques'!AF12=3,0.5,(IF('saisie mathématiques'!AF12=4,0.5,(IF('saisie mathématiques'!AF12=9,0,(IF('saisie mathématiques'!AF12=0,0,(IF('saisie mathématiques'!AF12="A","Abst",(IF('saisie mathématiques'!AF12="N","non év","attente")))))))))))))</f>
        <v>Abst</v>
      </c>
      <c r="AG12" s="67" t="str">
        <f>IF('saisie mathématiques'!AG12=1,1,(IF('saisie mathématiques'!AG12=3,0.5,(IF('saisie mathématiques'!AG12=4,0.5,(IF('saisie mathématiques'!AG12=9,0,(IF('saisie mathématiques'!AG12=0,0,(IF('saisie mathématiques'!AG12="A","Abst",(IF('saisie mathématiques'!AG12="N","non év","attente")))))))))))))</f>
        <v>Abst</v>
      </c>
      <c r="AH12" s="67" t="str">
        <f>IF('saisie mathématiques'!AH12=1,1,(IF('saisie mathématiques'!AH12=3,0.5,(IF('saisie mathématiques'!AH12=4,0.5,(IF('saisie mathématiques'!AH12=9,0,(IF('saisie mathématiques'!AH12=0,0,(IF('saisie mathématiques'!AH12="A","Abst",(IF('saisie mathématiques'!AH12="N","non év","attente")))))))))))))</f>
        <v>Abst</v>
      </c>
      <c r="AI12" s="67" t="str">
        <f>IF('saisie mathématiques'!AI12=1,1,(IF('saisie mathématiques'!AI12=3,0.5,(IF('saisie mathématiques'!AI12=4,0.5,(IF('saisie mathématiques'!AI12=9,0,(IF('saisie mathématiques'!AI12=0,0,(IF('saisie mathématiques'!AI12="A","Abst",(IF('saisie mathématiques'!AI12="N","non év","attente")))))))))))))</f>
        <v>Abst</v>
      </c>
      <c r="AJ12" s="67" t="str">
        <f>IF('saisie mathématiques'!AJ12=1,1,(IF('saisie mathématiques'!AJ12=3,0.5,(IF('saisie mathématiques'!AJ12=4,0.5,(IF('saisie mathématiques'!AJ12=9,0,(IF('saisie mathématiques'!AJ12=0,0,(IF('saisie mathématiques'!AJ12="A","Abst",(IF('saisie mathématiques'!AJ12="N","non év","attente")))))))))))))</f>
        <v>Abst</v>
      </c>
      <c r="AK12" s="67" t="str">
        <f>IF('saisie mathématiques'!AK12=1,1,(IF('saisie mathématiques'!AK12=3,0.5,(IF('saisie mathématiques'!AK12=4,0.5,(IF('saisie mathématiques'!AK12=9,0,(IF('saisie mathématiques'!AK12=0,0,(IF('saisie mathématiques'!AK12="A","Abst",(IF('saisie mathématiques'!AK12="N","non év","attente")))))))))))))</f>
        <v>Abst</v>
      </c>
      <c r="AL12" s="67" t="str">
        <f>IF('saisie mathématiques'!AL12=1,1,(IF('saisie mathématiques'!AL12=3,0.5,(IF('saisie mathématiques'!AL12=4,0.5,(IF('saisie mathématiques'!AL12=9,0,(IF('saisie mathématiques'!AL12=0,0,(IF('saisie mathématiques'!AL12="A","Abst",(IF('saisie mathématiques'!AL12="N","non év","attente")))))))))))))</f>
        <v>Abst</v>
      </c>
      <c r="AM12" s="67" t="str">
        <f>IF('saisie mathématiques'!AM12=1,1,(IF('saisie mathématiques'!AM12=3,0.5,(IF('saisie mathématiques'!AM12=4,0.5,(IF('saisie mathématiques'!AM12=9,0,(IF('saisie mathématiques'!AM12=0,0,(IF('saisie mathématiques'!AM12="A","Abst",(IF('saisie mathématiques'!AM12="N","non év","attente")))))))))))))</f>
        <v>Abst</v>
      </c>
      <c r="AN12" s="67" t="str">
        <f>IF('saisie mathématiques'!AN12=1,1,(IF('saisie mathématiques'!AN12=3,0.5,(IF('saisie mathématiques'!AN12=4,0.5,(IF('saisie mathématiques'!AN12=9,0,(IF('saisie mathématiques'!AN12=0,0,(IF('saisie mathématiques'!AN12="A","Abst",(IF('saisie mathématiques'!AN12="N","non év","attente")))))))))))))</f>
        <v>Abst</v>
      </c>
      <c r="AO12" s="67" t="str">
        <f>IF('saisie mathématiques'!AO12=1,1,(IF('saisie mathématiques'!AO12=3,0.5,(IF('saisie mathématiques'!AO12=4,0.5,(IF('saisie mathématiques'!AO12=9,0,(IF('saisie mathématiques'!AO12=0,0,(IF('saisie mathématiques'!AO12="A","Abst",(IF('saisie mathématiques'!AO12="N","non év","attente")))))))))))))</f>
        <v>Abst</v>
      </c>
      <c r="AP12" s="67" t="str">
        <f>IF('saisie mathématiques'!AP12=1,1,(IF('saisie mathématiques'!AP12=3,0.5,(IF('saisie mathématiques'!AP12=4,0.5,(IF('saisie mathématiques'!AP12=9,0,(IF('saisie mathématiques'!AP12=0,0,(IF('saisie mathématiques'!AP12="A","Abst",(IF('saisie mathématiques'!AP12="N","non év","attente")))))))))))))</f>
        <v>Abst</v>
      </c>
      <c r="AQ12" s="67" t="str">
        <f>IF('saisie mathématiques'!AQ12=1,1,(IF('saisie mathématiques'!AQ12=3,0.5,(IF('saisie mathématiques'!AQ12=4,0.5,(IF('saisie mathématiques'!AQ12=9,0,(IF('saisie mathématiques'!AQ12=0,0,(IF('saisie mathématiques'!AQ12="A","Abst",(IF('saisie mathématiques'!AQ12="N","non év","attente")))))))))))))</f>
        <v>Abst</v>
      </c>
      <c r="AR12" s="67" t="str">
        <f>IF('saisie mathématiques'!AR12=1,1,(IF('saisie mathématiques'!AR12=3,0.5,(IF('saisie mathématiques'!AR12=4,0.5,(IF('saisie mathématiques'!AR12=9,0,(IF('saisie mathématiques'!AR12=0,0,(IF('saisie mathématiques'!AR12="A","Abst",(IF('saisie mathématiques'!AR12="N","non év","attente")))))))))))))</f>
        <v>Abst</v>
      </c>
      <c r="AS12" s="67" t="str">
        <f>IF('saisie mathématiques'!AS12=1,1,(IF('saisie mathématiques'!AS12=3,0.5,(IF('saisie mathématiques'!AS12=4,0.5,(IF('saisie mathématiques'!AS12=9,0,(IF('saisie mathématiques'!AS12=0,0,(IF('saisie mathématiques'!AS12="A","Abst",(IF('saisie mathématiques'!AS12="N","non év","attente")))))))))))))</f>
        <v>Abst</v>
      </c>
      <c r="AT12" s="67" t="str">
        <f>IF('saisie mathématiques'!AT12=1,1,(IF('saisie mathématiques'!AT12=3,0.5,(IF('saisie mathématiques'!AT12=4,0.5,(IF('saisie mathématiques'!AT12=9,0,(IF('saisie mathématiques'!AT12=0,0,(IF('saisie mathématiques'!AT12="A","Abst",(IF('saisie mathématiques'!AT12="N","non év","attente")))))))))))))</f>
        <v>Abst</v>
      </c>
      <c r="AU12" s="67" t="str">
        <f>IF('saisie mathématiques'!AU12=1,1,(IF('saisie mathématiques'!AU12=3,0.5,(IF('saisie mathématiques'!AU12=4,0.5,(IF('saisie mathématiques'!AU12=9,0,(IF('saisie mathématiques'!AU12=0,0,(IF('saisie mathématiques'!AU12="A","Abst",(IF('saisie mathématiques'!AU12="N","non év","attente")))))))))))))</f>
        <v>Abst</v>
      </c>
      <c r="AV12" s="67" t="str">
        <f>IF('saisie mathématiques'!AV12=1,1,(IF('saisie mathématiques'!AV12=3,0.5,(IF('saisie mathématiques'!AV12=4,0.5,(IF('saisie mathématiques'!AV12=9,0,(IF('saisie mathématiques'!AV12=0,0,(IF('saisie mathématiques'!AV12="A","Abst",(IF('saisie mathématiques'!AV12="N","non év","attente")))))))))))))</f>
        <v>Abst</v>
      </c>
      <c r="AW12" s="67" t="str">
        <f>IF('saisie mathématiques'!AW12=1,1,(IF('saisie mathématiques'!AW12=3,0.5,(IF('saisie mathématiques'!AW12=4,0.5,(IF('saisie mathématiques'!AW12=9,0,(IF('saisie mathématiques'!AW12=0,0,(IF('saisie mathématiques'!AW12="A","Abst",(IF('saisie mathématiques'!AW12="N","non év","attente")))))))))))))</f>
        <v>Abst</v>
      </c>
      <c r="AX12" s="67" t="str">
        <f>IF('saisie mathématiques'!AX12=1,1,(IF('saisie mathématiques'!AX12=3,0.5,(IF('saisie mathématiques'!AX12=4,0.5,(IF('saisie mathématiques'!AX12=9,0,(IF('saisie mathématiques'!AX12=0,0,(IF('saisie mathématiques'!AX12="A","Abst",(IF('saisie mathématiques'!AX12="N","non év","attente")))))))))))))</f>
        <v>Abst</v>
      </c>
      <c r="AY12" s="67" t="str">
        <f>IF('saisie mathématiques'!AY12=1,1,(IF('saisie mathématiques'!AY12=3,0.5,(IF('saisie mathématiques'!AY12=4,0.5,(IF('saisie mathématiques'!AY12=9,0,(IF('saisie mathématiques'!AY12=0,0,(IF('saisie mathématiques'!AY12="A","Abst",(IF('saisie mathématiques'!AY12="N","non év","attente")))))))))))))</f>
        <v>Abst</v>
      </c>
      <c r="AZ12" s="67" t="str">
        <f>IF('saisie mathématiques'!AZ12=1,1,(IF('saisie mathématiques'!AZ12=3,0.5,(IF('saisie mathématiques'!AZ12=4,0.5,(IF('saisie mathématiques'!AZ12=9,0,(IF('saisie mathématiques'!AZ12=0,0,(IF('saisie mathématiques'!AZ12="A","Abst",(IF('saisie mathématiques'!AZ12="N","non év","attente")))))))))))))</f>
        <v>Abst</v>
      </c>
      <c r="BA12" s="67" t="str">
        <f>IF('saisie mathématiques'!BA12=1,1,(IF('saisie mathématiques'!BA12=3,0.5,(IF('saisie mathématiques'!BA12=4,0.5,(IF('saisie mathématiques'!BA12=9,0,(IF('saisie mathématiques'!BA12=0,0,(IF('saisie mathématiques'!BA12="A","Abst",(IF('saisie mathématiques'!BA12="N","non év","attente")))))))))))))</f>
        <v>Abst</v>
      </c>
      <c r="BB12" s="67" t="str">
        <f>IF('saisie mathématiques'!BB12=1,1,(IF('saisie mathématiques'!BB12=3,0.5,(IF('saisie mathématiques'!BB12=4,0.5,(IF('saisie mathématiques'!BB12=9,0,(IF('saisie mathématiques'!BB12=0,0,(IF('saisie mathématiques'!BB12="A","Abst",(IF('saisie mathématiques'!BB12="N","non év","attente")))))))))))))</f>
        <v>Abst</v>
      </c>
      <c r="BC12" s="67" t="str">
        <f>IF('saisie mathématiques'!BC12=1,1,(IF('saisie mathématiques'!BC12=3,0.5,(IF('saisie mathématiques'!BC12=4,0.5,(IF('saisie mathématiques'!BC12=9,0,(IF('saisie mathématiques'!BC12=0,0,(IF('saisie mathématiques'!BC12="A","Abst",(IF('saisie mathématiques'!BC12="N","non év","attente")))))))))))))</f>
        <v>Abst</v>
      </c>
      <c r="BD12" s="67" t="str">
        <f>IF('saisie mathématiques'!BD12=1,1,(IF('saisie mathématiques'!BD12=3,0.5,(IF('saisie mathématiques'!BD12=4,0.5,(IF('saisie mathématiques'!BD12=9,0,(IF('saisie mathématiques'!BD12=0,0,(IF('saisie mathématiques'!BD12="A","Abst",(IF('saisie mathématiques'!BD12="N","non év","attente")))))))))))))</f>
        <v>Abst</v>
      </c>
      <c r="BE12" s="67" t="str">
        <f>IF('saisie mathématiques'!BE12=1,1,(IF('saisie mathématiques'!BE12=3,0.5,(IF('saisie mathématiques'!BE12=4,0.5,(IF('saisie mathématiques'!BE12=9,0,(IF('saisie mathématiques'!BE12=0,0,(IF('saisie mathématiques'!BE12="A","Abst",(IF('saisie mathématiques'!BE12="N","non év","attente")))))))))))))</f>
        <v>Abst</v>
      </c>
      <c r="BF12" s="67" t="str">
        <f>IF('saisie mathématiques'!BF12=1,1,(IF('saisie mathématiques'!BF12=3,0.5,(IF('saisie mathématiques'!BF12=4,0.5,(IF('saisie mathématiques'!BF12=9,0,(IF('saisie mathématiques'!BF12=0,0,(IF('saisie mathématiques'!BF12="A","Abst",(IF('saisie mathématiques'!BF12="N","non év","attente")))))))))))))</f>
        <v>Abst</v>
      </c>
      <c r="BG12" s="67" t="str">
        <f>IF('saisie mathématiques'!BG12=1,1,(IF('saisie mathématiques'!BG12=3,0.5,(IF('saisie mathématiques'!BG12=4,0.5,(IF('saisie mathématiques'!BG12=9,0,(IF('saisie mathématiques'!BG12=0,0,(IF('saisie mathématiques'!BG12="A","Abst",(IF('saisie mathématiques'!BG12="N","non év","attente")))))))))))))</f>
        <v>Abst</v>
      </c>
      <c r="BH12" s="67" t="str">
        <f>IF('saisie mathématiques'!BH12=1,1,(IF('saisie mathématiques'!BH12=3,0.5,(IF('saisie mathématiques'!BH12=4,0.5,(IF('saisie mathématiques'!BH12=9,0,(IF('saisie mathématiques'!BH12=0,0,(IF('saisie mathématiques'!BH12="A","Abst",(IF('saisie mathématiques'!BH12="N","non év","attente")))))))))))))</f>
        <v>Abst</v>
      </c>
      <c r="BI12" s="67" t="str">
        <f>IF('saisie mathématiques'!BI12=1,1,(IF('saisie mathématiques'!BI12=3,0.5,(IF('saisie mathématiques'!BI12=4,0.5,(IF('saisie mathématiques'!BI12=9,0,(IF('saisie mathématiques'!BI12=0,0,(IF('saisie mathématiques'!BI12="A","Abst",(IF('saisie mathématiques'!BI12="N","non év","attente")))))))))))))</f>
        <v>Abst</v>
      </c>
      <c r="BJ12" s="67" t="str">
        <f>IF('saisie mathématiques'!BJ12=1,1,(IF('saisie mathématiques'!BJ12=3,0.5,(IF('saisie mathématiques'!BJ12=4,0.5,(IF('saisie mathématiques'!BJ12=9,0,(IF('saisie mathématiques'!BJ12=0,0,(IF('saisie mathématiques'!BJ12="A","Abst",(IF('saisie mathématiques'!BJ12="N","non év","attente")))))))))))))</f>
        <v>Abst</v>
      </c>
      <c r="BK12" s="67" t="str">
        <f>IF('saisie mathématiques'!BK12=1,1,(IF('saisie mathématiques'!BK12=3,0.5,(IF('saisie mathématiques'!BK12=4,0.5,(IF('saisie mathématiques'!BK12=9,0,(IF('saisie mathématiques'!BK12=0,0,(IF('saisie mathématiques'!BK12="A","Abst",(IF('saisie mathématiques'!BK12="N","non év","attente")))))))))))))</f>
        <v>Abst</v>
      </c>
    </row>
    <row r="13" spans="2:63">
      <c r="B13" s="67" t="str">
        <f>IF('Ma classe'!B12&lt;&gt;0,'Ma classe'!B12,"aucun élève")</f>
        <v>aucun élève</v>
      </c>
      <c r="C13" s="67" t="str">
        <f>IF('Ma classe'!C12&lt;&gt;0,'Ma classe'!C12,"aucun élève")</f>
        <v>aucun élève</v>
      </c>
      <c r="D13" s="67" t="str">
        <f>IF('saisie mathématiques'!D13=1,1,(IF('saisie mathématiques'!D13=3,0.5,(IF('saisie mathématiques'!D13=4,0.5,(IF('saisie mathématiques'!D13=9,0,(IF('saisie mathématiques'!D13=0,0,(IF('saisie mathématiques'!D13="A","Abst",(IF('saisie mathématiques'!D13="N","non év","attente")))))))))))))</f>
        <v>Abst</v>
      </c>
      <c r="E13" s="67" t="str">
        <f>IF('saisie mathématiques'!E13=1,1,(IF('saisie mathématiques'!E13=3,0.5,(IF('saisie mathématiques'!E13=4,0.5,(IF('saisie mathématiques'!E13=9,0,(IF('saisie mathématiques'!E13=0,0,(IF('saisie mathématiques'!E13="A","Abst",(IF('saisie mathématiques'!E13="N","non év","attente")))))))))))))</f>
        <v>Abst</v>
      </c>
      <c r="F13" s="67" t="str">
        <f>IF('saisie mathématiques'!F13=1,1,(IF('saisie mathématiques'!F13=3,0.5,(IF('saisie mathématiques'!F13=4,0.5,(IF('saisie mathématiques'!F13=9,0,(IF('saisie mathématiques'!F13=0,0,(IF('saisie mathématiques'!F13="A","Abst",(IF('saisie mathématiques'!F13="N","non év","attente")))))))))))))</f>
        <v>Abst</v>
      </c>
      <c r="G13" s="67" t="str">
        <f>IF('saisie mathématiques'!G13=1,1,(IF('saisie mathématiques'!G13=3,0.5,(IF('saisie mathématiques'!G13=4,0.5,(IF('saisie mathématiques'!G13=9,0,(IF('saisie mathématiques'!G13=0,0,(IF('saisie mathématiques'!G13="A","Abst",(IF('saisie mathématiques'!G13="N","non év","attente")))))))))))))</f>
        <v>Abst</v>
      </c>
      <c r="H13" s="67" t="str">
        <f>IF('saisie mathématiques'!H13=1,1,(IF('saisie mathématiques'!H13=3,0.5,(IF('saisie mathématiques'!H13=4,0.5,(IF('saisie mathématiques'!H13=9,0,(IF('saisie mathématiques'!H13=0,0,(IF('saisie mathématiques'!H13="A","Abst",(IF('saisie mathématiques'!H13="N","non év","attente")))))))))))))</f>
        <v>Abst</v>
      </c>
      <c r="I13" s="67" t="str">
        <f>IF('saisie mathématiques'!I13=1,1,(IF('saisie mathématiques'!I13=3,0.5,(IF('saisie mathématiques'!I13=4,0.5,(IF('saisie mathématiques'!I13=9,0,(IF('saisie mathématiques'!I13=0,0,(IF('saisie mathématiques'!I13="A","Abst",(IF('saisie mathématiques'!I13="N","non év","attente")))))))))))))</f>
        <v>Abst</v>
      </c>
      <c r="J13" s="67" t="str">
        <f>IF('saisie mathématiques'!J13=1,1,(IF('saisie mathématiques'!J13=3,0.5,(IF('saisie mathématiques'!J13=4,0.5,(IF('saisie mathématiques'!J13=9,0,(IF('saisie mathématiques'!J13=0,0,(IF('saisie mathématiques'!J13="A","Abst",(IF('saisie mathématiques'!J13="N","non év","attente")))))))))))))</f>
        <v>Abst</v>
      </c>
      <c r="K13" s="67" t="str">
        <f>IF('saisie mathématiques'!K13=1,1,(IF('saisie mathématiques'!K13=3,0.5,(IF('saisie mathématiques'!K13=4,0.5,(IF('saisie mathématiques'!K13=9,0,(IF('saisie mathématiques'!K13=0,0,(IF('saisie mathématiques'!K13="A","Abst",(IF('saisie mathématiques'!K13="N","non év","attente")))))))))))))</f>
        <v>Abst</v>
      </c>
      <c r="L13" s="67" t="str">
        <f>IF('saisie mathématiques'!L13=1,1,(IF('saisie mathématiques'!L13=3,0.5,(IF('saisie mathématiques'!L13=4,0.5,(IF('saisie mathématiques'!L13=9,0,(IF('saisie mathématiques'!L13=0,0,(IF('saisie mathématiques'!L13="A","Abst",(IF('saisie mathématiques'!L13="N","non év","attente")))))))))))))</f>
        <v>Abst</v>
      </c>
      <c r="M13" s="67" t="str">
        <f>IF('saisie mathématiques'!M13=1,1,(IF('saisie mathématiques'!M13=3,0.5,(IF('saisie mathématiques'!M13=4,0.5,(IF('saisie mathématiques'!M13=9,0,(IF('saisie mathématiques'!M13=0,0,(IF('saisie mathématiques'!M13="A","Abst",(IF('saisie mathématiques'!M13="N","non év","attente")))))))))))))</f>
        <v>Abst</v>
      </c>
      <c r="N13" s="67" t="str">
        <f>IF('saisie mathématiques'!N13=1,1,(IF('saisie mathématiques'!N13=3,0.5,(IF('saisie mathématiques'!N13=4,0.5,(IF('saisie mathématiques'!N13=9,0,(IF('saisie mathématiques'!N13=0,0,(IF('saisie mathématiques'!N13="A","Abst",(IF('saisie mathématiques'!N13="N","non év","attente")))))))))))))</f>
        <v>Abst</v>
      </c>
      <c r="O13" s="67" t="str">
        <f>IF('saisie mathématiques'!O13=1,1,(IF('saisie mathématiques'!O13=3,0.5,(IF('saisie mathématiques'!O13=4,0.5,(IF('saisie mathématiques'!O13=9,0,(IF('saisie mathématiques'!O13=0,0,(IF('saisie mathématiques'!O13="A","Abst",(IF('saisie mathématiques'!O13="N","non év","attente")))))))))))))</f>
        <v>Abst</v>
      </c>
      <c r="P13" s="67" t="str">
        <f>IF('saisie mathématiques'!P13=1,1,(IF('saisie mathématiques'!P13=3,0.5,(IF('saisie mathématiques'!P13=4,0.5,(IF('saisie mathématiques'!P13=9,0,(IF('saisie mathématiques'!P13=0,0,(IF('saisie mathématiques'!P13="A","Abst",(IF('saisie mathématiques'!P13="N","non év","attente")))))))))))))</f>
        <v>Abst</v>
      </c>
      <c r="Q13" s="67" t="str">
        <f>IF('saisie mathématiques'!Q13=1,1,(IF('saisie mathématiques'!Q13=3,0.5,(IF('saisie mathématiques'!Q13=4,0.5,(IF('saisie mathématiques'!Q13=9,0,(IF('saisie mathématiques'!Q13=0,0,(IF('saisie mathématiques'!Q13="A","Abst",(IF('saisie mathématiques'!Q13="N","non év","attente")))))))))))))</f>
        <v>Abst</v>
      </c>
      <c r="R13" s="67" t="str">
        <f>IF('saisie mathématiques'!R13=1,1,(IF('saisie mathématiques'!R13=3,0.5,(IF('saisie mathématiques'!R13=4,0.5,(IF('saisie mathématiques'!R13=9,0,(IF('saisie mathématiques'!R13=0,0,(IF('saisie mathématiques'!R13="A","Abst",(IF('saisie mathématiques'!R13="N","non év","attente")))))))))))))</f>
        <v>Abst</v>
      </c>
      <c r="S13" s="67" t="str">
        <f>IF('saisie mathématiques'!S13=1,1,(IF('saisie mathématiques'!S13=3,0.5,(IF('saisie mathématiques'!S13=4,0.5,(IF('saisie mathématiques'!S13=9,0,(IF('saisie mathématiques'!S13=0,0,(IF('saisie mathématiques'!S13="A","Abst",(IF('saisie mathématiques'!S13="N","non év","attente")))))))))))))</f>
        <v>Abst</v>
      </c>
      <c r="T13" s="67" t="str">
        <f>IF('saisie mathématiques'!T13=1,1,(IF('saisie mathématiques'!T13=3,0.5,(IF('saisie mathématiques'!T13=4,0.5,(IF('saisie mathématiques'!T13=9,0,(IF('saisie mathématiques'!T13=0,0,(IF('saisie mathématiques'!T13="A","Abst",(IF('saisie mathématiques'!T13="N","non év","attente")))))))))))))</f>
        <v>Abst</v>
      </c>
      <c r="U13" s="67" t="str">
        <f>IF('saisie mathématiques'!U13=1,1,(IF('saisie mathématiques'!U13=3,0.5,(IF('saisie mathématiques'!U13=4,0.5,(IF('saisie mathématiques'!U13=9,0,(IF('saisie mathématiques'!U13=0,0,(IF('saisie mathématiques'!U13="A","Abst",(IF('saisie mathématiques'!U13="N","non év","attente")))))))))))))</f>
        <v>Abst</v>
      </c>
      <c r="V13" s="67" t="str">
        <f>IF('saisie mathématiques'!V13=1,1,(IF('saisie mathématiques'!V13=3,0.5,(IF('saisie mathématiques'!V13=4,0.5,(IF('saisie mathématiques'!V13=9,0,(IF('saisie mathématiques'!V13=0,0,(IF('saisie mathématiques'!V13="A","Abst",(IF('saisie mathématiques'!V13="N","non év","attente")))))))))))))</f>
        <v>Abst</v>
      </c>
      <c r="W13" s="67" t="str">
        <f>IF('saisie mathématiques'!W13=1,1,(IF('saisie mathématiques'!W13=3,0.5,(IF('saisie mathématiques'!W13=4,0.5,(IF('saisie mathématiques'!W13=9,0,(IF('saisie mathématiques'!W13=0,0,(IF('saisie mathématiques'!W13="A","Abst",(IF('saisie mathématiques'!W13="N","non év","attente")))))))))))))</f>
        <v>Abst</v>
      </c>
      <c r="X13" s="67" t="str">
        <f>IF('saisie mathématiques'!X13=1,1,(IF('saisie mathématiques'!X13=3,0.5,(IF('saisie mathématiques'!X13=4,0.5,(IF('saisie mathématiques'!X13=9,0,(IF('saisie mathématiques'!X13=0,0,(IF('saisie mathématiques'!X13="A","Abst",(IF('saisie mathématiques'!X13="N","non év","attente")))))))))))))</f>
        <v>Abst</v>
      </c>
      <c r="Y13" s="67" t="str">
        <f>IF('saisie mathématiques'!Y13=1,1,(IF('saisie mathématiques'!Y13=3,0.5,(IF('saisie mathématiques'!Y13=4,0.5,(IF('saisie mathématiques'!Y13=9,0,(IF('saisie mathématiques'!Y13=0,0,(IF('saisie mathématiques'!Y13="A","Abst",(IF('saisie mathématiques'!Y13="N","non év","attente")))))))))))))</f>
        <v>Abst</v>
      </c>
      <c r="Z13" s="67" t="str">
        <f>IF('saisie mathématiques'!Z13=1,1,(IF('saisie mathématiques'!Z13=3,0.5,(IF('saisie mathématiques'!Z13=4,0.5,(IF('saisie mathématiques'!Z13=9,0,(IF('saisie mathématiques'!Z13=0,0,(IF('saisie mathématiques'!Z13="A","Abst",(IF('saisie mathématiques'!Z13="N","non év","attente")))))))))))))</f>
        <v>Abst</v>
      </c>
      <c r="AA13" s="67" t="str">
        <f>IF('saisie mathématiques'!AA13=1,1,(IF('saisie mathématiques'!AA13=3,0.5,(IF('saisie mathématiques'!AA13=4,0.5,(IF('saisie mathématiques'!AA13=9,0,(IF('saisie mathématiques'!AA13=0,0,(IF('saisie mathématiques'!AA13="A","Abst",(IF('saisie mathématiques'!AA13="N","non év","attente")))))))))))))</f>
        <v>Abst</v>
      </c>
      <c r="AB13" s="67" t="str">
        <f>IF('saisie mathématiques'!AB13=1,1,(IF('saisie mathématiques'!AB13=3,0.5,(IF('saisie mathématiques'!AB13=4,0.5,(IF('saisie mathématiques'!AB13=9,0,(IF('saisie mathématiques'!AB13=0,0,(IF('saisie mathématiques'!AB13="A","Abst",(IF('saisie mathématiques'!AB13="N","non év","attente")))))))))))))</f>
        <v>Abst</v>
      </c>
      <c r="AC13" s="67" t="str">
        <f>IF('saisie mathématiques'!AC13=1,1,(IF('saisie mathématiques'!AC13=3,0.5,(IF('saisie mathématiques'!AC13=4,0.5,(IF('saisie mathématiques'!AC13=9,0,(IF('saisie mathématiques'!AC13=0,0,(IF('saisie mathématiques'!AC13="A","Abst",(IF('saisie mathématiques'!AC13="N","non év","attente")))))))))))))</f>
        <v>Abst</v>
      </c>
      <c r="AD13" s="67" t="str">
        <f>IF('saisie mathématiques'!AD13=1,1,(IF('saisie mathématiques'!AD13=3,0.5,(IF('saisie mathématiques'!AD13=4,0.5,(IF('saisie mathématiques'!AD13=9,0,(IF('saisie mathématiques'!AD13=0,0,(IF('saisie mathématiques'!AD13="A","Abst",(IF('saisie mathématiques'!AD13="N","non év","attente")))))))))))))</f>
        <v>Abst</v>
      </c>
      <c r="AE13" s="67" t="str">
        <f>IF('saisie mathématiques'!AE13=1,1,(IF('saisie mathématiques'!AE13=3,0.5,(IF('saisie mathématiques'!AE13=4,0.5,(IF('saisie mathématiques'!AE13=9,0,(IF('saisie mathématiques'!AE13=0,0,(IF('saisie mathématiques'!AE13="A","Abst",(IF('saisie mathématiques'!AE13="N","non év","attente")))))))))))))</f>
        <v>Abst</v>
      </c>
      <c r="AF13" s="67" t="str">
        <f>IF('saisie mathématiques'!AF13=1,1,(IF('saisie mathématiques'!AF13=3,0.5,(IF('saisie mathématiques'!AF13=4,0.5,(IF('saisie mathématiques'!AF13=9,0,(IF('saisie mathématiques'!AF13=0,0,(IF('saisie mathématiques'!AF13="A","Abst",(IF('saisie mathématiques'!AF13="N","non év","attente")))))))))))))</f>
        <v>Abst</v>
      </c>
      <c r="AG13" s="67" t="str">
        <f>IF('saisie mathématiques'!AG13=1,1,(IF('saisie mathématiques'!AG13=3,0.5,(IF('saisie mathématiques'!AG13=4,0.5,(IF('saisie mathématiques'!AG13=9,0,(IF('saisie mathématiques'!AG13=0,0,(IF('saisie mathématiques'!AG13="A","Abst",(IF('saisie mathématiques'!AG13="N","non év","attente")))))))))))))</f>
        <v>Abst</v>
      </c>
      <c r="AH13" s="67" t="str">
        <f>IF('saisie mathématiques'!AH13=1,1,(IF('saisie mathématiques'!AH13=3,0.5,(IF('saisie mathématiques'!AH13=4,0.5,(IF('saisie mathématiques'!AH13=9,0,(IF('saisie mathématiques'!AH13=0,0,(IF('saisie mathématiques'!AH13="A","Abst",(IF('saisie mathématiques'!AH13="N","non év","attente")))))))))))))</f>
        <v>Abst</v>
      </c>
      <c r="AI13" s="67" t="str">
        <f>IF('saisie mathématiques'!AI13=1,1,(IF('saisie mathématiques'!AI13=3,0.5,(IF('saisie mathématiques'!AI13=4,0.5,(IF('saisie mathématiques'!AI13=9,0,(IF('saisie mathématiques'!AI13=0,0,(IF('saisie mathématiques'!AI13="A","Abst",(IF('saisie mathématiques'!AI13="N","non év","attente")))))))))))))</f>
        <v>Abst</v>
      </c>
      <c r="AJ13" s="67" t="str">
        <f>IF('saisie mathématiques'!AJ13=1,1,(IF('saisie mathématiques'!AJ13=3,0.5,(IF('saisie mathématiques'!AJ13=4,0.5,(IF('saisie mathématiques'!AJ13=9,0,(IF('saisie mathématiques'!AJ13=0,0,(IF('saisie mathématiques'!AJ13="A","Abst",(IF('saisie mathématiques'!AJ13="N","non év","attente")))))))))))))</f>
        <v>Abst</v>
      </c>
      <c r="AK13" s="67" t="str">
        <f>IF('saisie mathématiques'!AK13=1,1,(IF('saisie mathématiques'!AK13=3,0.5,(IF('saisie mathématiques'!AK13=4,0.5,(IF('saisie mathématiques'!AK13=9,0,(IF('saisie mathématiques'!AK13=0,0,(IF('saisie mathématiques'!AK13="A","Abst",(IF('saisie mathématiques'!AK13="N","non év","attente")))))))))))))</f>
        <v>Abst</v>
      </c>
      <c r="AL13" s="67" t="str">
        <f>IF('saisie mathématiques'!AL13=1,1,(IF('saisie mathématiques'!AL13=3,0.5,(IF('saisie mathématiques'!AL13=4,0.5,(IF('saisie mathématiques'!AL13=9,0,(IF('saisie mathématiques'!AL13=0,0,(IF('saisie mathématiques'!AL13="A","Abst",(IF('saisie mathématiques'!AL13="N","non év","attente")))))))))))))</f>
        <v>Abst</v>
      </c>
      <c r="AM13" s="67" t="str">
        <f>IF('saisie mathématiques'!AM13=1,1,(IF('saisie mathématiques'!AM13=3,0.5,(IF('saisie mathématiques'!AM13=4,0.5,(IF('saisie mathématiques'!AM13=9,0,(IF('saisie mathématiques'!AM13=0,0,(IF('saisie mathématiques'!AM13="A","Abst",(IF('saisie mathématiques'!AM13="N","non év","attente")))))))))))))</f>
        <v>Abst</v>
      </c>
      <c r="AN13" s="67" t="str">
        <f>IF('saisie mathématiques'!AN13=1,1,(IF('saisie mathématiques'!AN13=3,0.5,(IF('saisie mathématiques'!AN13=4,0.5,(IF('saisie mathématiques'!AN13=9,0,(IF('saisie mathématiques'!AN13=0,0,(IF('saisie mathématiques'!AN13="A","Abst",(IF('saisie mathématiques'!AN13="N","non év","attente")))))))))))))</f>
        <v>Abst</v>
      </c>
      <c r="AO13" s="67" t="str">
        <f>IF('saisie mathématiques'!AO13=1,1,(IF('saisie mathématiques'!AO13=3,0.5,(IF('saisie mathématiques'!AO13=4,0.5,(IF('saisie mathématiques'!AO13=9,0,(IF('saisie mathématiques'!AO13=0,0,(IF('saisie mathématiques'!AO13="A","Abst",(IF('saisie mathématiques'!AO13="N","non év","attente")))))))))))))</f>
        <v>Abst</v>
      </c>
      <c r="AP13" s="67" t="str">
        <f>IF('saisie mathématiques'!AP13=1,1,(IF('saisie mathématiques'!AP13=3,0.5,(IF('saisie mathématiques'!AP13=4,0.5,(IF('saisie mathématiques'!AP13=9,0,(IF('saisie mathématiques'!AP13=0,0,(IF('saisie mathématiques'!AP13="A","Abst",(IF('saisie mathématiques'!AP13="N","non év","attente")))))))))))))</f>
        <v>Abst</v>
      </c>
      <c r="AQ13" s="67" t="str">
        <f>IF('saisie mathématiques'!AQ13=1,1,(IF('saisie mathématiques'!AQ13=3,0.5,(IF('saisie mathématiques'!AQ13=4,0.5,(IF('saisie mathématiques'!AQ13=9,0,(IF('saisie mathématiques'!AQ13=0,0,(IF('saisie mathématiques'!AQ13="A","Abst",(IF('saisie mathématiques'!AQ13="N","non év","attente")))))))))))))</f>
        <v>Abst</v>
      </c>
      <c r="AR13" s="67" t="str">
        <f>IF('saisie mathématiques'!AR13=1,1,(IF('saisie mathématiques'!AR13=3,0.5,(IF('saisie mathématiques'!AR13=4,0.5,(IF('saisie mathématiques'!AR13=9,0,(IF('saisie mathématiques'!AR13=0,0,(IF('saisie mathématiques'!AR13="A","Abst",(IF('saisie mathématiques'!AR13="N","non év","attente")))))))))))))</f>
        <v>Abst</v>
      </c>
      <c r="AS13" s="67" t="str">
        <f>IF('saisie mathématiques'!AS13=1,1,(IF('saisie mathématiques'!AS13=3,0.5,(IF('saisie mathématiques'!AS13=4,0.5,(IF('saisie mathématiques'!AS13=9,0,(IF('saisie mathématiques'!AS13=0,0,(IF('saisie mathématiques'!AS13="A","Abst",(IF('saisie mathématiques'!AS13="N","non év","attente")))))))))))))</f>
        <v>Abst</v>
      </c>
      <c r="AT13" s="67" t="str">
        <f>IF('saisie mathématiques'!AT13=1,1,(IF('saisie mathématiques'!AT13=3,0.5,(IF('saisie mathématiques'!AT13=4,0.5,(IF('saisie mathématiques'!AT13=9,0,(IF('saisie mathématiques'!AT13=0,0,(IF('saisie mathématiques'!AT13="A","Abst",(IF('saisie mathématiques'!AT13="N","non év","attente")))))))))))))</f>
        <v>Abst</v>
      </c>
      <c r="AU13" s="67" t="str">
        <f>IF('saisie mathématiques'!AU13=1,1,(IF('saisie mathématiques'!AU13=3,0.5,(IF('saisie mathématiques'!AU13=4,0.5,(IF('saisie mathématiques'!AU13=9,0,(IF('saisie mathématiques'!AU13=0,0,(IF('saisie mathématiques'!AU13="A","Abst",(IF('saisie mathématiques'!AU13="N","non év","attente")))))))))))))</f>
        <v>Abst</v>
      </c>
      <c r="AV13" s="67" t="str">
        <f>IF('saisie mathématiques'!AV13=1,1,(IF('saisie mathématiques'!AV13=3,0.5,(IF('saisie mathématiques'!AV13=4,0.5,(IF('saisie mathématiques'!AV13=9,0,(IF('saisie mathématiques'!AV13=0,0,(IF('saisie mathématiques'!AV13="A","Abst",(IF('saisie mathématiques'!AV13="N","non év","attente")))))))))))))</f>
        <v>Abst</v>
      </c>
      <c r="AW13" s="67" t="str">
        <f>IF('saisie mathématiques'!AW13=1,1,(IF('saisie mathématiques'!AW13=3,0.5,(IF('saisie mathématiques'!AW13=4,0.5,(IF('saisie mathématiques'!AW13=9,0,(IF('saisie mathématiques'!AW13=0,0,(IF('saisie mathématiques'!AW13="A","Abst",(IF('saisie mathématiques'!AW13="N","non év","attente")))))))))))))</f>
        <v>Abst</v>
      </c>
      <c r="AX13" s="67" t="str">
        <f>IF('saisie mathématiques'!AX13=1,1,(IF('saisie mathématiques'!AX13=3,0.5,(IF('saisie mathématiques'!AX13=4,0.5,(IF('saisie mathématiques'!AX13=9,0,(IF('saisie mathématiques'!AX13=0,0,(IF('saisie mathématiques'!AX13="A","Abst",(IF('saisie mathématiques'!AX13="N","non év","attente")))))))))))))</f>
        <v>Abst</v>
      </c>
      <c r="AY13" s="67" t="str">
        <f>IF('saisie mathématiques'!AY13=1,1,(IF('saisie mathématiques'!AY13=3,0.5,(IF('saisie mathématiques'!AY13=4,0.5,(IF('saisie mathématiques'!AY13=9,0,(IF('saisie mathématiques'!AY13=0,0,(IF('saisie mathématiques'!AY13="A","Abst",(IF('saisie mathématiques'!AY13="N","non év","attente")))))))))))))</f>
        <v>Abst</v>
      </c>
      <c r="AZ13" s="67" t="str">
        <f>IF('saisie mathématiques'!AZ13=1,1,(IF('saisie mathématiques'!AZ13=3,0.5,(IF('saisie mathématiques'!AZ13=4,0.5,(IF('saisie mathématiques'!AZ13=9,0,(IF('saisie mathématiques'!AZ13=0,0,(IF('saisie mathématiques'!AZ13="A","Abst",(IF('saisie mathématiques'!AZ13="N","non év","attente")))))))))))))</f>
        <v>Abst</v>
      </c>
      <c r="BA13" s="67" t="str">
        <f>IF('saisie mathématiques'!BA13=1,1,(IF('saisie mathématiques'!BA13=3,0.5,(IF('saisie mathématiques'!BA13=4,0.5,(IF('saisie mathématiques'!BA13=9,0,(IF('saisie mathématiques'!BA13=0,0,(IF('saisie mathématiques'!BA13="A","Abst",(IF('saisie mathématiques'!BA13="N","non év","attente")))))))))))))</f>
        <v>Abst</v>
      </c>
      <c r="BB13" s="67" t="str">
        <f>IF('saisie mathématiques'!BB13=1,1,(IF('saisie mathématiques'!BB13=3,0.5,(IF('saisie mathématiques'!BB13=4,0.5,(IF('saisie mathématiques'!BB13=9,0,(IF('saisie mathématiques'!BB13=0,0,(IF('saisie mathématiques'!BB13="A","Abst",(IF('saisie mathématiques'!BB13="N","non év","attente")))))))))))))</f>
        <v>Abst</v>
      </c>
      <c r="BC13" s="67" t="str">
        <f>IF('saisie mathématiques'!BC13=1,1,(IF('saisie mathématiques'!BC13=3,0.5,(IF('saisie mathématiques'!BC13=4,0.5,(IF('saisie mathématiques'!BC13=9,0,(IF('saisie mathématiques'!BC13=0,0,(IF('saisie mathématiques'!BC13="A","Abst",(IF('saisie mathématiques'!BC13="N","non év","attente")))))))))))))</f>
        <v>Abst</v>
      </c>
      <c r="BD13" s="67" t="str">
        <f>IF('saisie mathématiques'!BD13=1,1,(IF('saisie mathématiques'!BD13=3,0.5,(IF('saisie mathématiques'!BD13=4,0.5,(IF('saisie mathématiques'!BD13=9,0,(IF('saisie mathématiques'!BD13=0,0,(IF('saisie mathématiques'!BD13="A","Abst",(IF('saisie mathématiques'!BD13="N","non év","attente")))))))))))))</f>
        <v>Abst</v>
      </c>
      <c r="BE13" s="67" t="str">
        <f>IF('saisie mathématiques'!BE13=1,1,(IF('saisie mathématiques'!BE13=3,0.5,(IF('saisie mathématiques'!BE13=4,0.5,(IF('saisie mathématiques'!BE13=9,0,(IF('saisie mathématiques'!BE13=0,0,(IF('saisie mathématiques'!BE13="A","Abst",(IF('saisie mathématiques'!BE13="N","non év","attente")))))))))))))</f>
        <v>Abst</v>
      </c>
      <c r="BF13" s="67" t="str">
        <f>IF('saisie mathématiques'!BF13=1,1,(IF('saisie mathématiques'!BF13=3,0.5,(IF('saisie mathématiques'!BF13=4,0.5,(IF('saisie mathématiques'!BF13=9,0,(IF('saisie mathématiques'!BF13=0,0,(IF('saisie mathématiques'!BF13="A","Abst",(IF('saisie mathématiques'!BF13="N","non év","attente")))))))))))))</f>
        <v>Abst</v>
      </c>
      <c r="BG13" s="67" t="str">
        <f>IF('saisie mathématiques'!BG13=1,1,(IF('saisie mathématiques'!BG13=3,0.5,(IF('saisie mathématiques'!BG13=4,0.5,(IF('saisie mathématiques'!BG13=9,0,(IF('saisie mathématiques'!BG13=0,0,(IF('saisie mathématiques'!BG13="A","Abst",(IF('saisie mathématiques'!BG13="N","non év","attente")))))))))))))</f>
        <v>Abst</v>
      </c>
      <c r="BH13" s="67" t="str">
        <f>IF('saisie mathématiques'!BH13=1,1,(IF('saisie mathématiques'!BH13=3,0.5,(IF('saisie mathématiques'!BH13=4,0.5,(IF('saisie mathématiques'!BH13=9,0,(IF('saisie mathématiques'!BH13=0,0,(IF('saisie mathématiques'!BH13="A","Abst",(IF('saisie mathématiques'!BH13="N","non év","attente")))))))))))))</f>
        <v>Abst</v>
      </c>
      <c r="BI13" s="67" t="str">
        <f>IF('saisie mathématiques'!BI13=1,1,(IF('saisie mathématiques'!BI13=3,0.5,(IF('saisie mathématiques'!BI13=4,0.5,(IF('saisie mathématiques'!BI13=9,0,(IF('saisie mathématiques'!BI13=0,0,(IF('saisie mathématiques'!BI13="A","Abst",(IF('saisie mathématiques'!BI13="N","non év","attente")))))))))))))</f>
        <v>Abst</v>
      </c>
      <c r="BJ13" s="67" t="str">
        <f>IF('saisie mathématiques'!BJ13=1,1,(IF('saisie mathématiques'!BJ13=3,0.5,(IF('saisie mathématiques'!BJ13=4,0.5,(IF('saisie mathématiques'!BJ13=9,0,(IF('saisie mathématiques'!BJ13=0,0,(IF('saisie mathématiques'!BJ13="A","Abst",(IF('saisie mathématiques'!BJ13="N","non év","attente")))))))))))))</f>
        <v>Abst</v>
      </c>
      <c r="BK13" s="67" t="str">
        <f>IF('saisie mathématiques'!BK13=1,1,(IF('saisie mathématiques'!BK13=3,0.5,(IF('saisie mathématiques'!BK13=4,0.5,(IF('saisie mathématiques'!BK13=9,0,(IF('saisie mathématiques'!BK13=0,0,(IF('saisie mathématiques'!BK13="A","Abst",(IF('saisie mathématiques'!BK13="N","non év","attente")))))))))))))</f>
        <v>Abst</v>
      </c>
    </row>
    <row r="14" spans="2:63">
      <c r="B14" s="67" t="str">
        <f>IF('Ma classe'!B13&lt;&gt;0,'Ma classe'!B13,"aucun élève")</f>
        <v>aucun élève</v>
      </c>
      <c r="C14" s="67" t="str">
        <f>IF('Ma classe'!C13&lt;&gt;0,'Ma classe'!C13,"aucun élève")</f>
        <v>aucun élève</v>
      </c>
      <c r="D14" s="67" t="str">
        <f>IF('saisie mathématiques'!D14=1,1,(IF('saisie mathématiques'!D14=3,0.5,(IF('saisie mathématiques'!D14=4,0.5,(IF('saisie mathématiques'!D14=9,0,(IF('saisie mathématiques'!D14=0,0,(IF('saisie mathématiques'!D14="A","Abst",(IF('saisie mathématiques'!D14="N","non év","attente")))))))))))))</f>
        <v>Abst</v>
      </c>
      <c r="E14" s="67" t="str">
        <f>IF('saisie mathématiques'!E14=1,1,(IF('saisie mathématiques'!E14=3,0.5,(IF('saisie mathématiques'!E14=4,0.5,(IF('saisie mathématiques'!E14=9,0,(IF('saisie mathématiques'!E14=0,0,(IF('saisie mathématiques'!E14="A","Abst",(IF('saisie mathématiques'!E14="N","non év","attente")))))))))))))</f>
        <v>Abst</v>
      </c>
      <c r="F14" s="67" t="str">
        <f>IF('saisie mathématiques'!F14=1,1,(IF('saisie mathématiques'!F14=3,0.5,(IF('saisie mathématiques'!F14=4,0.5,(IF('saisie mathématiques'!F14=9,0,(IF('saisie mathématiques'!F14=0,0,(IF('saisie mathématiques'!F14="A","Abst",(IF('saisie mathématiques'!F14="N","non év","attente")))))))))))))</f>
        <v>Abst</v>
      </c>
      <c r="G14" s="67" t="str">
        <f>IF('saisie mathématiques'!G14=1,1,(IF('saisie mathématiques'!G14=3,0.5,(IF('saisie mathématiques'!G14=4,0.5,(IF('saisie mathématiques'!G14=9,0,(IF('saisie mathématiques'!G14=0,0,(IF('saisie mathématiques'!G14="A","Abst",(IF('saisie mathématiques'!G14="N","non év","attente")))))))))))))</f>
        <v>Abst</v>
      </c>
      <c r="H14" s="67" t="str">
        <f>IF('saisie mathématiques'!H14=1,1,(IF('saisie mathématiques'!H14=3,0.5,(IF('saisie mathématiques'!H14=4,0.5,(IF('saisie mathématiques'!H14=9,0,(IF('saisie mathématiques'!H14=0,0,(IF('saisie mathématiques'!H14="A","Abst",(IF('saisie mathématiques'!H14="N","non év","attente")))))))))))))</f>
        <v>Abst</v>
      </c>
      <c r="I14" s="67" t="str">
        <f>IF('saisie mathématiques'!I14=1,1,(IF('saisie mathématiques'!I14=3,0.5,(IF('saisie mathématiques'!I14=4,0.5,(IF('saisie mathématiques'!I14=9,0,(IF('saisie mathématiques'!I14=0,0,(IF('saisie mathématiques'!I14="A","Abst",(IF('saisie mathématiques'!I14="N","non év","attente")))))))))))))</f>
        <v>Abst</v>
      </c>
      <c r="J14" s="67" t="str">
        <f>IF('saisie mathématiques'!J14=1,1,(IF('saisie mathématiques'!J14=3,0.5,(IF('saisie mathématiques'!J14=4,0.5,(IF('saisie mathématiques'!J14=9,0,(IF('saisie mathématiques'!J14=0,0,(IF('saisie mathématiques'!J14="A","Abst",(IF('saisie mathématiques'!J14="N","non év","attente")))))))))))))</f>
        <v>Abst</v>
      </c>
      <c r="K14" s="67" t="str">
        <f>IF('saisie mathématiques'!K14=1,1,(IF('saisie mathématiques'!K14=3,0.5,(IF('saisie mathématiques'!K14=4,0.5,(IF('saisie mathématiques'!K14=9,0,(IF('saisie mathématiques'!K14=0,0,(IF('saisie mathématiques'!K14="A","Abst",(IF('saisie mathématiques'!K14="N","non év","attente")))))))))))))</f>
        <v>Abst</v>
      </c>
      <c r="L14" s="67" t="str">
        <f>IF('saisie mathématiques'!L14=1,1,(IF('saisie mathématiques'!L14=3,0.5,(IF('saisie mathématiques'!L14=4,0.5,(IF('saisie mathématiques'!L14=9,0,(IF('saisie mathématiques'!L14=0,0,(IF('saisie mathématiques'!L14="A","Abst",(IF('saisie mathématiques'!L14="N","non év","attente")))))))))))))</f>
        <v>Abst</v>
      </c>
      <c r="M14" s="67" t="str">
        <f>IF('saisie mathématiques'!M14=1,1,(IF('saisie mathématiques'!M14=3,0.5,(IF('saisie mathématiques'!M14=4,0.5,(IF('saisie mathématiques'!M14=9,0,(IF('saisie mathématiques'!M14=0,0,(IF('saisie mathématiques'!M14="A","Abst",(IF('saisie mathématiques'!M14="N","non év","attente")))))))))))))</f>
        <v>Abst</v>
      </c>
      <c r="N14" s="67" t="str">
        <f>IF('saisie mathématiques'!N14=1,1,(IF('saisie mathématiques'!N14=3,0.5,(IF('saisie mathématiques'!N14=4,0.5,(IF('saisie mathématiques'!N14=9,0,(IF('saisie mathématiques'!N14=0,0,(IF('saisie mathématiques'!N14="A","Abst",(IF('saisie mathématiques'!N14="N","non év","attente")))))))))))))</f>
        <v>Abst</v>
      </c>
      <c r="O14" s="67" t="str">
        <f>IF('saisie mathématiques'!O14=1,1,(IF('saisie mathématiques'!O14=3,0.5,(IF('saisie mathématiques'!O14=4,0.5,(IF('saisie mathématiques'!O14=9,0,(IF('saisie mathématiques'!O14=0,0,(IF('saisie mathématiques'!O14="A","Abst",(IF('saisie mathématiques'!O14="N","non év","attente")))))))))))))</f>
        <v>Abst</v>
      </c>
      <c r="P14" s="67" t="str">
        <f>IF('saisie mathématiques'!P14=1,1,(IF('saisie mathématiques'!P14=3,0.5,(IF('saisie mathématiques'!P14=4,0.5,(IF('saisie mathématiques'!P14=9,0,(IF('saisie mathématiques'!P14=0,0,(IF('saisie mathématiques'!P14="A","Abst",(IF('saisie mathématiques'!P14="N","non év","attente")))))))))))))</f>
        <v>Abst</v>
      </c>
      <c r="Q14" s="67" t="str">
        <f>IF('saisie mathématiques'!Q14=1,1,(IF('saisie mathématiques'!Q14=3,0.5,(IF('saisie mathématiques'!Q14=4,0.5,(IF('saisie mathématiques'!Q14=9,0,(IF('saisie mathématiques'!Q14=0,0,(IF('saisie mathématiques'!Q14="A","Abst",(IF('saisie mathématiques'!Q14="N","non év","attente")))))))))))))</f>
        <v>Abst</v>
      </c>
      <c r="R14" s="67" t="str">
        <f>IF('saisie mathématiques'!R14=1,1,(IF('saisie mathématiques'!R14=3,0.5,(IF('saisie mathématiques'!R14=4,0.5,(IF('saisie mathématiques'!R14=9,0,(IF('saisie mathématiques'!R14=0,0,(IF('saisie mathématiques'!R14="A","Abst",(IF('saisie mathématiques'!R14="N","non év","attente")))))))))))))</f>
        <v>Abst</v>
      </c>
      <c r="S14" s="67" t="str">
        <f>IF('saisie mathématiques'!S14=1,1,(IF('saisie mathématiques'!S14=3,0.5,(IF('saisie mathématiques'!S14=4,0.5,(IF('saisie mathématiques'!S14=9,0,(IF('saisie mathématiques'!S14=0,0,(IF('saisie mathématiques'!S14="A","Abst",(IF('saisie mathématiques'!S14="N","non év","attente")))))))))))))</f>
        <v>Abst</v>
      </c>
      <c r="T14" s="67" t="str">
        <f>IF('saisie mathématiques'!T14=1,1,(IF('saisie mathématiques'!T14=3,0.5,(IF('saisie mathématiques'!T14=4,0.5,(IF('saisie mathématiques'!T14=9,0,(IF('saisie mathématiques'!T14=0,0,(IF('saisie mathématiques'!T14="A","Abst",(IF('saisie mathématiques'!T14="N","non év","attente")))))))))))))</f>
        <v>Abst</v>
      </c>
      <c r="U14" s="67" t="str">
        <f>IF('saisie mathématiques'!U14=1,1,(IF('saisie mathématiques'!U14=3,0.5,(IF('saisie mathématiques'!U14=4,0.5,(IF('saisie mathématiques'!U14=9,0,(IF('saisie mathématiques'!U14=0,0,(IF('saisie mathématiques'!U14="A","Abst",(IF('saisie mathématiques'!U14="N","non év","attente")))))))))))))</f>
        <v>Abst</v>
      </c>
      <c r="V14" s="67" t="str">
        <f>IF('saisie mathématiques'!V14=1,1,(IF('saisie mathématiques'!V14=3,0.5,(IF('saisie mathématiques'!V14=4,0.5,(IF('saisie mathématiques'!V14=9,0,(IF('saisie mathématiques'!V14=0,0,(IF('saisie mathématiques'!V14="A","Abst",(IF('saisie mathématiques'!V14="N","non év","attente")))))))))))))</f>
        <v>Abst</v>
      </c>
      <c r="W14" s="67" t="str">
        <f>IF('saisie mathématiques'!W14=1,1,(IF('saisie mathématiques'!W14=3,0.5,(IF('saisie mathématiques'!W14=4,0.5,(IF('saisie mathématiques'!W14=9,0,(IF('saisie mathématiques'!W14=0,0,(IF('saisie mathématiques'!W14="A","Abst",(IF('saisie mathématiques'!W14="N","non év","attente")))))))))))))</f>
        <v>Abst</v>
      </c>
      <c r="X14" s="67" t="str">
        <f>IF('saisie mathématiques'!X14=1,1,(IF('saisie mathématiques'!X14=3,0.5,(IF('saisie mathématiques'!X14=4,0.5,(IF('saisie mathématiques'!X14=9,0,(IF('saisie mathématiques'!X14=0,0,(IF('saisie mathématiques'!X14="A","Abst",(IF('saisie mathématiques'!X14="N","non év","attente")))))))))))))</f>
        <v>Abst</v>
      </c>
      <c r="Y14" s="67" t="str">
        <f>IF('saisie mathématiques'!Y14=1,1,(IF('saisie mathématiques'!Y14=3,0.5,(IF('saisie mathématiques'!Y14=4,0.5,(IF('saisie mathématiques'!Y14=9,0,(IF('saisie mathématiques'!Y14=0,0,(IF('saisie mathématiques'!Y14="A","Abst",(IF('saisie mathématiques'!Y14="N","non év","attente")))))))))))))</f>
        <v>Abst</v>
      </c>
      <c r="Z14" s="67" t="str">
        <f>IF('saisie mathématiques'!Z14=1,1,(IF('saisie mathématiques'!Z14=3,0.5,(IF('saisie mathématiques'!Z14=4,0.5,(IF('saisie mathématiques'!Z14=9,0,(IF('saisie mathématiques'!Z14=0,0,(IF('saisie mathématiques'!Z14="A","Abst",(IF('saisie mathématiques'!Z14="N","non év","attente")))))))))))))</f>
        <v>Abst</v>
      </c>
      <c r="AA14" s="67" t="str">
        <f>IF('saisie mathématiques'!AA14=1,1,(IF('saisie mathématiques'!AA14=3,0.5,(IF('saisie mathématiques'!AA14=4,0.5,(IF('saisie mathématiques'!AA14=9,0,(IF('saisie mathématiques'!AA14=0,0,(IF('saisie mathématiques'!AA14="A","Abst",(IF('saisie mathématiques'!AA14="N","non év","attente")))))))))))))</f>
        <v>Abst</v>
      </c>
      <c r="AB14" s="67" t="str">
        <f>IF('saisie mathématiques'!AB14=1,1,(IF('saisie mathématiques'!AB14=3,0.5,(IF('saisie mathématiques'!AB14=4,0.5,(IF('saisie mathématiques'!AB14=9,0,(IF('saisie mathématiques'!AB14=0,0,(IF('saisie mathématiques'!AB14="A","Abst",(IF('saisie mathématiques'!AB14="N","non év","attente")))))))))))))</f>
        <v>Abst</v>
      </c>
      <c r="AC14" s="67" t="str">
        <f>IF('saisie mathématiques'!AC14=1,1,(IF('saisie mathématiques'!AC14=3,0.5,(IF('saisie mathématiques'!AC14=4,0.5,(IF('saisie mathématiques'!AC14=9,0,(IF('saisie mathématiques'!AC14=0,0,(IF('saisie mathématiques'!AC14="A","Abst",(IF('saisie mathématiques'!AC14="N","non év","attente")))))))))))))</f>
        <v>Abst</v>
      </c>
      <c r="AD14" s="67" t="str">
        <f>IF('saisie mathématiques'!AD14=1,1,(IF('saisie mathématiques'!AD14=3,0.5,(IF('saisie mathématiques'!AD14=4,0.5,(IF('saisie mathématiques'!AD14=9,0,(IF('saisie mathématiques'!AD14=0,0,(IF('saisie mathématiques'!AD14="A","Abst",(IF('saisie mathématiques'!AD14="N","non év","attente")))))))))))))</f>
        <v>Abst</v>
      </c>
      <c r="AE14" s="67" t="str">
        <f>IF('saisie mathématiques'!AE14=1,1,(IF('saisie mathématiques'!AE14=3,0.5,(IF('saisie mathématiques'!AE14=4,0.5,(IF('saisie mathématiques'!AE14=9,0,(IF('saisie mathématiques'!AE14=0,0,(IF('saisie mathématiques'!AE14="A","Abst",(IF('saisie mathématiques'!AE14="N","non év","attente")))))))))))))</f>
        <v>Abst</v>
      </c>
      <c r="AF14" s="67" t="str">
        <f>IF('saisie mathématiques'!AF14=1,1,(IF('saisie mathématiques'!AF14=3,0.5,(IF('saisie mathématiques'!AF14=4,0.5,(IF('saisie mathématiques'!AF14=9,0,(IF('saisie mathématiques'!AF14=0,0,(IF('saisie mathématiques'!AF14="A","Abst",(IF('saisie mathématiques'!AF14="N","non év","attente")))))))))))))</f>
        <v>Abst</v>
      </c>
      <c r="AG14" s="67" t="str">
        <f>IF('saisie mathématiques'!AG14=1,1,(IF('saisie mathématiques'!AG14=3,0.5,(IF('saisie mathématiques'!AG14=4,0.5,(IF('saisie mathématiques'!AG14=9,0,(IF('saisie mathématiques'!AG14=0,0,(IF('saisie mathématiques'!AG14="A","Abst",(IF('saisie mathématiques'!AG14="N","non év","attente")))))))))))))</f>
        <v>Abst</v>
      </c>
      <c r="AH14" s="67" t="str">
        <f>IF('saisie mathématiques'!AH14=1,1,(IF('saisie mathématiques'!AH14=3,0.5,(IF('saisie mathématiques'!AH14=4,0.5,(IF('saisie mathématiques'!AH14=9,0,(IF('saisie mathématiques'!AH14=0,0,(IF('saisie mathématiques'!AH14="A","Abst",(IF('saisie mathématiques'!AH14="N","non év","attente")))))))))))))</f>
        <v>Abst</v>
      </c>
      <c r="AI14" s="67" t="str">
        <f>IF('saisie mathématiques'!AI14=1,1,(IF('saisie mathématiques'!AI14=3,0.5,(IF('saisie mathématiques'!AI14=4,0.5,(IF('saisie mathématiques'!AI14=9,0,(IF('saisie mathématiques'!AI14=0,0,(IF('saisie mathématiques'!AI14="A","Abst",(IF('saisie mathématiques'!AI14="N","non év","attente")))))))))))))</f>
        <v>Abst</v>
      </c>
      <c r="AJ14" s="67" t="str">
        <f>IF('saisie mathématiques'!AJ14=1,1,(IF('saisie mathématiques'!AJ14=3,0.5,(IF('saisie mathématiques'!AJ14=4,0.5,(IF('saisie mathématiques'!AJ14=9,0,(IF('saisie mathématiques'!AJ14=0,0,(IF('saisie mathématiques'!AJ14="A","Abst",(IF('saisie mathématiques'!AJ14="N","non év","attente")))))))))))))</f>
        <v>Abst</v>
      </c>
      <c r="AK14" s="67" t="str">
        <f>IF('saisie mathématiques'!AK14=1,1,(IF('saisie mathématiques'!AK14=3,0.5,(IF('saisie mathématiques'!AK14=4,0.5,(IF('saisie mathématiques'!AK14=9,0,(IF('saisie mathématiques'!AK14=0,0,(IF('saisie mathématiques'!AK14="A","Abst",(IF('saisie mathématiques'!AK14="N","non év","attente")))))))))))))</f>
        <v>Abst</v>
      </c>
      <c r="AL14" s="67" t="str">
        <f>IF('saisie mathématiques'!AL14=1,1,(IF('saisie mathématiques'!AL14=3,0.5,(IF('saisie mathématiques'!AL14=4,0.5,(IF('saisie mathématiques'!AL14=9,0,(IF('saisie mathématiques'!AL14=0,0,(IF('saisie mathématiques'!AL14="A","Abst",(IF('saisie mathématiques'!AL14="N","non év","attente")))))))))))))</f>
        <v>Abst</v>
      </c>
      <c r="AM14" s="67" t="str">
        <f>IF('saisie mathématiques'!AM14=1,1,(IF('saisie mathématiques'!AM14=3,0.5,(IF('saisie mathématiques'!AM14=4,0.5,(IF('saisie mathématiques'!AM14=9,0,(IF('saisie mathématiques'!AM14=0,0,(IF('saisie mathématiques'!AM14="A","Abst",(IF('saisie mathématiques'!AM14="N","non év","attente")))))))))))))</f>
        <v>Abst</v>
      </c>
      <c r="AN14" s="67" t="str">
        <f>IF('saisie mathématiques'!AN14=1,1,(IF('saisie mathématiques'!AN14=3,0.5,(IF('saisie mathématiques'!AN14=4,0.5,(IF('saisie mathématiques'!AN14=9,0,(IF('saisie mathématiques'!AN14=0,0,(IF('saisie mathématiques'!AN14="A","Abst",(IF('saisie mathématiques'!AN14="N","non év","attente")))))))))))))</f>
        <v>Abst</v>
      </c>
      <c r="AO14" s="67" t="str">
        <f>IF('saisie mathématiques'!AO14=1,1,(IF('saisie mathématiques'!AO14=3,0.5,(IF('saisie mathématiques'!AO14=4,0.5,(IF('saisie mathématiques'!AO14=9,0,(IF('saisie mathématiques'!AO14=0,0,(IF('saisie mathématiques'!AO14="A","Abst",(IF('saisie mathématiques'!AO14="N","non év","attente")))))))))))))</f>
        <v>Abst</v>
      </c>
      <c r="AP14" s="67" t="str">
        <f>IF('saisie mathématiques'!AP14=1,1,(IF('saisie mathématiques'!AP14=3,0.5,(IF('saisie mathématiques'!AP14=4,0.5,(IF('saisie mathématiques'!AP14=9,0,(IF('saisie mathématiques'!AP14=0,0,(IF('saisie mathématiques'!AP14="A","Abst",(IF('saisie mathématiques'!AP14="N","non év","attente")))))))))))))</f>
        <v>Abst</v>
      </c>
      <c r="AQ14" s="67" t="str">
        <f>IF('saisie mathématiques'!AQ14=1,1,(IF('saisie mathématiques'!AQ14=3,0.5,(IF('saisie mathématiques'!AQ14=4,0.5,(IF('saisie mathématiques'!AQ14=9,0,(IF('saisie mathématiques'!AQ14=0,0,(IF('saisie mathématiques'!AQ14="A","Abst",(IF('saisie mathématiques'!AQ14="N","non év","attente")))))))))))))</f>
        <v>Abst</v>
      </c>
      <c r="AR14" s="67" t="str">
        <f>IF('saisie mathématiques'!AR14=1,1,(IF('saisie mathématiques'!AR14=3,0.5,(IF('saisie mathématiques'!AR14=4,0.5,(IF('saisie mathématiques'!AR14=9,0,(IF('saisie mathématiques'!AR14=0,0,(IF('saisie mathématiques'!AR14="A","Abst",(IF('saisie mathématiques'!AR14="N","non év","attente")))))))))))))</f>
        <v>Abst</v>
      </c>
      <c r="AS14" s="67" t="str">
        <f>IF('saisie mathématiques'!AS14=1,1,(IF('saisie mathématiques'!AS14=3,0.5,(IF('saisie mathématiques'!AS14=4,0.5,(IF('saisie mathématiques'!AS14=9,0,(IF('saisie mathématiques'!AS14=0,0,(IF('saisie mathématiques'!AS14="A","Abst",(IF('saisie mathématiques'!AS14="N","non év","attente")))))))))))))</f>
        <v>Abst</v>
      </c>
      <c r="AT14" s="67" t="str">
        <f>IF('saisie mathématiques'!AT14=1,1,(IF('saisie mathématiques'!AT14=3,0.5,(IF('saisie mathématiques'!AT14=4,0.5,(IF('saisie mathématiques'!AT14=9,0,(IF('saisie mathématiques'!AT14=0,0,(IF('saisie mathématiques'!AT14="A","Abst",(IF('saisie mathématiques'!AT14="N","non év","attente")))))))))))))</f>
        <v>Abst</v>
      </c>
      <c r="AU14" s="67" t="str">
        <f>IF('saisie mathématiques'!AU14=1,1,(IF('saisie mathématiques'!AU14=3,0.5,(IF('saisie mathématiques'!AU14=4,0.5,(IF('saisie mathématiques'!AU14=9,0,(IF('saisie mathématiques'!AU14=0,0,(IF('saisie mathématiques'!AU14="A","Abst",(IF('saisie mathématiques'!AU14="N","non év","attente")))))))))))))</f>
        <v>Abst</v>
      </c>
      <c r="AV14" s="67" t="str">
        <f>IF('saisie mathématiques'!AV14=1,1,(IF('saisie mathématiques'!AV14=3,0.5,(IF('saisie mathématiques'!AV14=4,0.5,(IF('saisie mathématiques'!AV14=9,0,(IF('saisie mathématiques'!AV14=0,0,(IF('saisie mathématiques'!AV14="A","Abst",(IF('saisie mathématiques'!AV14="N","non év","attente")))))))))))))</f>
        <v>Abst</v>
      </c>
      <c r="AW14" s="67" t="str">
        <f>IF('saisie mathématiques'!AW14=1,1,(IF('saisie mathématiques'!AW14=3,0.5,(IF('saisie mathématiques'!AW14=4,0.5,(IF('saisie mathématiques'!AW14=9,0,(IF('saisie mathématiques'!AW14=0,0,(IF('saisie mathématiques'!AW14="A","Abst",(IF('saisie mathématiques'!AW14="N","non év","attente")))))))))))))</f>
        <v>Abst</v>
      </c>
      <c r="AX14" s="67" t="str">
        <f>IF('saisie mathématiques'!AX14=1,1,(IF('saisie mathématiques'!AX14=3,0.5,(IF('saisie mathématiques'!AX14=4,0.5,(IF('saisie mathématiques'!AX14=9,0,(IF('saisie mathématiques'!AX14=0,0,(IF('saisie mathématiques'!AX14="A","Abst",(IF('saisie mathématiques'!AX14="N","non év","attente")))))))))))))</f>
        <v>Abst</v>
      </c>
      <c r="AY14" s="67" t="str">
        <f>IF('saisie mathématiques'!AY14=1,1,(IF('saisie mathématiques'!AY14=3,0.5,(IF('saisie mathématiques'!AY14=4,0.5,(IF('saisie mathématiques'!AY14=9,0,(IF('saisie mathématiques'!AY14=0,0,(IF('saisie mathématiques'!AY14="A","Abst",(IF('saisie mathématiques'!AY14="N","non év","attente")))))))))))))</f>
        <v>Abst</v>
      </c>
      <c r="AZ14" s="67" t="str">
        <f>IF('saisie mathématiques'!AZ14=1,1,(IF('saisie mathématiques'!AZ14=3,0.5,(IF('saisie mathématiques'!AZ14=4,0.5,(IF('saisie mathématiques'!AZ14=9,0,(IF('saisie mathématiques'!AZ14=0,0,(IF('saisie mathématiques'!AZ14="A","Abst",(IF('saisie mathématiques'!AZ14="N","non év","attente")))))))))))))</f>
        <v>Abst</v>
      </c>
      <c r="BA14" s="67" t="str">
        <f>IF('saisie mathématiques'!BA14=1,1,(IF('saisie mathématiques'!BA14=3,0.5,(IF('saisie mathématiques'!BA14=4,0.5,(IF('saisie mathématiques'!BA14=9,0,(IF('saisie mathématiques'!BA14=0,0,(IF('saisie mathématiques'!BA14="A","Abst",(IF('saisie mathématiques'!BA14="N","non év","attente")))))))))))))</f>
        <v>Abst</v>
      </c>
      <c r="BB14" s="67" t="str">
        <f>IF('saisie mathématiques'!BB14=1,1,(IF('saisie mathématiques'!BB14=3,0.5,(IF('saisie mathématiques'!BB14=4,0.5,(IF('saisie mathématiques'!BB14=9,0,(IF('saisie mathématiques'!BB14=0,0,(IF('saisie mathématiques'!BB14="A","Abst",(IF('saisie mathématiques'!BB14="N","non év","attente")))))))))))))</f>
        <v>Abst</v>
      </c>
      <c r="BC14" s="67" t="str">
        <f>IF('saisie mathématiques'!BC14=1,1,(IF('saisie mathématiques'!BC14=3,0.5,(IF('saisie mathématiques'!BC14=4,0.5,(IF('saisie mathématiques'!BC14=9,0,(IF('saisie mathématiques'!BC14=0,0,(IF('saisie mathématiques'!BC14="A","Abst",(IF('saisie mathématiques'!BC14="N","non év","attente")))))))))))))</f>
        <v>Abst</v>
      </c>
      <c r="BD14" s="67" t="str">
        <f>IF('saisie mathématiques'!BD14=1,1,(IF('saisie mathématiques'!BD14=3,0.5,(IF('saisie mathématiques'!BD14=4,0.5,(IF('saisie mathématiques'!BD14=9,0,(IF('saisie mathématiques'!BD14=0,0,(IF('saisie mathématiques'!BD14="A","Abst",(IF('saisie mathématiques'!BD14="N","non év","attente")))))))))))))</f>
        <v>Abst</v>
      </c>
      <c r="BE14" s="67" t="str">
        <f>IF('saisie mathématiques'!BE14=1,1,(IF('saisie mathématiques'!BE14=3,0.5,(IF('saisie mathématiques'!BE14=4,0.5,(IF('saisie mathématiques'!BE14=9,0,(IF('saisie mathématiques'!BE14=0,0,(IF('saisie mathématiques'!BE14="A","Abst",(IF('saisie mathématiques'!BE14="N","non év","attente")))))))))))))</f>
        <v>Abst</v>
      </c>
      <c r="BF14" s="67" t="str">
        <f>IF('saisie mathématiques'!BF14=1,1,(IF('saisie mathématiques'!BF14=3,0.5,(IF('saisie mathématiques'!BF14=4,0.5,(IF('saisie mathématiques'!BF14=9,0,(IF('saisie mathématiques'!BF14=0,0,(IF('saisie mathématiques'!BF14="A","Abst",(IF('saisie mathématiques'!BF14="N","non év","attente")))))))))))))</f>
        <v>Abst</v>
      </c>
      <c r="BG14" s="67" t="str">
        <f>IF('saisie mathématiques'!BG14=1,1,(IF('saisie mathématiques'!BG14=3,0.5,(IF('saisie mathématiques'!BG14=4,0.5,(IF('saisie mathématiques'!BG14=9,0,(IF('saisie mathématiques'!BG14=0,0,(IF('saisie mathématiques'!BG14="A","Abst",(IF('saisie mathématiques'!BG14="N","non év","attente")))))))))))))</f>
        <v>Abst</v>
      </c>
      <c r="BH14" s="67" t="str">
        <f>IF('saisie mathématiques'!BH14=1,1,(IF('saisie mathématiques'!BH14=3,0.5,(IF('saisie mathématiques'!BH14=4,0.5,(IF('saisie mathématiques'!BH14=9,0,(IF('saisie mathématiques'!BH14=0,0,(IF('saisie mathématiques'!BH14="A","Abst",(IF('saisie mathématiques'!BH14="N","non év","attente")))))))))))))</f>
        <v>Abst</v>
      </c>
      <c r="BI14" s="67" t="str">
        <f>IF('saisie mathématiques'!BI14=1,1,(IF('saisie mathématiques'!BI14=3,0.5,(IF('saisie mathématiques'!BI14=4,0.5,(IF('saisie mathématiques'!BI14=9,0,(IF('saisie mathématiques'!BI14=0,0,(IF('saisie mathématiques'!BI14="A","Abst",(IF('saisie mathématiques'!BI14="N","non év","attente")))))))))))))</f>
        <v>Abst</v>
      </c>
      <c r="BJ14" s="67" t="str">
        <f>IF('saisie mathématiques'!BJ14=1,1,(IF('saisie mathématiques'!BJ14=3,0.5,(IF('saisie mathématiques'!BJ14=4,0.5,(IF('saisie mathématiques'!BJ14=9,0,(IF('saisie mathématiques'!BJ14=0,0,(IF('saisie mathématiques'!BJ14="A","Abst",(IF('saisie mathématiques'!BJ14="N","non év","attente")))))))))))))</f>
        <v>Abst</v>
      </c>
      <c r="BK14" s="67" t="str">
        <f>IF('saisie mathématiques'!BK14=1,1,(IF('saisie mathématiques'!BK14=3,0.5,(IF('saisie mathématiques'!BK14=4,0.5,(IF('saisie mathématiques'!BK14=9,0,(IF('saisie mathématiques'!BK14=0,0,(IF('saisie mathématiques'!BK14="A","Abst",(IF('saisie mathématiques'!BK14="N","non év","attente")))))))))))))</f>
        <v>Abst</v>
      </c>
    </row>
    <row r="15" spans="2:63">
      <c r="B15" s="67" t="str">
        <f>IF('Ma classe'!B14&lt;&gt;0,'Ma classe'!B14,"aucun élève")</f>
        <v>aucun élève</v>
      </c>
      <c r="C15" s="67" t="str">
        <f>IF('Ma classe'!C14&lt;&gt;0,'Ma classe'!C14,"aucun élève")</f>
        <v>aucun élève</v>
      </c>
      <c r="D15" s="67" t="str">
        <f>IF('saisie mathématiques'!D15=1,1,(IF('saisie mathématiques'!D15=3,0.5,(IF('saisie mathématiques'!D15=4,0.5,(IF('saisie mathématiques'!D15=9,0,(IF('saisie mathématiques'!D15=0,0,(IF('saisie mathématiques'!D15="A","Abst",(IF('saisie mathématiques'!D15="N","non év","attente")))))))))))))</f>
        <v>Abst</v>
      </c>
      <c r="E15" s="67" t="str">
        <f>IF('saisie mathématiques'!E15=1,1,(IF('saisie mathématiques'!E15=3,0.5,(IF('saisie mathématiques'!E15=4,0.5,(IF('saisie mathématiques'!E15=9,0,(IF('saisie mathématiques'!E15=0,0,(IF('saisie mathématiques'!E15="A","Abst",(IF('saisie mathématiques'!E15="N","non év","attente")))))))))))))</f>
        <v>Abst</v>
      </c>
      <c r="F15" s="67" t="str">
        <f>IF('saisie mathématiques'!F15=1,1,(IF('saisie mathématiques'!F15=3,0.5,(IF('saisie mathématiques'!F15=4,0.5,(IF('saisie mathématiques'!F15=9,0,(IF('saisie mathématiques'!F15=0,0,(IF('saisie mathématiques'!F15="A","Abst",(IF('saisie mathématiques'!F15="N","non év","attente")))))))))))))</f>
        <v>Abst</v>
      </c>
      <c r="G15" s="67" t="str">
        <f>IF('saisie mathématiques'!G15=1,1,(IF('saisie mathématiques'!G15=3,0.5,(IF('saisie mathématiques'!G15=4,0.5,(IF('saisie mathématiques'!G15=9,0,(IF('saisie mathématiques'!G15=0,0,(IF('saisie mathématiques'!G15="A","Abst",(IF('saisie mathématiques'!G15="N","non év","attente")))))))))))))</f>
        <v>Abst</v>
      </c>
      <c r="H15" s="67" t="str">
        <f>IF('saisie mathématiques'!H15=1,1,(IF('saisie mathématiques'!H15=3,0.5,(IF('saisie mathématiques'!H15=4,0.5,(IF('saisie mathématiques'!H15=9,0,(IF('saisie mathématiques'!H15=0,0,(IF('saisie mathématiques'!H15="A","Abst",(IF('saisie mathématiques'!H15="N","non év","attente")))))))))))))</f>
        <v>Abst</v>
      </c>
      <c r="I15" s="67" t="str">
        <f>IF('saisie mathématiques'!I15=1,1,(IF('saisie mathématiques'!I15=3,0.5,(IF('saisie mathématiques'!I15=4,0.5,(IF('saisie mathématiques'!I15=9,0,(IF('saisie mathématiques'!I15=0,0,(IF('saisie mathématiques'!I15="A","Abst",(IF('saisie mathématiques'!I15="N","non év","attente")))))))))))))</f>
        <v>Abst</v>
      </c>
      <c r="J15" s="67" t="str">
        <f>IF('saisie mathématiques'!J15=1,1,(IF('saisie mathématiques'!J15=3,0.5,(IF('saisie mathématiques'!J15=4,0.5,(IF('saisie mathématiques'!J15=9,0,(IF('saisie mathématiques'!J15=0,0,(IF('saisie mathématiques'!J15="A","Abst",(IF('saisie mathématiques'!J15="N","non év","attente")))))))))))))</f>
        <v>Abst</v>
      </c>
      <c r="K15" s="67" t="str">
        <f>IF('saisie mathématiques'!K15=1,1,(IF('saisie mathématiques'!K15=3,0.5,(IF('saisie mathématiques'!K15=4,0.5,(IF('saisie mathématiques'!K15=9,0,(IF('saisie mathématiques'!K15=0,0,(IF('saisie mathématiques'!K15="A","Abst",(IF('saisie mathématiques'!K15="N","non év","attente")))))))))))))</f>
        <v>Abst</v>
      </c>
      <c r="L15" s="67" t="str">
        <f>IF('saisie mathématiques'!L15=1,1,(IF('saisie mathématiques'!L15=3,0.5,(IF('saisie mathématiques'!L15=4,0.5,(IF('saisie mathématiques'!L15=9,0,(IF('saisie mathématiques'!L15=0,0,(IF('saisie mathématiques'!L15="A","Abst",(IF('saisie mathématiques'!L15="N","non év","attente")))))))))))))</f>
        <v>Abst</v>
      </c>
      <c r="M15" s="67" t="str">
        <f>IF('saisie mathématiques'!M15=1,1,(IF('saisie mathématiques'!M15=3,0.5,(IF('saisie mathématiques'!M15=4,0.5,(IF('saisie mathématiques'!M15=9,0,(IF('saisie mathématiques'!M15=0,0,(IF('saisie mathématiques'!M15="A","Abst",(IF('saisie mathématiques'!M15="N","non év","attente")))))))))))))</f>
        <v>Abst</v>
      </c>
      <c r="N15" s="67" t="str">
        <f>IF('saisie mathématiques'!N15=1,1,(IF('saisie mathématiques'!N15=3,0.5,(IF('saisie mathématiques'!N15=4,0.5,(IF('saisie mathématiques'!N15=9,0,(IF('saisie mathématiques'!N15=0,0,(IF('saisie mathématiques'!N15="A","Abst",(IF('saisie mathématiques'!N15="N","non év","attente")))))))))))))</f>
        <v>Abst</v>
      </c>
      <c r="O15" s="67" t="str">
        <f>IF('saisie mathématiques'!O15=1,1,(IF('saisie mathématiques'!O15=3,0.5,(IF('saisie mathématiques'!O15=4,0.5,(IF('saisie mathématiques'!O15=9,0,(IF('saisie mathématiques'!O15=0,0,(IF('saisie mathématiques'!O15="A","Abst",(IF('saisie mathématiques'!O15="N","non év","attente")))))))))))))</f>
        <v>Abst</v>
      </c>
      <c r="P15" s="67" t="str">
        <f>IF('saisie mathématiques'!P15=1,1,(IF('saisie mathématiques'!P15=3,0.5,(IF('saisie mathématiques'!P15=4,0.5,(IF('saisie mathématiques'!P15=9,0,(IF('saisie mathématiques'!P15=0,0,(IF('saisie mathématiques'!P15="A","Abst",(IF('saisie mathématiques'!P15="N","non év","attente")))))))))))))</f>
        <v>Abst</v>
      </c>
      <c r="Q15" s="67" t="str">
        <f>IF('saisie mathématiques'!Q15=1,1,(IF('saisie mathématiques'!Q15=3,0.5,(IF('saisie mathématiques'!Q15=4,0.5,(IF('saisie mathématiques'!Q15=9,0,(IF('saisie mathématiques'!Q15=0,0,(IF('saisie mathématiques'!Q15="A","Abst",(IF('saisie mathématiques'!Q15="N","non év","attente")))))))))))))</f>
        <v>Abst</v>
      </c>
      <c r="R15" s="67" t="str">
        <f>IF('saisie mathématiques'!R15=1,1,(IF('saisie mathématiques'!R15=3,0.5,(IF('saisie mathématiques'!R15=4,0.5,(IF('saisie mathématiques'!R15=9,0,(IF('saisie mathématiques'!R15=0,0,(IF('saisie mathématiques'!R15="A","Abst",(IF('saisie mathématiques'!R15="N","non év","attente")))))))))))))</f>
        <v>Abst</v>
      </c>
      <c r="S15" s="67" t="str">
        <f>IF('saisie mathématiques'!S15=1,1,(IF('saisie mathématiques'!S15=3,0.5,(IF('saisie mathématiques'!S15=4,0.5,(IF('saisie mathématiques'!S15=9,0,(IF('saisie mathématiques'!S15=0,0,(IF('saisie mathématiques'!S15="A","Abst",(IF('saisie mathématiques'!S15="N","non év","attente")))))))))))))</f>
        <v>Abst</v>
      </c>
      <c r="T15" s="67" t="str">
        <f>IF('saisie mathématiques'!T15=1,1,(IF('saisie mathématiques'!T15=3,0.5,(IF('saisie mathématiques'!T15=4,0.5,(IF('saisie mathématiques'!T15=9,0,(IF('saisie mathématiques'!T15=0,0,(IF('saisie mathématiques'!T15="A","Abst",(IF('saisie mathématiques'!T15="N","non év","attente")))))))))))))</f>
        <v>Abst</v>
      </c>
      <c r="U15" s="67" t="str">
        <f>IF('saisie mathématiques'!U15=1,1,(IF('saisie mathématiques'!U15=3,0.5,(IF('saisie mathématiques'!U15=4,0.5,(IF('saisie mathématiques'!U15=9,0,(IF('saisie mathématiques'!U15=0,0,(IF('saisie mathématiques'!U15="A","Abst",(IF('saisie mathématiques'!U15="N","non év","attente")))))))))))))</f>
        <v>Abst</v>
      </c>
      <c r="V15" s="67" t="str">
        <f>IF('saisie mathématiques'!V15=1,1,(IF('saisie mathématiques'!V15=3,0.5,(IF('saisie mathématiques'!V15=4,0.5,(IF('saisie mathématiques'!V15=9,0,(IF('saisie mathématiques'!V15=0,0,(IF('saisie mathématiques'!V15="A","Abst",(IF('saisie mathématiques'!V15="N","non év","attente")))))))))))))</f>
        <v>Abst</v>
      </c>
      <c r="W15" s="67" t="str">
        <f>IF('saisie mathématiques'!W15=1,1,(IF('saisie mathématiques'!W15=3,0.5,(IF('saisie mathématiques'!W15=4,0.5,(IF('saisie mathématiques'!W15=9,0,(IF('saisie mathématiques'!W15=0,0,(IF('saisie mathématiques'!W15="A","Abst",(IF('saisie mathématiques'!W15="N","non év","attente")))))))))))))</f>
        <v>Abst</v>
      </c>
      <c r="X15" s="67" t="str">
        <f>IF('saisie mathématiques'!X15=1,1,(IF('saisie mathématiques'!X15=3,0.5,(IF('saisie mathématiques'!X15=4,0.5,(IF('saisie mathématiques'!X15=9,0,(IF('saisie mathématiques'!X15=0,0,(IF('saisie mathématiques'!X15="A","Abst",(IF('saisie mathématiques'!X15="N","non év","attente")))))))))))))</f>
        <v>Abst</v>
      </c>
      <c r="Y15" s="67" t="str">
        <f>IF('saisie mathématiques'!Y15=1,1,(IF('saisie mathématiques'!Y15=3,0.5,(IF('saisie mathématiques'!Y15=4,0.5,(IF('saisie mathématiques'!Y15=9,0,(IF('saisie mathématiques'!Y15=0,0,(IF('saisie mathématiques'!Y15="A","Abst",(IF('saisie mathématiques'!Y15="N","non év","attente")))))))))))))</f>
        <v>Abst</v>
      </c>
      <c r="Z15" s="67" t="str">
        <f>IF('saisie mathématiques'!Z15=1,1,(IF('saisie mathématiques'!Z15=3,0.5,(IF('saisie mathématiques'!Z15=4,0.5,(IF('saisie mathématiques'!Z15=9,0,(IF('saisie mathématiques'!Z15=0,0,(IF('saisie mathématiques'!Z15="A","Abst",(IF('saisie mathématiques'!Z15="N","non év","attente")))))))))))))</f>
        <v>Abst</v>
      </c>
      <c r="AA15" s="67" t="str">
        <f>IF('saisie mathématiques'!AA15=1,1,(IF('saisie mathématiques'!AA15=3,0.5,(IF('saisie mathématiques'!AA15=4,0.5,(IF('saisie mathématiques'!AA15=9,0,(IF('saisie mathématiques'!AA15=0,0,(IF('saisie mathématiques'!AA15="A","Abst",(IF('saisie mathématiques'!AA15="N","non év","attente")))))))))))))</f>
        <v>Abst</v>
      </c>
      <c r="AB15" s="67" t="str">
        <f>IF('saisie mathématiques'!AB15=1,1,(IF('saisie mathématiques'!AB15=3,0.5,(IF('saisie mathématiques'!AB15=4,0.5,(IF('saisie mathématiques'!AB15=9,0,(IF('saisie mathématiques'!AB15=0,0,(IF('saisie mathématiques'!AB15="A","Abst",(IF('saisie mathématiques'!AB15="N","non év","attente")))))))))))))</f>
        <v>Abst</v>
      </c>
      <c r="AC15" s="67" t="str">
        <f>IF('saisie mathématiques'!AC15=1,1,(IF('saisie mathématiques'!AC15=3,0.5,(IF('saisie mathématiques'!AC15=4,0.5,(IF('saisie mathématiques'!AC15=9,0,(IF('saisie mathématiques'!AC15=0,0,(IF('saisie mathématiques'!AC15="A","Abst",(IF('saisie mathématiques'!AC15="N","non év","attente")))))))))))))</f>
        <v>Abst</v>
      </c>
      <c r="AD15" s="67" t="str">
        <f>IF('saisie mathématiques'!AD15=1,1,(IF('saisie mathématiques'!AD15=3,0.5,(IF('saisie mathématiques'!AD15=4,0.5,(IF('saisie mathématiques'!AD15=9,0,(IF('saisie mathématiques'!AD15=0,0,(IF('saisie mathématiques'!AD15="A","Abst",(IF('saisie mathématiques'!AD15="N","non év","attente")))))))))))))</f>
        <v>Abst</v>
      </c>
      <c r="AE15" s="67" t="str">
        <f>IF('saisie mathématiques'!AE15=1,1,(IF('saisie mathématiques'!AE15=3,0.5,(IF('saisie mathématiques'!AE15=4,0.5,(IF('saisie mathématiques'!AE15=9,0,(IF('saisie mathématiques'!AE15=0,0,(IF('saisie mathématiques'!AE15="A","Abst",(IF('saisie mathématiques'!AE15="N","non év","attente")))))))))))))</f>
        <v>Abst</v>
      </c>
      <c r="AF15" s="67" t="str">
        <f>IF('saisie mathématiques'!AF15=1,1,(IF('saisie mathématiques'!AF15=3,0.5,(IF('saisie mathématiques'!AF15=4,0.5,(IF('saisie mathématiques'!AF15=9,0,(IF('saisie mathématiques'!AF15=0,0,(IF('saisie mathématiques'!AF15="A","Abst",(IF('saisie mathématiques'!AF15="N","non év","attente")))))))))))))</f>
        <v>Abst</v>
      </c>
      <c r="AG15" s="67" t="str">
        <f>IF('saisie mathématiques'!AG15=1,1,(IF('saisie mathématiques'!AG15=3,0.5,(IF('saisie mathématiques'!AG15=4,0.5,(IF('saisie mathématiques'!AG15=9,0,(IF('saisie mathématiques'!AG15=0,0,(IF('saisie mathématiques'!AG15="A","Abst",(IF('saisie mathématiques'!AG15="N","non év","attente")))))))))))))</f>
        <v>Abst</v>
      </c>
      <c r="AH15" s="67" t="str">
        <f>IF('saisie mathématiques'!AH15=1,1,(IF('saisie mathématiques'!AH15=3,0.5,(IF('saisie mathématiques'!AH15=4,0.5,(IF('saisie mathématiques'!AH15=9,0,(IF('saisie mathématiques'!AH15=0,0,(IF('saisie mathématiques'!AH15="A","Abst",(IF('saisie mathématiques'!AH15="N","non év","attente")))))))))))))</f>
        <v>Abst</v>
      </c>
      <c r="AI15" s="67" t="str">
        <f>IF('saisie mathématiques'!AI15=1,1,(IF('saisie mathématiques'!AI15=3,0.5,(IF('saisie mathématiques'!AI15=4,0.5,(IF('saisie mathématiques'!AI15=9,0,(IF('saisie mathématiques'!AI15=0,0,(IF('saisie mathématiques'!AI15="A","Abst",(IF('saisie mathématiques'!AI15="N","non év","attente")))))))))))))</f>
        <v>Abst</v>
      </c>
      <c r="AJ15" s="67" t="str">
        <f>IF('saisie mathématiques'!AJ15=1,1,(IF('saisie mathématiques'!AJ15=3,0.5,(IF('saisie mathématiques'!AJ15=4,0.5,(IF('saisie mathématiques'!AJ15=9,0,(IF('saisie mathématiques'!AJ15=0,0,(IF('saisie mathématiques'!AJ15="A","Abst",(IF('saisie mathématiques'!AJ15="N","non év","attente")))))))))))))</f>
        <v>Abst</v>
      </c>
      <c r="AK15" s="67" t="str">
        <f>IF('saisie mathématiques'!AK15=1,1,(IF('saisie mathématiques'!AK15=3,0.5,(IF('saisie mathématiques'!AK15=4,0.5,(IF('saisie mathématiques'!AK15=9,0,(IF('saisie mathématiques'!AK15=0,0,(IF('saisie mathématiques'!AK15="A","Abst",(IF('saisie mathématiques'!AK15="N","non év","attente")))))))))))))</f>
        <v>Abst</v>
      </c>
      <c r="AL15" s="67" t="str">
        <f>IF('saisie mathématiques'!AL15=1,1,(IF('saisie mathématiques'!AL15=3,0.5,(IF('saisie mathématiques'!AL15=4,0.5,(IF('saisie mathématiques'!AL15=9,0,(IF('saisie mathématiques'!AL15=0,0,(IF('saisie mathématiques'!AL15="A","Abst",(IF('saisie mathématiques'!AL15="N","non év","attente")))))))))))))</f>
        <v>Abst</v>
      </c>
      <c r="AM15" s="67" t="str">
        <f>IF('saisie mathématiques'!AM15=1,1,(IF('saisie mathématiques'!AM15=3,0.5,(IF('saisie mathématiques'!AM15=4,0.5,(IF('saisie mathématiques'!AM15=9,0,(IF('saisie mathématiques'!AM15=0,0,(IF('saisie mathématiques'!AM15="A","Abst",(IF('saisie mathématiques'!AM15="N","non év","attente")))))))))))))</f>
        <v>Abst</v>
      </c>
      <c r="AN15" s="67" t="str">
        <f>IF('saisie mathématiques'!AN15=1,1,(IF('saisie mathématiques'!AN15=3,0.5,(IF('saisie mathématiques'!AN15=4,0.5,(IF('saisie mathématiques'!AN15=9,0,(IF('saisie mathématiques'!AN15=0,0,(IF('saisie mathématiques'!AN15="A","Abst",(IF('saisie mathématiques'!AN15="N","non év","attente")))))))))))))</f>
        <v>Abst</v>
      </c>
      <c r="AO15" s="67" t="str">
        <f>IF('saisie mathématiques'!AO15=1,1,(IF('saisie mathématiques'!AO15=3,0.5,(IF('saisie mathématiques'!AO15=4,0.5,(IF('saisie mathématiques'!AO15=9,0,(IF('saisie mathématiques'!AO15=0,0,(IF('saisie mathématiques'!AO15="A","Abst",(IF('saisie mathématiques'!AO15="N","non év","attente")))))))))))))</f>
        <v>Abst</v>
      </c>
      <c r="AP15" s="67" t="str">
        <f>IF('saisie mathématiques'!AP15=1,1,(IF('saisie mathématiques'!AP15=3,0.5,(IF('saisie mathématiques'!AP15=4,0.5,(IF('saisie mathématiques'!AP15=9,0,(IF('saisie mathématiques'!AP15=0,0,(IF('saisie mathématiques'!AP15="A","Abst",(IF('saisie mathématiques'!AP15="N","non év","attente")))))))))))))</f>
        <v>Abst</v>
      </c>
      <c r="AQ15" s="67" t="str">
        <f>IF('saisie mathématiques'!AQ15=1,1,(IF('saisie mathématiques'!AQ15=3,0.5,(IF('saisie mathématiques'!AQ15=4,0.5,(IF('saisie mathématiques'!AQ15=9,0,(IF('saisie mathématiques'!AQ15=0,0,(IF('saisie mathématiques'!AQ15="A","Abst",(IF('saisie mathématiques'!AQ15="N","non év","attente")))))))))))))</f>
        <v>Abst</v>
      </c>
      <c r="AR15" s="67" t="str">
        <f>IF('saisie mathématiques'!AR15=1,1,(IF('saisie mathématiques'!AR15=3,0.5,(IF('saisie mathématiques'!AR15=4,0.5,(IF('saisie mathématiques'!AR15=9,0,(IF('saisie mathématiques'!AR15=0,0,(IF('saisie mathématiques'!AR15="A","Abst",(IF('saisie mathématiques'!AR15="N","non év","attente")))))))))))))</f>
        <v>Abst</v>
      </c>
      <c r="AS15" s="67" t="str">
        <f>IF('saisie mathématiques'!AS15=1,1,(IF('saisie mathématiques'!AS15=3,0.5,(IF('saisie mathématiques'!AS15=4,0.5,(IF('saisie mathématiques'!AS15=9,0,(IF('saisie mathématiques'!AS15=0,0,(IF('saisie mathématiques'!AS15="A","Abst",(IF('saisie mathématiques'!AS15="N","non év","attente")))))))))))))</f>
        <v>Abst</v>
      </c>
      <c r="AT15" s="67" t="str">
        <f>IF('saisie mathématiques'!AT15=1,1,(IF('saisie mathématiques'!AT15=3,0.5,(IF('saisie mathématiques'!AT15=4,0.5,(IF('saisie mathématiques'!AT15=9,0,(IF('saisie mathématiques'!AT15=0,0,(IF('saisie mathématiques'!AT15="A","Abst",(IF('saisie mathématiques'!AT15="N","non év","attente")))))))))))))</f>
        <v>Abst</v>
      </c>
      <c r="AU15" s="67" t="str">
        <f>IF('saisie mathématiques'!AU15=1,1,(IF('saisie mathématiques'!AU15=3,0.5,(IF('saisie mathématiques'!AU15=4,0.5,(IF('saisie mathématiques'!AU15=9,0,(IF('saisie mathématiques'!AU15=0,0,(IF('saisie mathématiques'!AU15="A","Abst",(IF('saisie mathématiques'!AU15="N","non év","attente")))))))))))))</f>
        <v>Abst</v>
      </c>
      <c r="AV15" s="67" t="str">
        <f>IF('saisie mathématiques'!AV15=1,1,(IF('saisie mathématiques'!AV15=3,0.5,(IF('saisie mathématiques'!AV15=4,0.5,(IF('saisie mathématiques'!AV15=9,0,(IF('saisie mathématiques'!AV15=0,0,(IF('saisie mathématiques'!AV15="A","Abst",(IF('saisie mathématiques'!AV15="N","non év","attente")))))))))))))</f>
        <v>Abst</v>
      </c>
      <c r="AW15" s="67" t="str">
        <f>IF('saisie mathématiques'!AW15=1,1,(IF('saisie mathématiques'!AW15=3,0.5,(IF('saisie mathématiques'!AW15=4,0.5,(IF('saisie mathématiques'!AW15=9,0,(IF('saisie mathématiques'!AW15=0,0,(IF('saisie mathématiques'!AW15="A","Abst",(IF('saisie mathématiques'!AW15="N","non év","attente")))))))))))))</f>
        <v>Abst</v>
      </c>
      <c r="AX15" s="67" t="str">
        <f>IF('saisie mathématiques'!AX15=1,1,(IF('saisie mathématiques'!AX15=3,0.5,(IF('saisie mathématiques'!AX15=4,0.5,(IF('saisie mathématiques'!AX15=9,0,(IF('saisie mathématiques'!AX15=0,0,(IF('saisie mathématiques'!AX15="A","Abst",(IF('saisie mathématiques'!AX15="N","non év","attente")))))))))))))</f>
        <v>Abst</v>
      </c>
      <c r="AY15" s="67" t="str">
        <f>IF('saisie mathématiques'!AY15=1,1,(IF('saisie mathématiques'!AY15=3,0.5,(IF('saisie mathématiques'!AY15=4,0.5,(IF('saisie mathématiques'!AY15=9,0,(IF('saisie mathématiques'!AY15=0,0,(IF('saisie mathématiques'!AY15="A","Abst",(IF('saisie mathématiques'!AY15="N","non év","attente")))))))))))))</f>
        <v>Abst</v>
      </c>
      <c r="AZ15" s="67" t="str">
        <f>IF('saisie mathématiques'!AZ15=1,1,(IF('saisie mathématiques'!AZ15=3,0.5,(IF('saisie mathématiques'!AZ15=4,0.5,(IF('saisie mathématiques'!AZ15=9,0,(IF('saisie mathématiques'!AZ15=0,0,(IF('saisie mathématiques'!AZ15="A","Abst",(IF('saisie mathématiques'!AZ15="N","non év","attente")))))))))))))</f>
        <v>Abst</v>
      </c>
      <c r="BA15" s="67" t="str">
        <f>IF('saisie mathématiques'!BA15=1,1,(IF('saisie mathématiques'!BA15=3,0.5,(IF('saisie mathématiques'!BA15=4,0.5,(IF('saisie mathématiques'!BA15=9,0,(IF('saisie mathématiques'!BA15=0,0,(IF('saisie mathématiques'!BA15="A","Abst",(IF('saisie mathématiques'!BA15="N","non év","attente")))))))))))))</f>
        <v>Abst</v>
      </c>
      <c r="BB15" s="67" t="str">
        <f>IF('saisie mathématiques'!BB15=1,1,(IF('saisie mathématiques'!BB15=3,0.5,(IF('saisie mathématiques'!BB15=4,0.5,(IF('saisie mathématiques'!BB15=9,0,(IF('saisie mathématiques'!BB15=0,0,(IF('saisie mathématiques'!BB15="A","Abst",(IF('saisie mathématiques'!BB15="N","non év","attente")))))))))))))</f>
        <v>Abst</v>
      </c>
      <c r="BC15" s="67" t="str">
        <f>IF('saisie mathématiques'!BC15=1,1,(IF('saisie mathématiques'!BC15=3,0.5,(IF('saisie mathématiques'!BC15=4,0.5,(IF('saisie mathématiques'!BC15=9,0,(IF('saisie mathématiques'!BC15=0,0,(IF('saisie mathématiques'!BC15="A","Abst",(IF('saisie mathématiques'!BC15="N","non év","attente")))))))))))))</f>
        <v>Abst</v>
      </c>
      <c r="BD15" s="67" t="str">
        <f>IF('saisie mathématiques'!BD15=1,1,(IF('saisie mathématiques'!BD15=3,0.5,(IF('saisie mathématiques'!BD15=4,0.5,(IF('saisie mathématiques'!BD15=9,0,(IF('saisie mathématiques'!BD15=0,0,(IF('saisie mathématiques'!BD15="A","Abst",(IF('saisie mathématiques'!BD15="N","non év","attente")))))))))))))</f>
        <v>Abst</v>
      </c>
      <c r="BE15" s="67" t="str">
        <f>IF('saisie mathématiques'!BE15=1,1,(IF('saisie mathématiques'!BE15=3,0.5,(IF('saisie mathématiques'!BE15=4,0.5,(IF('saisie mathématiques'!BE15=9,0,(IF('saisie mathématiques'!BE15=0,0,(IF('saisie mathématiques'!BE15="A","Abst",(IF('saisie mathématiques'!BE15="N","non év","attente")))))))))))))</f>
        <v>Abst</v>
      </c>
      <c r="BF15" s="67" t="str">
        <f>IF('saisie mathématiques'!BF15=1,1,(IF('saisie mathématiques'!BF15=3,0.5,(IF('saisie mathématiques'!BF15=4,0.5,(IF('saisie mathématiques'!BF15=9,0,(IF('saisie mathématiques'!BF15=0,0,(IF('saisie mathématiques'!BF15="A","Abst",(IF('saisie mathématiques'!BF15="N","non év","attente")))))))))))))</f>
        <v>Abst</v>
      </c>
      <c r="BG15" s="67" t="str">
        <f>IF('saisie mathématiques'!BG15=1,1,(IF('saisie mathématiques'!BG15=3,0.5,(IF('saisie mathématiques'!BG15=4,0.5,(IF('saisie mathématiques'!BG15=9,0,(IF('saisie mathématiques'!BG15=0,0,(IF('saisie mathématiques'!BG15="A","Abst",(IF('saisie mathématiques'!BG15="N","non év","attente")))))))))))))</f>
        <v>Abst</v>
      </c>
      <c r="BH15" s="67" t="str">
        <f>IF('saisie mathématiques'!BH15=1,1,(IF('saisie mathématiques'!BH15=3,0.5,(IF('saisie mathématiques'!BH15=4,0.5,(IF('saisie mathématiques'!BH15=9,0,(IF('saisie mathématiques'!BH15=0,0,(IF('saisie mathématiques'!BH15="A","Abst",(IF('saisie mathématiques'!BH15="N","non év","attente")))))))))))))</f>
        <v>Abst</v>
      </c>
      <c r="BI15" s="67" t="str">
        <f>IF('saisie mathématiques'!BI15=1,1,(IF('saisie mathématiques'!BI15=3,0.5,(IF('saisie mathématiques'!BI15=4,0.5,(IF('saisie mathématiques'!BI15=9,0,(IF('saisie mathématiques'!BI15=0,0,(IF('saisie mathématiques'!BI15="A","Abst",(IF('saisie mathématiques'!BI15="N","non év","attente")))))))))))))</f>
        <v>Abst</v>
      </c>
      <c r="BJ15" s="67" t="str">
        <f>IF('saisie mathématiques'!BJ15=1,1,(IF('saisie mathématiques'!BJ15=3,0.5,(IF('saisie mathématiques'!BJ15=4,0.5,(IF('saisie mathématiques'!BJ15=9,0,(IF('saisie mathématiques'!BJ15=0,0,(IF('saisie mathématiques'!BJ15="A","Abst",(IF('saisie mathématiques'!BJ15="N","non év","attente")))))))))))))</f>
        <v>Abst</v>
      </c>
      <c r="BK15" s="67" t="str">
        <f>IF('saisie mathématiques'!BK15=1,1,(IF('saisie mathématiques'!BK15=3,0.5,(IF('saisie mathématiques'!BK15=4,0.5,(IF('saisie mathématiques'!BK15=9,0,(IF('saisie mathématiques'!BK15=0,0,(IF('saisie mathématiques'!BK15="A","Abst",(IF('saisie mathématiques'!BK15="N","non év","attente")))))))))))))</f>
        <v>Abst</v>
      </c>
    </row>
    <row r="16" spans="2:63">
      <c r="B16" s="67" t="str">
        <f>IF('Ma classe'!B15&lt;&gt;0,'Ma classe'!B15,"aucun élève")</f>
        <v>aucun élève</v>
      </c>
      <c r="C16" s="67" t="str">
        <f>IF('Ma classe'!C15&lt;&gt;0,'Ma classe'!C15,"aucun élève")</f>
        <v>aucun élève</v>
      </c>
      <c r="D16" s="67" t="str">
        <f>IF('saisie mathématiques'!D16=1,1,(IF('saisie mathématiques'!D16=3,0.5,(IF('saisie mathématiques'!D16=4,0.5,(IF('saisie mathématiques'!D16=9,0,(IF('saisie mathématiques'!D16=0,0,(IF('saisie mathématiques'!D16="A","Abst",(IF('saisie mathématiques'!D16="N","non év","attente")))))))))))))</f>
        <v>Abst</v>
      </c>
      <c r="E16" s="67" t="str">
        <f>IF('saisie mathématiques'!E16=1,1,(IF('saisie mathématiques'!E16=3,0.5,(IF('saisie mathématiques'!E16=4,0.5,(IF('saisie mathématiques'!E16=9,0,(IF('saisie mathématiques'!E16=0,0,(IF('saisie mathématiques'!E16="A","Abst",(IF('saisie mathématiques'!E16="N","non év","attente")))))))))))))</f>
        <v>Abst</v>
      </c>
      <c r="F16" s="67" t="str">
        <f>IF('saisie mathématiques'!F16=1,1,(IF('saisie mathématiques'!F16=3,0.5,(IF('saisie mathématiques'!F16=4,0.5,(IF('saisie mathématiques'!F16=9,0,(IF('saisie mathématiques'!F16=0,0,(IF('saisie mathématiques'!F16="A","Abst",(IF('saisie mathématiques'!F16="N","non év","attente")))))))))))))</f>
        <v>Abst</v>
      </c>
      <c r="G16" s="67" t="str">
        <f>IF('saisie mathématiques'!G16=1,1,(IF('saisie mathématiques'!G16=3,0.5,(IF('saisie mathématiques'!G16=4,0.5,(IF('saisie mathématiques'!G16=9,0,(IF('saisie mathématiques'!G16=0,0,(IF('saisie mathématiques'!G16="A","Abst",(IF('saisie mathématiques'!G16="N","non év","attente")))))))))))))</f>
        <v>Abst</v>
      </c>
      <c r="H16" s="67" t="str">
        <f>IF('saisie mathématiques'!H16=1,1,(IF('saisie mathématiques'!H16=3,0.5,(IF('saisie mathématiques'!H16=4,0.5,(IF('saisie mathématiques'!H16=9,0,(IF('saisie mathématiques'!H16=0,0,(IF('saisie mathématiques'!H16="A","Abst",(IF('saisie mathématiques'!H16="N","non év","attente")))))))))))))</f>
        <v>Abst</v>
      </c>
      <c r="I16" s="67" t="str">
        <f>IF('saisie mathématiques'!I16=1,1,(IF('saisie mathématiques'!I16=3,0.5,(IF('saisie mathématiques'!I16=4,0.5,(IF('saisie mathématiques'!I16=9,0,(IF('saisie mathématiques'!I16=0,0,(IF('saisie mathématiques'!I16="A","Abst",(IF('saisie mathématiques'!I16="N","non év","attente")))))))))))))</f>
        <v>Abst</v>
      </c>
      <c r="J16" s="67" t="str">
        <f>IF('saisie mathématiques'!J16=1,1,(IF('saisie mathématiques'!J16=3,0.5,(IF('saisie mathématiques'!J16=4,0.5,(IF('saisie mathématiques'!J16=9,0,(IF('saisie mathématiques'!J16=0,0,(IF('saisie mathématiques'!J16="A","Abst",(IF('saisie mathématiques'!J16="N","non év","attente")))))))))))))</f>
        <v>Abst</v>
      </c>
      <c r="K16" s="67" t="str">
        <f>IF('saisie mathématiques'!K16=1,1,(IF('saisie mathématiques'!K16=3,0.5,(IF('saisie mathématiques'!K16=4,0.5,(IF('saisie mathématiques'!K16=9,0,(IF('saisie mathématiques'!K16=0,0,(IF('saisie mathématiques'!K16="A","Abst",(IF('saisie mathématiques'!K16="N","non év","attente")))))))))))))</f>
        <v>Abst</v>
      </c>
      <c r="L16" s="67" t="str">
        <f>IF('saisie mathématiques'!L16=1,1,(IF('saisie mathématiques'!L16=3,0.5,(IF('saisie mathématiques'!L16=4,0.5,(IF('saisie mathématiques'!L16=9,0,(IF('saisie mathématiques'!L16=0,0,(IF('saisie mathématiques'!L16="A","Abst",(IF('saisie mathématiques'!L16="N","non év","attente")))))))))))))</f>
        <v>Abst</v>
      </c>
      <c r="M16" s="67" t="str">
        <f>IF('saisie mathématiques'!M16=1,1,(IF('saisie mathématiques'!M16=3,0.5,(IF('saisie mathématiques'!M16=4,0.5,(IF('saisie mathématiques'!M16=9,0,(IF('saisie mathématiques'!M16=0,0,(IF('saisie mathématiques'!M16="A","Abst",(IF('saisie mathématiques'!M16="N","non év","attente")))))))))))))</f>
        <v>Abst</v>
      </c>
      <c r="N16" s="67" t="str">
        <f>IF('saisie mathématiques'!N16=1,1,(IF('saisie mathématiques'!N16=3,0.5,(IF('saisie mathématiques'!N16=4,0.5,(IF('saisie mathématiques'!N16=9,0,(IF('saisie mathématiques'!N16=0,0,(IF('saisie mathématiques'!N16="A","Abst",(IF('saisie mathématiques'!N16="N","non év","attente")))))))))))))</f>
        <v>Abst</v>
      </c>
      <c r="O16" s="67" t="str">
        <f>IF('saisie mathématiques'!O16=1,1,(IF('saisie mathématiques'!O16=3,0.5,(IF('saisie mathématiques'!O16=4,0.5,(IF('saisie mathématiques'!O16=9,0,(IF('saisie mathématiques'!O16=0,0,(IF('saisie mathématiques'!O16="A","Abst",(IF('saisie mathématiques'!O16="N","non év","attente")))))))))))))</f>
        <v>Abst</v>
      </c>
      <c r="P16" s="67" t="str">
        <f>IF('saisie mathématiques'!P16=1,1,(IF('saisie mathématiques'!P16=3,0.5,(IF('saisie mathématiques'!P16=4,0.5,(IF('saisie mathématiques'!P16=9,0,(IF('saisie mathématiques'!P16=0,0,(IF('saisie mathématiques'!P16="A","Abst",(IF('saisie mathématiques'!P16="N","non év","attente")))))))))))))</f>
        <v>Abst</v>
      </c>
      <c r="Q16" s="67" t="str">
        <f>IF('saisie mathématiques'!Q16=1,1,(IF('saisie mathématiques'!Q16=3,0.5,(IF('saisie mathématiques'!Q16=4,0.5,(IF('saisie mathématiques'!Q16=9,0,(IF('saisie mathématiques'!Q16=0,0,(IF('saisie mathématiques'!Q16="A","Abst",(IF('saisie mathématiques'!Q16="N","non év","attente")))))))))))))</f>
        <v>Abst</v>
      </c>
      <c r="R16" s="67" t="str">
        <f>IF('saisie mathématiques'!R16=1,1,(IF('saisie mathématiques'!R16=3,0.5,(IF('saisie mathématiques'!R16=4,0.5,(IF('saisie mathématiques'!R16=9,0,(IF('saisie mathématiques'!R16=0,0,(IF('saisie mathématiques'!R16="A","Abst",(IF('saisie mathématiques'!R16="N","non év","attente")))))))))))))</f>
        <v>Abst</v>
      </c>
      <c r="S16" s="67" t="str">
        <f>IF('saisie mathématiques'!S16=1,1,(IF('saisie mathématiques'!S16=3,0.5,(IF('saisie mathématiques'!S16=4,0.5,(IF('saisie mathématiques'!S16=9,0,(IF('saisie mathématiques'!S16=0,0,(IF('saisie mathématiques'!S16="A","Abst",(IF('saisie mathématiques'!S16="N","non év","attente")))))))))))))</f>
        <v>Abst</v>
      </c>
      <c r="T16" s="67" t="str">
        <f>IF('saisie mathématiques'!T16=1,1,(IF('saisie mathématiques'!T16=3,0.5,(IF('saisie mathématiques'!T16=4,0.5,(IF('saisie mathématiques'!T16=9,0,(IF('saisie mathématiques'!T16=0,0,(IF('saisie mathématiques'!T16="A","Abst",(IF('saisie mathématiques'!T16="N","non év","attente")))))))))))))</f>
        <v>Abst</v>
      </c>
      <c r="U16" s="67" t="str">
        <f>IF('saisie mathématiques'!U16=1,1,(IF('saisie mathématiques'!U16=3,0.5,(IF('saisie mathématiques'!U16=4,0.5,(IF('saisie mathématiques'!U16=9,0,(IF('saisie mathématiques'!U16=0,0,(IF('saisie mathématiques'!U16="A","Abst",(IF('saisie mathématiques'!U16="N","non év","attente")))))))))))))</f>
        <v>Abst</v>
      </c>
      <c r="V16" s="67" t="str">
        <f>IF('saisie mathématiques'!V16=1,1,(IF('saisie mathématiques'!V16=3,0.5,(IF('saisie mathématiques'!V16=4,0.5,(IF('saisie mathématiques'!V16=9,0,(IF('saisie mathématiques'!V16=0,0,(IF('saisie mathématiques'!V16="A","Abst",(IF('saisie mathématiques'!V16="N","non év","attente")))))))))))))</f>
        <v>Abst</v>
      </c>
      <c r="W16" s="67" t="str">
        <f>IF('saisie mathématiques'!W16=1,1,(IF('saisie mathématiques'!W16=3,0.5,(IF('saisie mathématiques'!W16=4,0.5,(IF('saisie mathématiques'!W16=9,0,(IF('saisie mathématiques'!W16=0,0,(IF('saisie mathématiques'!W16="A","Abst",(IF('saisie mathématiques'!W16="N","non év","attente")))))))))))))</f>
        <v>Abst</v>
      </c>
      <c r="X16" s="67" t="str">
        <f>IF('saisie mathématiques'!X16=1,1,(IF('saisie mathématiques'!X16=3,0.5,(IF('saisie mathématiques'!X16=4,0.5,(IF('saisie mathématiques'!X16=9,0,(IF('saisie mathématiques'!X16=0,0,(IF('saisie mathématiques'!X16="A","Abst",(IF('saisie mathématiques'!X16="N","non év","attente")))))))))))))</f>
        <v>Abst</v>
      </c>
      <c r="Y16" s="67" t="str">
        <f>IF('saisie mathématiques'!Y16=1,1,(IF('saisie mathématiques'!Y16=3,0.5,(IF('saisie mathématiques'!Y16=4,0.5,(IF('saisie mathématiques'!Y16=9,0,(IF('saisie mathématiques'!Y16=0,0,(IF('saisie mathématiques'!Y16="A","Abst",(IF('saisie mathématiques'!Y16="N","non év","attente")))))))))))))</f>
        <v>Abst</v>
      </c>
      <c r="Z16" s="67" t="str">
        <f>IF('saisie mathématiques'!Z16=1,1,(IF('saisie mathématiques'!Z16=3,0.5,(IF('saisie mathématiques'!Z16=4,0.5,(IF('saisie mathématiques'!Z16=9,0,(IF('saisie mathématiques'!Z16=0,0,(IF('saisie mathématiques'!Z16="A","Abst",(IF('saisie mathématiques'!Z16="N","non év","attente")))))))))))))</f>
        <v>Abst</v>
      </c>
      <c r="AA16" s="67" t="str">
        <f>IF('saisie mathématiques'!AA16=1,1,(IF('saisie mathématiques'!AA16=3,0.5,(IF('saisie mathématiques'!AA16=4,0.5,(IF('saisie mathématiques'!AA16=9,0,(IF('saisie mathématiques'!AA16=0,0,(IF('saisie mathématiques'!AA16="A","Abst",(IF('saisie mathématiques'!AA16="N","non év","attente")))))))))))))</f>
        <v>Abst</v>
      </c>
      <c r="AB16" s="67" t="str">
        <f>IF('saisie mathématiques'!AB16=1,1,(IF('saisie mathématiques'!AB16=3,0.5,(IF('saisie mathématiques'!AB16=4,0.5,(IF('saisie mathématiques'!AB16=9,0,(IF('saisie mathématiques'!AB16=0,0,(IF('saisie mathématiques'!AB16="A","Abst",(IF('saisie mathématiques'!AB16="N","non év","attente")))))))))))))</f>
        <v>Abst</v>
      </c>
      <c r="AC16" s="67" t="str">
        <f>IF('saisie mathématiques'!AC16=1,1,(IF('saisie mathématiques'!AC16=3,0.5,(IF('saisie mathématiques'!AC16=4,0.5,(IF('saisie mathématiques'!AC16=9,0,(IF('saisie mathématiques'!AC16=0,0,(IF('saisie mathématiques'!AC16="A","Abst",(IF('saisie mathématiques'!AC16="N","non év","attente")))))))))))))</f>
        <v>Abst</v>
      </c>
      <c r="AD16" s="67" t="str">
        <f>IF('saisie mathématiques'!AD16=1,1,(IF('saisie mathématiques'!AD16=3,0.5,(IF('saisie mathématiques'!AD16=4,0.5,(IF('saisie mathématiques'!AD16=9,0,(IF('saisie mathématiques'!AD16=0,0,(IF('saisie mathématiques'!AD16="A","Abst",(IF('saisie mathématiques'!AD16="N","non év","attente")))))))))))))</f>
        <v>Abst</v>
      </c>
      <c r="AE16" s="67" t="str">
        <f>IF('saisie mathématiques'!AE16=1,1,(IF('saisie mathématiques'!AE16=3,0.5,(IF('saisie mathématiques'!AE16=4,0.5,(IF('saisie mathématiques'!AE16=9,0,(IF('saisie mathématiques'!AE16=0,0,(IF('saisie mathématiques'!AE16="A","Abst",(IF('saisie mathématiques'!AE16="N","non év","attente")))))))))))))</f>
        <v>Abst</v>
      </c>
      <c r="AF16" s="67" t="str">
        <f>IF('saisie mathématiques'!AF16=1,1,(IF('saisie mathématiques'!AF16=3,0.5,(IF('saisie mathématiques'!AF16=4,0.5,(IF('saisie mathématiques'!AF16=9,0,(IF('saisie mathématiques'!AF16=0,0,(IF('saisie mathématiques'!AF16="A","Abst",(IF('saisie mathématiques'!AF16="N","non év","attente")))))))))))))</f>
        <v>Abst</v>
      </c>
      <c r="AG16" s="67" t="str">
        <f>IF('saisie mathématiques'!AG16=1,1,(IF('saisie mathématiques'!AG16=3,0.5,(IF('saisie mathématiques'!AG16=4,0.5,(IF('saisie mathématiques'!AG16=9,0,(IF('saisie mathématiques'!AG16=0,0,(IF('saisie mathématiques'!AG16="A","Abst",(IF('saisie mathématiques'!AG16="N","non év","attente")))))))))))))</f>
        <v>Abst</v>
      </c>
      <c r="AH16" s="67" t="str">
        <f>IF('saisie mathématiques'!AH16=1,1,(IF('saisie mathématiques'!AH16=3,0.5,(IF('saisie mathématiques'!AH16=4,0.5,(IF('saisie mathématiques'!AH16=9,0,(IF('saisie mathématiques'!AH16=0,0,(IF('saisie mathématiques'!AH16="A","Abst",(IF('saisie mathématiques'!AH16="N","non év","attente")))))))))))))</f>
        <v>Abst</v>
      </c>
      <c r="AI16" s="67" t="str">
        <f>IF('saisie mathématiques'!AI16=1,1,(IF('saisie mathématiques'!AI16=3,0.5,(IF('saisie mathématiques'!AI16=4,0.5,(IF('saisie mathématiques'!AI16=9,0,(IF('saisie mathématiques'!AI16=0,0,(IF('saisie mathématiques'!AI16="A","Abst",(IF('saisie mathématiques'!AI16="N","non év","attente")))))))))))))</f>
        <v>Abst</v>
      </c>
      <c r="AJ16" s="67" t="str">
        <f>IF('saisie mathématiques'!AJ16=1,1,(IF('saisie mathématiques'!AJ16=3,0.5,(IF('saisie mathématiques'!AJ16=4,0.5,(IF('saisie mathématiques'!AJ16=9,0,(IF('saisie mathématiques'!AJ16=0,0,(IF('saisie mathématiques'!AJ16="A","Abst",(IF('saisie mathématiques'!AJ16="N","non év","attente")))))))))))))</f>
        <v>Abst</v>
      </c>
      <c r="AK16" s="67" t="str">
        <f>IF('saisie mathématiques'!AK16=1,1,(IF('saisie mathématiques'!AK16=3,0.5,(IF('saisie mathématiques'!AK16=4,0.5,(IF('saisie mathématiques'!AK16=9,0,(IF('saisie mathématiques'!AK16=0,0,(IF('saisie mathématiques'!AK16="A","Abst",(IF('saisie mathématiques'!AK16="N","non év","attente")))))))))))))</f>
        <v>Abst</v>
      </c>
      <c r="AL16" s="67" t="str">
        <f>IF('saisie mathématiques'!AL16=1,1,(IF('saisie mathématiques'!AL16=3,0.5,(IF('saisie mathématiques'!AL16=4,0.5,(IF('saisie mathématiques'!AL16=9,0,(IF('saisie mathématiques'!AL16=0,0,(IF('saisie mathématiques'!AL16="A","Abst",(IF('saisie mathématiques'!AL16="N","non év","attente")))))))))))))</f>
        <v>Abst</v>
      </c>
      <c r="AM16" s="67" t="str">
        <f>IF('saisie mathématiques'!AM16=1,1,(IF('saisie mathématiques'!AM16=3,0.5,(IF('saisie mathématiques'!AM16=4,0.5,(IF('saisie mathématiques'!AM16=9,0,(IF('saisie mathématiques'!AM16=0,0,(IF('saisie mathématiques'!AM16="A","Abst",(IF('saisie mathématiques'!AM16="N","non év","attente")))))))))))))</f>
        <v>Abst</v>
      </c>
      <c r="AN16" s="67" t="str">
        <f>IF('saisie mathématiques'!AN16=1,1,(IF('saisie mathématiques'!AN16=3,0.5,(IF('saisie mathématiques'!AN16=4,0.5,(IF('saisie mathématiques'!AN16=9,0,(IF('saisie mathématiques'!AN16=0,0,(IF('saisie mathématiques'!AN16="A","Abst",(IF('saisie mathématiques'!AN16="N","non év","attente")))))))))))))</f>
        <v>Abst</v>
      </c>
      <c r="AO16" s="67" t="str">
        <f>IF('saisie mathématiques'!AO16=1,1,(IF('saisie mathématiques'!AO16=3,0.5,(IF('saisie mathématiques'!AO16=4,0.5,(IF('saisie mathématiques'!AO16=9,0,(IF('saisie mathématiques'!AO16=0,0,(IF('saisie mathématiques'!AO16="A","Abst",(IF('saisie mathématiques'!AO16="N","non év","attente")))))))))))))</f>
        <v>Abst</v>
      </c>
      <c r="AP16" s="67" t="str">
        <f>IF('saisie mathématiques'!AP16=1,1,(IF('saisie mathématiques'!AP16=3,0.5,(IF('saisie mathématiques'!AP16=4,0.5,(IF('saisie mathématiques'!AP16=9,0,(IF('saisie mathématiques'!AP16=0,0,(IF('saisie mathématiques'!AP16="A","Abst",(IF('saisie mathématiques'!AP16="N","non év","attente")))))))))))))</f>
        <v>Abst</v>
      </c>
      <c r="AQ16" s="67" t="str">
        <f>IF('saisie mathématiques'!AQ16=1,1,(IF('saisie mathématiques'!AQ16=3,0.5,(IF('saisie mathématiques'!AQ16=4,0.5,(IF('saisie mathématiques'!AQ16=9,0,(IF('saisie mathématiques'!AQ16=0,0,(IF('saisie mathématiques'!AQ16="A","Abst",(IF('saisie mathématiques'!AQ16="N","non év","attente")))))))))))))</f>
        <v>Abst</v>
      </c>
      <c r="AR16" s="67" t="str">
        <f>IF('saisie mathématiques'!AR16=1,1,(IF('saisie mathématiques'!AR16=3,0.5,(IF('saisie mathématiques'!AR16=4,0.5,(IF('saisie mathématiques'!AR16=9,0,(IF('saisie mathématiques'!AR16=0,0,(IF('saisie mathématiques'!AR16="A","Abst",(IF('saisie mathématiques'!AR16="N","non év","attente")))))))))))))</f>
        <v>Abst</v>
      </c>
      <c r="AS16" s="67" t="str">
        <f>IF('saisie mathématiques'!AS16=1,1,(IF('saisie mathématiques'!AS16=3,0.5,(IF('saisie mathématiques'!AS16=4,0.5,(IF('saisie mathématiques'!AS16=9,0,(IF('saisie mathématiques'!AS16=0,0,(IF('saisie mathématiques'!AS16="A","Abst",(IF('saisie mathématiques'!AS16="N","non év","attente")))))))))))))</f>
        <v>Abst</v>
      </c>
      <c r="AT16" s="67" t="str">
        <f>IF('saisie mathématiques'!AT16=1,1,(IF('saisie mathématiques'!AT16=3,0.5,(IF('saisie mathématiques'!AT16=4,0.5,(IF('saisie mathématiques'!AT16=9,0,(IF('saisie mathématiques'!AT16=0,0,(IF('saisie mathématiques'!AT16="A","Abst",(IF('saisie mathématiques'!AT16="N","non év","attente")))))))))))))</f>
        <v>Abst</v>
      </c>
      <c r="AU16" s="67" t="str">
        <f>IF('saisie mathématiques'!AU16=1,1,(IF('saisie mathématiques'!AU16=3,0.5,(IF('saisie mathématiques'!AU16=4,0.5,(IF('saisie mathématiques'!AU16=9,0,(IF('saisie mathématiques'!AU16=0,0,(IF('saisie mathématiques'!AU16="A","Abst",(IF('saisie mathématiques'!AU16="N","non év","attente")))))))))))))</f>
        <v>Abst</v>
      </c>
      <c r="AV16" s="67" t="str">
        <f>IF('saisie mathématiques'!AV16=1,1,(IF('saisie mathématiques'!AV16=3,0.5,(IF('saisie mathématiques'!AV16=4,0.5,(IF('saisie mathématiques'!AV16=9,0,(IF('saisie mathématiques'!AV16=0,0,(IF('saisie mathématiques'!AV16="A","Abst",(IF('saisie mathématiques'!AV16="N","non év","attente")))))))))))))</f>
        <v>Abst</v>
      </c>
      <c r="AW16" s="67" t="str">
        <f>IF('saisie mathématiques'!AW16=1,1,(IF('saisie mathématiques'!AW16=3,0.5,(IF('saisie mathématiques'!AW16=4,0.5,(IF('saisie mathématiques'!AW16=9,0,(IF('saisie mathématiques'!AW16=0,0,(IF('saisie mathématiques'!AW16="A","Abst",(IF('saisie mathématiques'!AW16="N","non év","attente")))))))))))))</f>
        <v>Abst</v>
      </c>
      <c r="AX16" s="67" t="str">
        <f>IF('saisie mathématiques'!AX16=1,1,(IF('saisie mathématiques'!AX16=3,0.5,(IF('saisie mathématiques'!AX16=4,0.5,(IF('saisie mathématiques'!AX16=9,0,(IF('saisie mathématiques'!AX16=0,0,(IF('saisie mathématiques'!AX16="A","Abst",(IF('saisie mathématiques'!AX16="N","non év","attente")))))))))))))</f>
        <v>Abst</v>
      </c>
      <c r="AY16" s="67" t="str">
        <f>IF('saisie mathématiques'!AY16=1,1,(IF('saisie mathématiques'!AY16=3,0.5,(IF('saisie mathématiques'!AY16=4,0.5,(IF('saisie mathématiques'!AY16=9,0,(IF('saisie mathématiques'!AY16=0,0,(IF('saisie mathématiques'!AY16="A","Abst",(IF('saisie mathématiques'!AY16="N","non év","attente")))))))))))))</f>
        <v>Abst</v>
      </c>
      <c r="AZ16" s="67" t="str">
        <f>IF('saisie mathématiques'!AZ16=1,1,(IF('saisie mathématiques'!AZ16=3,0.5,(IF('saisie mathématiques'!AZ16=4,0.5,(IF('saisie mathématiques'!AZ16=9,0,(IF('saisie mathématiques'!AZ16=0,0,(IF('saisie mathématiques'!AZ16="A","Abst",(IF('saisie mathématiques'!AZ16="N","non év","attente")))))))))))))</f>
        <v>Abst</v>
      </c>
      <c r="BA16" s="67" t="str">
        <f>IF('saisie mathématiques'!BA16=1,1,(IF('saisie mathématiques'!BA16=3,0.5,(IF('saisie mathématiques'!BA16=4,0.5,(IF('saisie mathématiques'!BA16=9,0,(IF('saisie mathématiques'!BA16=0,0,(IF('saisie mathématiques'!BA16="A","Abst",(IF('saisie mathématiques'!BA16="N","non év","attente")))))))))))))</f>
        <v>Abst</v>
      </c>
      <c r="BB16" s="67" t="str">
        <f>IF('saisie mathématiques'!BB16=1,1,(IF('saisie mathématiques'!BB16=3,0.5,(IF('saisie mathématiques'!BB16=4,0.5,(IF('saisie mathématiques'!BB16=9,0,(IF('saisie mathématiques'!BB16=0,0,(IF('saisie mathématiques'!BB16="A","Abst",(IF('saisie mathématiques'!BB16="N","non év","attente")))))))))))))</f>
        <v>Abst</v>
      </c>
      <c r="BC16" s="67" t="str">
        <f>IF('saisie mathématiques'!BC16=1,1,(IF('saisie mathématiques'!BC16=3,0.5,(IF('saisie mathématiques'!BC16=4,0.5,(IF('saisie mathématiques'!BC16=9,0,(IF('saisie mathématiques'!BC16=0,0,(IF('saisie mathématiques'!BC16="A","Abst",(IF('saisie mathématiques'!BC16="N","non év","attente")))))))))))))</f>
        <v>Abst</v>
      </c>
      <c r="BD16" s="67" t="str">
        <f>IF('saisie mathématiques'!BD16=1,1,(IF('saisie mathématiques'!BD16=3,0.5,(IF('saisie mathématiques'!BD16=4,0.5,(IF('saisie mathématiques'!BD16=9,0,(IF('saisie mathématiques'!BD16=0,0,(IF('saisie mathématiques'!BD16="A","Abst",(IF('saisie mathématiques'!BD16="N","non év","attente")))))))))))))</f>
        <v>Abst</v>
      </c>
      <c r="BE16" s="67" t="str">
        <f>IF('saisie mathématiques'!BE16=1,1,(IF('saisie mathématiques'!BE16=3,0.5,(IF('saisie mathématiques'!BE16=4,0.5,(IF('saisie mathématiques'!BE16=9,0,(IF('saisie mathématiques'!BE16=0,0,(IF('saisie mathématiques'!BE16="A","Abst",(IF('saisie mathématiques'!BE16="N","non év","attente")))))))))))))</f>
        <v>Abst</v>
      </c>
      <c r="BF16" s="67" t="str">
        <f>IF('saisie mathématiques'!BF16=1,1,(IF('saisie mathématiques'!BF16=3,0.5,(IF('saisie mathématiques'!BF16=4,0.5,(IF('saisie mathématiques'!BF16=9,0,(IF('saisie mathématiques'!BF16=0,0,(IF('saisie mathématiques'!BF16="A","Abst",(IF('saisie mathématiques'!BF16="N","non év","attente")))))))))))))</f>
        <v>Abst</v>
      </c>
      <c r="BG16" s="67" t="str">
        <f>IF('saisie mathématiques'!BG16=1,1,(IF('saisie mathématiques'!BG16=3,0.5,(IF('saisie mathématiques'!BG16=4,0.5,(IF('saisie mathématiques'!BG16=9,0,(IF('saisie mathématiques'!BG16=0,0,(IF('saisie mathématiques'!BG16="A","Abst",(IF('saisie mathématiques'!BG16="N","non év","attente")))))))))))))</f>
        <v>Abst</v>
      </c>
      <c r="BH16" s="67" t="str">
        <f>IF('saisie mathématiques'!BH16=1,1,(IF('saisie mathématiques'!BH16=3,0.5,(IF('saisie mathématiques'!BH16=4,0.5,(IF('saisie mathématiques'!BH16=9,0,(IF('saisie mathématiques'!BH16=0,0,(IF('saisie mathématiques'!BH16="A","Abst",(IF('saisie mathématiques'!BH16="N","non év","attente")))))))))))))</f>
        <v>Abst</v>
      </c>
      <c r="BI16" s="67" t="str">
        <f>IF('saisie mathématiques'!BI16=1,1,(IF('saisie mathématiques'!BI16=3,0.5,(IF('saisie mathématiques'!BI16=4,0.5,(IF('saisie mathématiques'!BI16=9,0,(IF('saisie mathématiques'!BI16=0,0,(IF('saisie mathématiques'!BI16="A","Abst",(IF('saisie mathématiques'!BI16="N","non év","attente")))))))))))))</f>
        <v>Abst</v>
      </c>
      <c r="BJ16" s="67" t="str">
        <f>IF('saisie mathématiques'!BJ16=1,1,(IF('saisie mathématiques'!BJ16=3,0.5,(IF('saisie mathématiques'!BJ16=4,0.5,(IF('saisie mathématiques'!BJ16=9,0,(IF('saisie mathématiques'!BJ16=0,0,(IF('saisie mathématiques'!BJ16="A","Abst",(IF('saisie mathématiques'!BJ16="N","non év","attente")))))))))))))</f>
        <v>Abst</v>
      </c>
      <c r="BK16" s="67" t="str">
        <f>IF('saisie mathématiques'!BK16=1,1,(IF('saisie mathématiques'!BK16=3,0.5,(IF('saisie mathématiques'!BK16=4,0.5,(IF('saisie mathématiques'!BK16=9,0,(IF('saisie mathématiques'!BK16=0,0,(IF('saisie mathématiques'!BK16="A","Abst",(IF('saisie mathématiques'!BK16="N","non év","attente")))))))))))))</f>
        <v>Abst</v>
      </c>
    </row>
    <row r="17" spans="2:63">
      <c r="B17" s="67" t="str">
        <f>IF('Ma classe'!B16&lt;&gt;0,'Ma classe'!B16,"aucun élève")</f>
        <v>aucun élève</v>
      </c>
      <c r="C17" s="67" t="str">
        <f>IF('Ma classe'!C16&lt;&gt;0,'Ma classe'!C16,"aucun élève")</f>
        <v>aucun élève</v>
      </c>
      <c r="D17" s="67" t="str">
        <f>IF('saisie mathématiques'!D17=1,1,(IF('saisie mathématiques'!D17=3,0.5,(IF('saisie mathématiques'!D17=4,0.5,(IF('saisie mathématiques'!D17=9,0,(IF('saisie mathématiques'!D17=0,0,(IF('saisie mathématiques'!D17="A","Abst",(IF('saisie mathématiques'!D17="N","non év","attente")))))))))))))</f>
        <v>Abst</v>
      </c>
      <c r="E17" s="67" t="str">
        <f>IF('saisie mathématiques'!E17=1,1,(IF('saisie mathématiques'!E17=3,0.5,(IF('saisie mathématiques'!E17=4,0.5,(IF('saisie mathématiques'!E17=9,0,(IF('saisie mathématiques'!E17=0,0,(IF('saisie mathématiques'!E17="A","Abst",(IF('saisie mathématiques'!E17="N","non év","attente")))))))))))))</f>
        <v>Abst</v>
      </c>
      <c r="F17" s="67" t="str">
        <f>IF('saisie mathématiques'!F17=1,1,(IF('saisie mathématiques'!F17=3,0.5,(IF('saisie mathématiques'!F17=4,0.5,(IF('saisie mathématiques'!F17=9,0,(IF('saisie mathématiques'!F17=0,0,(IF('saisie mathématiques'!F17="A","Abst",(IF('saisie mathématiques'!F17="N","non év","attente")))))))))))))</f>
        <v>Abst</v>
      </c>
      <c r="G17" s="67" t="str">
        <f>IF('saisie mathématiques'!G17=1,1,(IF('saisie mathématiques'!G17=3,0.5,(IF('saisie mathématiques'!G17=4,0.5,(IF('saisie mathématiques'!G17=9,0,(IF('saisie mathématiques'!G17=0,0,(IF('saisie mathématiques'!G17="A","Abst",(IF('saisie mathématiques'!G17="N","non év","attente")))))))))))))</f>
        <v>Abst</v>
      </c>
      <c r="H17" s="67" t="str">
        <f>IF('saisie mathématiques'!H17=1,1,(IF('saisie mathématiques'!H17=3,0.5,(IF('saisie mathématiques'!H17=4,0.5,(IF('saisie mathématiques'!H17=9,0,(IF('saisie mathématiques'!H17=0,0,(IF('saisie mathématiques'!H17="A","Abst",(IF('saisie mathématiques'!H17="N","non év","attente")))))))))))))</f>
        <v>Abst</v>
      </c>
      <c r="I17" s="67" t="str">
        <f>IF('saisie mathématiques'!I17=1,1,(IF('saisie mathématiques'!I17=3,0.5,(IF('saisie mathématiques'!I17=4,0.5,(IF('saisie mathématiques'!I17=9,0,(IF('saisie mathématiques'!I17=0,0,(IF('saisie mathématiques'!I17="A","Abst",(IF('saisie mathématiques'!I17="N","non év","attente")))))))))))))</f>
        <v>Abst</v>
      </c>
      <c r="J17" s="67" t="str">
        <f>IF('saisie mathématiques'!J17=1,1,(IF('saisie mathématiques'!J17=3,0.5,(IF('saisie mathématiques'!J17=4,0.5,(IF('saisie mathématiques'!J17=9,0,(IF('saisie mathématiques'!J17=0,0,(IF('saisie mathématiques'!J17="A","Abst",(IF('saisie mathématiques'!J17="N","non év","attente")))))))))))))</f>
        <v>Abst</v>
      </c>
      <c r="K17" s="67" t="str">
        <f>IF('saisie mathématiques'!K17=1,1,(IF('saisie mathématiques'!K17=3,0.5,(IF('saisie mathématiques'!K17=4,0.5,(IF('saisie mathématiques'!K17=9,0,(IF('saisie mathématiques'!K17=0,0,(IF('saisie mathématiques'!K17="A","Abst",(IF('saisie mathématiques'!K17="N","non év","attente")))))))))))))</f>
        <v>Abst</v>
      </c>
      <c r="L17" s="67" t="str">
        <f>IF('saisie mathématiques'!L17=1,1,(IF('saisie mathématiques'!L17=3,0.5,(IF('saisie mathématiques'!L17=4,0.5,(IF('saisie mathématiques'!L17=9,0,(IF('saisie mathématiques'!L17=0,0,(IF('saisie mathématiques'!L17="A","Abst",(IF('saisie mathématiques'!L17="N","non év","attente")))))))))))))</f>
        <v>Abst</v>
      </c>
      <c r="M17" s="67" t="str">
        <f>IF('saisie mathématiques'!M17=1,1,(IF('saisie mathématiques'!M17=3,0.5,(IF('saisie mathématiques'!M17=4,0.5,(IF('saisie mathématiques'!M17=9,0,(IF('saisie mathématiques'!M17=0,0,(IF('saisie mathématiques'!M17="A","Abst",(IF('saisie mathématiques'!M17="N","non év","attente")))))))))))))</f>
        <v>Abst</v>
      </c>
      <c r="N17" s="67" t="str">
        <f>IF('saisie mathématiques'!N17=1,1,(IF('saisie mathématiques'!N17=3,0.5,(IF('saisie mathématiques'!N17=4,0.5,(IF('saisie mathématiques'!N17=9,0,(IF('saisie mathématiques'!N17=0,0,(IF('saisie mathématiques'!N17="A","Abst",(IF('saisie mathématiques'!N17="N","non év","attente")))))))))))))</f>
        <v>Abst</v>
      </c>
      <c r="O17" s="67" t="str">
        <f>IF('saisie mathématiques'!O17=1,1,(IF('saisie mathématiques'!O17=3,0.5,(IF('saisie mathématiques'!O17=4,0.5,(IF('saisie mathématiques'!O17=9,0,(IF('saisie mathématiques'!O17=0,0,(IF('saisie mathématiques'!O17="A","Abst",(IF('saisie mathématiques'!O17="N","non év","attente")))))))))))))</f>
        <v>Abst</v>
      </c>
      <c r="P17" s="67" t="str">
        <f>IF('saisie mathématiques'!P17=1,1,(IF('saisie mathématiques'!P17=3,0.5,(IF('saisie mathématiques'!P17=4,0.5,(IF('saisie mathématiques'!P17=9,0,(IF('saisie mathématiques'!P17=0,0,(IF('saisie mathématiques'!P17="A","Abst",(IF('saisie mathématiques'!P17="N","non év","attente")))))))))))))</f>
        <v>Abst</v>
      </c>
      <c r="Q17" s="67" t="str">
        <f>IF('saisie mathématiques'!Q17=1,1,(IF('saisie mathématiques'!Q17=3,0.5,(IF('saisie mathématiques'!Q17=4,0.5,(IF('saisie mathématiques'!Q17=9,0,(IF('saisie mathématiques'!Q17=0,0,(IF('saisie mathématiques'!Q17="A","Abst",(IF('saisie mathématiques'!Q17="N","non év","attente")))))))))))))</f>
        <v>Abst</v>
      </c>
      <c r="R17" s="67" t="str">
        <f>IF('saisie mathématiques'!R17=1,1,(IF('saisie mathématiques'!R17=3,0.5,(IF('saisie mathématiques'!R17=4,0.5,(IF('saisie mathématiques'!R17=9,0,(IF('saisie mathématiques'!R17=0,0,(IF('saisie mathématiques'!R17="A","Abst",(IF('saisie mathématiques'!R17="N","non év","attente")))))))))))))</f>
        <v>Abst</v>
      </c>
      <c r="S17" s="67" t="str">
        <f>IF('saisie mathématiques'!S17=1,1,(IF('saisie mathématiques'!S17=3,0.5,(IF('saisie mathématiques'!S17=4,0.5,(IF('saisie mathématiques'!S17=9,0,(IF('saisie mathématiques'!S17=0,0,(IF('saisie mathématiques'!S17="A","Abst",(IF('saisie mathématiques'!S17="N","non év","attente")))))))))))))</f>
        <v>Abst</v>
      </c>
      <c r="T17" s="67" t="str">
        <f>IF('saisie mathématiques'!T17=1,1,(IF('saisie mathématiques'!T17=3,0.5,(IF('saisie mathématiques'!T17=4,0.5,(IF('saisie mathématiques'!T17=9,0,(IF('saisie mathématiques'!T17=0,0,(IF('saisie mathématiques'!T17="A","Abst",(IF('saisie mathématiques'!T17="N","non év","attente")))))))))))))</f>
        <v>Abst</v>
      </c>
      <c r="U17" s="67" t="str">
        <f>IF('saisie mathématiques'!U17=1,1,(IF('saisie mathématiques'!U17=3,0.5,(IF('saisie mathématiques'!U17=4,0.5,(IF('saisie mathématiques'!U17=9,0,(IF('saisie mathématiques'!U17=0,0,(IF('saisie mathématiques'!U17="A","Abst",(IF('saisie mathématiques'!U17="N","non év","attente")))))))))))))</f>
        <v>Abst</v>
      </c>
      <c r="V17" s="67" t="str">
        <f>IF('saisie mathématiques'!V17=1,1,(IF('saisie mathématiques'!V17=3,0.5,(IF('saisie mathématiques'!V17=4,0.5,(IF('saisie mathématiques'!V17=9,0,(IF('saisie mathématiques'!V17=0,0,(IF('saisie mathématiques'!V17="A","Abst",(IF('saisie mathématiques'!V17="N","non év","attente")))))))))))))</f>
        <v>Abst</v>
      </c>
      <c r="W17" s="67" t="str">
        <f>IF('saisie mathématiques'!W17=1,1,(IF('saisie mathématiques'!W17=3,0.5,(IF('saisie mathématiques'!W17=4,0.5,(IF('saisie mathématiques'!W17=9,0,(IF('saisie mathématiques'!W17=0,0,(IF('saisie mathématiques'!W17="A","Abst",(IF('saisie mathématiques'!W17="N","non év","attente")))))))))))))</f>
        <v>Abst</v>
      </c>
      <c r="X17" s="67" t="str">
        <f>IF('saisie mathématiques'!X17=1,1,(IF('saisie mathématiques'!X17=3,0.5,(IF('saisie mathématiques'!X17=4,0.5,(IF('saisie mathématiques'!X17=9,0,(IF('saisie mathématiques'!X17=0,0,(IF('saisie mathématiques'!X17="A","Abst",(IF('saisie mathématiques'!X17="N","non év","attente")))))))))))))</f>
        <v>Abst</v>
      </c>
      <c r="Y17" s="67" t="str">
        <f>IF('saisie mathématiques'!Y17=1,1,(IF('saisie mathématiques'!Y17=3,0.5,(IF('saisie mathématiques'!Y17=4,0.5,(IF('saisie mathématiques'!Y17=9,0,(IF('saisie mathématiques'!Y17=0,0,(IF('saisie mathématiques'!Y17="A","Abst",(IF('saisie mathématiques'!Y17="N","non év","attente")))))))))))))</f>
        <v>Abst</v>
      </c>
      <c r="Z17" s="67" t="str">
        <f>IF('saisie mathématiques'!Z17=1,1,(IF('saisie mathématiques'!Z17=3,0.5,(IF('saisie mathématiques'!Z17=4,0.5,(IF('saisie mathématiques'!Z17=9,0,(IF('saisie mathématiques'!Z17=0,0,(IF('saisie mathématiques'!Z17="A","Abst",(IF('saisie mathématiques'!Z17="N","non év","attente")))))))))))))</f>
        <v>Abst</v>
      </c>
      <c r="AA17" s="67" t="str">
        <f>IF('saisie mathématiques'!AA17=1,1,(IF('saisie mathématiques'!AA17=3,0.5,(IF('saisie mathématiques'!AA17=4,0.5,(IF('saisie mathématiques'!AA17=9,0,(IF('saisie mathématiques'!AA17=0,0,(IF('saisie mathématiques'!AA17="A","Abst",(IF('saisie mathématiques'!AA17="N","non év","attente")))))))))))))</f>
        <v>Abst</v>
      </c>
      <c r="AB17" s="67" t="str">
        <f>IF('saisie mathématiques'!AB17=1,1,(IF('saisie mathématiques'!AB17=3,0.5,(IF('saisie mathématiques'!AB17=4,0.5,(IF('saisie mathématiques'!AB17=9,0,(IF('saisie mathématiques'!AB17=0,0,(IF('saisie mathématiques'!AB17="A","Abst",(IF('saisie mathématiques'!AB17="N","non év","attente")))))))))))))</f>
        <v>Abst</v>
      </c>
      <c r="AC17" s="67" t="str">
        <f>IF('saisie mathématiques'!AC17=1,1,(IF('saisie mathématiques'!AC17=3,0.5,(IF('saisie mathématiques'!AC17=4,0.5,(IF('saisie mathématiques'!AC17=9,0,(IF('saisie mathématiques'!AC17=0,0,(IF('saisie mathématiques'!AC17="A","Abst",(IF('saisie mathématiques'!AC17="N","non év","attente")))))))))))))</f>
        <v>Abst</v>
      </c>
      <c r="AD17" s="67" t="str">
        <f>IF('saisie mathématiques'!AD17=1,1,(IF('saisie mathématiques'!AD17=3,0.5,(IF('saisie mathématiques'!AD17=4,0.5,(IF('saisie mathématiques'!AD17=9,0,(IF('saisie mathématiques'!AD17=0,0,(IF('saisie mathématiques'!AD17="A","Abst",(IF('saisie mathématiques'!AD17="N","non év","attente")))))))))))))</f>
        <v>Abst</v>
      </c>
      <c r="AE17" s="67" t="str">
        <f>IF('saisie mathématiques'!AE17=1,1,(IF('saisie mathématiques'!AE17=3,0.5,(IF('saisie mathématiques'!AE17=4,0.5,(IF('saisie mathématiques'!AE17=9,0,(IF('saisie mathématiques'!AE17=0,0,(IF('saisie mathématiques'!AE17="A","Abst",(IF('saisie mathématiques'!AE17="N","non év","attente")))))))))))))</f>
        <v>Abst</v>
      </c>
      <c r="AF17" s="67" t="str">
        <f>IF('saisie mathématiques'!AF17=1,1,(IF('saisie mathématiques'!AF17=3,0.5,(IF('saisie mathématiques'!AF17=4,0.5,(IF('saisie mathématiques'!AF17=9,0,(IF('saisie mathématiques'!AF17=0,0,(IF('saisie mathématiques'!AF17="A","Abst",(IF('saisie mathématiques'!AF17="N","non év","attente")))))))))))))</f>
        <v>Abst</v>
      </c>
      <c r="AG17" s="67" t="str">
        <f>IF('saisie mathématiques'!AG17=1,1,(IF('saisie mathématiques'!AG17=3,0.5,(IF('saisie mathématiques'!AG17=4,0.5,(IF('saisie mathématiques'!AG17=9,0,(IF('saisie mathématiques'!AG17=0,0,(IF('saisie mathématiques'!AG17="A","Abst",(IF('saisie mathématiques'!AG17="N","non év","attente")))))))))))))</f>
        <v>Abst</v>
      </c>
      <c r="AH17" s="67" t="str">
        <f>IF('saisie mathématiques'!AH17=1,1,(IF('saisie mathématiques'!AH17=3,0.5,(IF('saisie mathématiques'!AH17=4,0.5,(IF('saisie mathématiques'!AH17=9,0,(IF('saisie mathématiques'!AH17=0,0,(IF('saisie mathématiques'!AH17="A","Abst",(IF('saisie mathématiques'!AH17="N","non év","attente")))))))))))))</f>
        <v>Abst</v>
      </c>
      <c r="AI17" s="67" t="str">
        <f>IF('saisie mathématiques'!AI17=1,1,(IF('saisie mathématiques'!AI17=3,0.5,(IF('saisie mathématiques'!AI17=4,0.5,(IF('saisie mathématiques'!AI17=9,0,(IF('saisie mathématiques'!AI17=0,0,(IF('saisie mathématiques'!AI17="A","Abst",(IF('saisie mathématiques'!AI17="N","non év","attente")))))))))))))</f>
        <v>Abst</v>
      </c>
      <c r="AJ17" s="67" t="str">
        <f>IF('saisie mathématiques'!AJ17=1,1,(IF('saisie mathématiques'!AJ17=3,0.5,(IF('saisie mathématiques'!AJ17=4,0.5,(IF('saisie mathématiques'!AJ17=9,0,(IF('saisie mathématiques'!AJ17=0,0,(IF('saisie mathématiques'!AJ17="A","Abst",(IF('saisie mathématiques'!AJ17="N","non év","attente")))))))))))))</f>
        <v>Abst</v>
      </c>
      <c r="AK17" s="67" t="str">
        <f>IF('saisie mathématiques'!AK17=1,1,(IF('saisie mathématiques'!AK17=3,0.5,(IF('saisie mathématiques'!AK17=4,0.5,(IF('saisie mathématiques'!AK17=9,0,(IF('saisie mathématiques'!AK17=0,0,(IF('saisie mathématiques'!AK17="A","Abst",(IF('saisie mathématiques'!AK17="N","non év","attente")))))))))))))</f>
        <v>Abst</v>
      </c>
      <c r="AL17" s="67" t="str">
        <f>IF('saisie mathématiques'!AL17=1,1,(IF('saisie mathématiques'!AL17=3,0.5,(IF('saisie mathématiques'!AL17=4,0.5,(IF('saisie mathématiques'!AL17=9,0,(IF('saisie mathématiques'!AL17=0,0,(IF('saisie mathématiques'!AL17="A","Abst",(IF('saisie mathématiques'!AL17="N","non év","attente")))))))))))))</f>
        <v>Abst</v>
      </c>
      <c r="AM17" s="67" t="str">
        <f>IF('saisie mathématiques'!AM17=1,1,(IF('saisie mathématiques'!AM17=3,0.5,(IF('saisie mathématiques'!AM17=4,0.5,(IF('saisie mathématiques'!AM17=9,0,(IF('saisie mathématiques'!AM17=0,0,(IF('saisie mathématiques'!AM17="A","Abst",(IF('saisie mathématiques'!AM17="N","non év","attente")))))))))))))</f>
        <v>Abst</v>
      </c>
      <c r="AN17" s="67" t="str">
        <f>IF('saisie mathématiques'!AN17=1,1,(IF('saisie mathématiques'!AN17=3,0.5,(IF('saisie mathématiques'!AN17=4,0.5,(IF('saisie mathématiques'!AN17=9,0,(IF('saisie mathématiques'!AN17=0,0,(IF('saisie mathématiques'!AN17="A","Abst",(IF('saisie mathématiques'!AN17="N","non év","attente")))))))))))))</f>
        <v>Abst</v>
      </c>
      <c r="AO17" s="67" t="str">
        <f>IF('saisie mathématiques'!AO17=1,1,(IF('saisie mathématiques'!AO17=3,0.5,(IF('saisie mathématiques'!AO17=4,0.5,(IF('saisie mathématiques'!AO17=9,0,(IF('saisie mathématiques'!AO17=0,0,(IF('saisie mathématiques'!AO17="A","Abst",(IF('saisie mathématiques'!AO17="N","non év","attente")))))))))))))</f>
        <v>Abst</v>
      </c>
      <c r="AP17" s="67" t="str">
        <f>IF('saisie mathématiques'!AP17=1,1,(IF('saisie mathématiques'!AP17=3,0.5,(IF('saisie mathématiques'!AP17=4,0.5,(IF('saisie mathématiques'!AP17=9,0,(IF('saisie mathématiques'!AP17=0,0,(IF('saisie mathématiques'!AP17="A","Abst",(IF('saisie mathématiques'!AP17="N","non év","attente")))))))))))))</f>
        <v>Abst</v>
      </c>
      <c r="AQ17" s="67" t="str">
        <f>IF('saisie mathématiques'!AQ17=1,1,(IF('saisie mathématiques'!AQ17=3,0.5,(IF('saisie mathématiques'!AQ17=4,0.5,(IF('saisie mathématiques'!AQ17=9,0,(IF('saisie mathématiques'!AQ17=0,0,(IF('saisie mathématiques'!AQ17="A","Abst",(IF('saisie mathématiques'!AQ17="N","non év","attente")))))))))))))</f>
        <v>Abst</v>
      </c>
      <c r="AR17" s="67" t="str">
        <f>IF('saisie mathématiques'!AR17=1,1,(IF('saisie mathématiques'!AR17=3,0.5,(IF('saisie mathématiques'!AR17=4,0.5,(IF('saisie mathématiques'!AR17=9,0,(IF('saisie mathématiques'!AR17=0,0,(IF('saisie mathématiques'!AR17="A","Abst",(IF('saisie mathématiques'!AR17="N","non év","attente")))))))))))))</f>
        <v>Abst</v>
      </c>
      <c r="AS17" s="67" t="str">
        <f>IF('saisie mathématiques'!AS17=1,1,(IF('saisie mathématiques'!AS17=3,0.5,(IF('saisie mathématiques'!AS17=4,0.5,(IF('saisie mathématiques'!AS17=9,0,(IF('saisie mathématiques'!AS17=0,0,(IF('saisie mathématiques'!AS17="A","Abst",(IF('saisie mathématiques'!AS17="N","non év","attente")))))))))))))</f>
        <v>Abst</v>
      </c>
      <c r="AT17" s="67" t="str">
        <f>IF('saisie mathématiques'!AT17=1,1,(IF('saisie mathématiques'!AT17=3,0.5,(IF('saisie mathématiques'!AT17=4,0.5,(IF('saisie mathématiques'!AT17=9,0,(IF('saisie mathématiques'!AT17=0,0,(IF('saisie mathématiques'!AT17="A","Abst",(IF('saisie mathématiques'!AT17="N","non év","attente")))))))))))))</f>
        <v>Abst</v>
      </c>
      <c r="AU17" s="67" t="str">
        <f>IF('saisie mathématiques'!AU17=1,1,(IF('saisie mathématiques'!AU17=3,0.5,(IF('saisie mathématiques'!AU17=4,0.5,(IF('saisie mathématiques'!AU17=9,0,(IF('saisie mathématiques'!AU17=0,0,(IF('saisie mathématiques'!AU17="A","Abst",(IF('saisie mathématiques'!AU17="N","non év","attente")))))))))))))</f>
        <v>Abst</v>
      </c>
      <c r="AV17" s="67" t="str">
        <f>IF('saisie mathématiques'!AV17=1,1,(IF('saisie mathématiques'!AV17=3,0.5,(IF('saisie mathématiques'!AV17=4,0.5,(IF('saisie mathématiques'!AV17=9,0,(IF('saisie mathématiques'!AV17=0,0,(IF('saisie mathématiques'!AV17="A","Abst",(IF('saisie mathématiques'!AV17="N","non év","attente")))))))))))))</f>
        <v>Abst</v>
      </c>
      <c r="AW17" s="67" t="str">
        <f>IF('saisie mathématiques'!AW17=1,1,(IF('saisie mathématiques'!AW17=3,0.5,(IF('saisie mathématiques'!AW17=4,0.5,(IF('saisie mathématiques'!AW17=9,0,(IF('saisie mathématiques'!AW17=0,0,(IF('saisie mathématiques'!AW17="A","Abst",(IF('saisie mathématiques'!AW17="N","non év","attente")))))))))))))</f>
        <v>Abst</v>
      </c>
      <c r="AX17" s="67" t="str">
        <f>IF('saisie mathématiques'!AX17=1,1,(IF('saisie mathématiques'!AX17=3,0.5,(IF('saisie mathématiques'!AX17=4,0.5,(IF('saisie mathématiques'!AX17=9,0,(IF('saisie mathématiques'!AX17=0,0,(IF('saisie mathématiques'!AX17="A","Abst",(IF('saisie mathématiques'!AX17="N","non év","attente")))))))))))))</f>
        <v>Abst</v>
      </c>
      <c r="AY17" s="67" t="str">
        <f>IF('saisie mathématiques'!AY17=1,1,(IF('saisie mathématiques'!AY17=3,0.5,(IF('saisie mathématiques'!AY17=4,0.5,(IF('saisie mathématiques'!AY17=9,0,(IF('saisie mathématiques'!AY17=0,0,(IF('saisie mathématiques'!AY17="A","Abst",(IF('saisie mathématiques'!AY17="N","non év","attente")))))))))))))</f>
        <v>Abst</v>
      </c>
      <c r="AZ17" s="67" t="str">
        <f>IF('saisie mathématiques'!AZ17=1,1,(IF('saisie mathématiques'!AZ17=3,0.5,(IF('saisie mathématiques'!AZ17=4,0.5,(IF('saisie mathématiques'!AZ17=9,0,(IF('saisie mathématiques'!AZ17=0,0,(IF('saisie mathématiques'!AZ17="A","Abst",(IF('saisie mathématiques'!AZ17="N","non év","attente")))))))))))))</f>
        <v>Abst</v>
      </c>
      <c r="BA17" s="67" t="str">
        <f>IF('saisie mathématiques'!BA17=1,1,(IF('saisie mathématiques'!BA17=3,0.5,(IF('saisie mathématiques'!BA17=4,0.5,(IF('saisie mathématiques'!BA17=9,0,(IF('saisie mathématiques'!BA17=0,0,(IF('saisie mathématiques'!BA17="A","Abst",(IF('saisie mathématiques'!BA17="N","non év","attente")))))))))))))</f>
        <v>Abst</v>
      </c>
      <c r="BB17" s="67" t="str">
        <f>IF('saisie mathématiques'!BB17=1,1,(IF('saisie mathématiques'!BB17=3,0.5,(IF('saisie mathématiques'!BB17=4,0.5,(IF('saisie mathématiques'!BB17=9,0,(IF('saisie mathématiques'!BB17=0,0,(IF('saisie mathématiques'!BB17="A","Abst",(IF('saisie mathématiques'!BB17="N","non év","attente")))))))))))))</f>
        <v>Abst</v>
      </c>
      <c r="BC17" s="67" t="str">
        <f>IF('saisie mathématiques'!BC17=1,1,(IF('saisie mathématiques'!BC17=3,0.5,(IF('saisie mathématiques'!BC17=4,0.5,(IF('saisie mathématiques'!BC17=9,0,(IF('saisie mathématiques'!BC17=0,0,(IF('saisie mathématiques'!BC17="A","Abst",(IF('saisie mathématiques'!BC17="N","non év","attente")))))))))))))</f>
        <v>Abst</v>
      </c>
      <c r="BD17" s="67" t="str">
        <f>IF('saisie mathématiques'!BD17=1,1,(IF('saisie mathématiques'!BD17=3,0.5,(IF('saisie mathématiques'!BD17=4,0.5,(IF('saisie mathématiques'!BD17=9,0,(IF('saisie mathématiques'!BD17=0,0,(IF('saisie mathématiques'!BD17="A","Abst",(IF('saisie mathématiques'!BD17="N","non év","attente")))))))))))))</f>
        <v>Abst</v>
      </c>
      <c r="BE17" s="67" t="str">
        <f>IF('saisie mathématiques'!BE17=1,1,(IF('saisie mathématiques'!BE17=3,0.5,(IF('saisie mathématiques'!BE17=4,0.5,(IF('saisie mathématiques'!BE17=9,0,(IF('saisie mathématiques'!BE17=0,0,(IF('saisie mathématiques'!BE17="A","Abst",(IF('saisie mathématiques'!BE17="N","non év","attente")))))))))))))</f>
        <v>Abst</v>
      </c>
      <c r="BF17" s="67" t="str">
        <f>IF('saisie mathématiques'!BF17=1,1,(IF('saisie mathématiques'!BF17=3,0.5,(IF('saisie mathématiques'!BF17=4,0.5,(IF('saisie mathématiques'!BF17=9,0,(IF('saisie mathématiques'!BF17=0,0,(IF('saisie mathématiques'!BF17="A","Abst",(IF('saisie mathématiques'!BF17="N","non év","attente")))))))))))))</f>
        <v>Abst</v>
      </c>
      <c r="BG17" s="67" t="str">
        <f>IF('saisie mathématiques'!BG17=1,1,(IF('saisie mathématiques'!BG17=3,0.5,(IF('saisie mathématiques'!BG17=4,0.5,(IF('saisie mathématiques'!BG17=9,0,(IF('saisie mathématiques'!BG17=0,0,(IF('saisie mathématiques'!BG17="A","Abst",(IF('saisie mathématiques'!BG17="N","non év","attente")))))))))))))</f>
        <v>Abst</v>
      </c>
      <c r="BH17" s="67" t="str">
        <f>IF('saisie mathématiques'!BH17=1,1,(IF('saisie mathématiques'!BH17=3,0.5,(IF('saisie mathématiques'!BH17=4,0.5,(IF('saisie mathématiques'!BH17=9,0,(IF('saisie mathématiques'!BH17=0,0,(IF('saisie mathématiques'!BH17="A","Abst",(IF('saisie mathématiques'!BH17="N","non év","attente")))))))))))))</f>
        <v>Abst</v>
      </c>
      <c r="BI17" s="67" t="str">
        <f>IF('saisie mathématiques'!BI17=1,1,(IF('saisie mathématiques'!BI17=3,0.5,(IF('saisie mathématiques'!BI17=4,0.5,(IF('saisie mathématiques'!BI17=9,0,(IF('saisie mathématiques'!BI17=0,0,(IF('saisie mathématiques'!BI17="A","Abst",(IF('saisie mathématiques'!BI17="N","non év","attente")))))))))))))</f>
        <v>Abst</v>
      </c>
      <c r="BJ17" s="67" t="str">
        <f>IF('saisie mathématiques'!BJ17=1,1,(IF('saisie mathématiques'!BJ17=3,0.5,(IF('saisie mathématiques'!BJ17=4,0.5,(IF('saisie mathématiques'!BJ17=9,0,(IF('saisie mathématiques'!BJ17=0,0,(IF('saisie mathématiques'!BJ17="A","Abst",(IF('saisie mathématiques'!BJ17="N","non év","attente")))))))))))))</f>
        <v>Abst</v>
      </c>
      <c r="BK17" s="67" t="str">
        <f>IF('saisie mathématiques'!BK17=1,1,(IF('saisie mathématiques'!BK17=3,0.5,(IF('saisie mathématiques'!BK17=4,0.5,(IF('saisie mathématiques'!BK17=9,0,(IF('saisie mathématiques'!BK17=0,0,(IF('saisie mathématiques'!BK17="A","Abst",(IF('saisie mathématiques'!BK17="N","non év","attente")))))))))))))</f>
        <v>Abst</v>
      </c>
    </row>
    <row r="18" spans="2:63">
      <c r="B18" s="67" t="str">
        <f>IF('Ma classe'!B17&lt;&gt;0,'Ma classe'!B17,"aucun élève")</f>
        <v>aucun élève</v>
      </c>
      <c r="C18" s="67" t="str">
        <f>IF('Ma classe'!C17&lt;&gt;0,'Ma classe'!C17,"aucun élève")</f>
        <v>aucun élève</v>
      </c>
      <c r="D18" s="67" t="str">
        <f>IF('saisie mathématiques'!D18=1,1,(IF('saisie mathématiques'!D18=3,0.5,(IF('saisie mathématiques'!D18=4,0.5,(IF('saisie mathématiques'!D18=9,0,(IF('saisie mathématiques'!D18=0,0,(IF('saisie mathématiques'!D18="A","Abst",(IF('saisie mathématiques'!D18="N","non év","attente")))))))))))))</f>
        <v>Abst</v>
      </c>
      <c r="E18" s="67" t="str">
        <f>IF('saisie mathématiques'!E18=1,1,(IF('saisie mathématiques'!E18=3,0.5,(IF('saisie mathématiques'!E18=4,0.5,(IF('saisie mathématiques'!E18=9,0,(IF('saisie mathématiques'!E18=0,0,(IF('saisie mathématiques'!E18="A","Abst",(IF('saisie mathématiques'!E18="N","non év","attente")))))))))))))</f>
        <v>Abst</v>
      </c>
      <c r="F18" s="67" t="str">
        <f>IF('saisie mathématiques'!F18=1,1,(IF('saisie mathématiques'!F18=3,0.5,(IF('saisie mathématiques'!F18=4,0.5,(IF('saisie mathématiques'!F18=9,0,(IF('saisie mathématiques'!F18=0,0,(IF('saisie mathématiques'!F18="A","Abst",(IF('saisie mathématiques'!F18="N","non év","attente")))))))))))))</f>
        <v>Abst</v>
      </c>
      <c r="G18" s="67" t="str">
        <f>IF('saisie mathématiques'!G18=1,1,(IF('saisie mathématiques'!G18=3,0.5,(IF('saisie mathématiques'!G18=4,0.5,(IF('saisie mathématiques'!G18=9,0,(IF('saisie mathématiques'!G18=0,0,(IF('saisie mathématiques'!G18="A","Abst",(IF('saisie mathématiques'!G18="N","non év","attente")))))))))))))</f>
        <v>Abst</v>
      </c>
      <c r="H18" s="67" t="str">
        <f>IF('saisie mathématiques'!H18=1,1,(IF('saisie mathématiques'!H18=3,0.5,(IF('saisie mathématiques'!H18=4,0.5,(IF('saisie mathématiques'!H18=9,0,(IF('saisie mathématiques'!H18=0,0,(IF('saisie mathématiques'!H18="A","Abst",(IF('saisie mathématiques'!H18="N","non év","attente")))))))))))))</f>
        <v>Abst</v>
      </c>
      <c r="I18" s="67" t="str">
        <f>IF('saisie mathématiques'!I18=1,1,(IF('saisie mathématiques'!I18=3,0.5,(IF('saisie mathématiques'!I18=4,0.5,(IF('saisie mathématiques'!I18=9,0,(IF('saisie mathématiques'!I18=0,0,(IF('saisie mathématiques'!I18="A","Abst",(IF('saisie mathématiques'!I18="N","non év","attente")))))))))))))</f>
        <v>Abst</v>
      </c>
      <c r="J18" s="67" t="str">
        <f>IF('saisie mathématiques'!J18=1,1,(IF('saisie mathématiques'!J18=3,0.5,(IF('saisie mathématiques'!J18=4,0.5,(IF('saisie mathématiques'!J18=9,0,(IF('saisie mathématiques'!J18=0,0,(IF('saisie mathématiques'!J18="A","Abst",(IF('saisie mathématiques'!J18="N","non év","attente")))))))))))))</f>
        <v>Abst</v>
      </c>
      <c r="K18" s="67" t="str">
        <f>IF('saisie mathématiques'!K18=1,1,(IF('saisie mathématiques'!K18=3,0.5,(IF('saisie mathématiques'!K18=4,0.5,(IF('saisie mathématiques'!K18=9,0,(IF('saisie mathématiques'!K18=0,0,(IF('saisie mathématiques'!K18="A","Abst",(IF('saisie mathématiques'!K18="N","non év","attente")))))))))))))</f>
        <v>Abst</v>
      </c>
      <c r="L18" s="67" t="str">
        <f>IF('saisie mathématiques'!L18=1,1,(IF('saisie mathématiques'!L18=3,0.5,(IF('saisie mathématiques'!L18=4,0.5,(IF('saisie mathématiques'!L18=9,0,(IF('saisie mathématiques'!L18=0,0,(IF('saisie mathématiques'!L18="A","Abst",(IF('saisie mathématiques'!L18="N","non év","attente")))))))))))))</f>
        <v>Abst</v>
      </c>
      <c r="M18" s="67" t="str">
        <f>IF('saisie mathématiques'!M18=1,1,(IF('saisie mathématiques'!M18=3,0.5,(IF('saisie mathématiques'!M18=4,0.5,(IF('saisie mathématiques'!M18=9,0,(IF('saisie mathématiques'!M18=0,0,(IF('saisie mathématiques'!M18="A","Abst",(IF('saisie mathématiques'!M18="N","non év","attente")))))))))))))</f>
        <v>Abst</v>
      </c>
      <c r="N18" s="67" t="str">
        <f>IF('saisie mathématiques'!N18=1,1,(IF('saisie mathématiques'!N18=3,0.5,(IF('saisie mathématiques'!N18=4,0.5,(IF('saisie mathématiques'!N18=9,0,(IF('saisie mathématiques'!N18=0,0,(IF('saisie mathématiques'!N18="A","Abst",(IF('saisie mathématiques'!N18="N","non év","attente")))))))))))))</f>
        <v>Abst</v>
      </c>
      <c r="O18" s="67" t="str">
        <f>IF('saisie mathématiques'!O18=1,1,(IF('saisie mathématiques'!O18=3,0.5,(IF('saisie mathématiques'!O18=4,0.5,(IF('saisie mathématiques'!O18=9,0,(IF('saisie mathématiques'!O18=0,0,(IF('saisie mathématiques'!O18="A","Abst",(IF('saisie mathématiques'!O18="N","non év","attente")))))))))))))</f>
        <v>Abst</v>
      </c>
      <c r="P18" s="67" t="str">
        <f>IF('saisie mathématiques'!P18=1,1,(IF('saisie mathématiques'!P18=3,0.5,(IF('saisie mathématiques'!P18=4,0.5,(IF('saisie mathématiques'!P18=9,0,(IF('saisie mathématiques'!P18=0,0,(IF('saisie mathématiques'!P18="A","Abst",(IF('saisie mathématiques'!P18="N","non év","attente")))))))))))))</f>
        <v>Abst</v>
      </c>
      <c r="Q18" s="67" t="str">
        <f>IF('saisie mathématiques'!Q18=1,1,(IF('saisie mathématiques'!Q18=3,0.5,(IF('saisie mathématiques'!Q18=4,0.5,(IF('saisie mathématiques'!Q18=9,0,(IF('saisie mathématiques'!Q18=0,0,(IF('saisie mathématiques'!Q18="A","Abst",(IF('saisie mathématiques'!Q18="N","non év","attente")))))))))))))</f>
        <v>Abst</v>
      </c>
      <c r="R18" s="67" t="str">
        <f>IF('saisie mathématiques'!R18=1,1,(IF('saisie mathématiques'!R18=3,0.5,(IF('saisie mathématiques'!R18=4,0.5,(IF('saisie mathématiques'!R18=9,0,(IF('saisie mathématiques'!R18=0,0,(IF('saisie mathématiques'!R18="A","Abst",(IF('saisie mathématiques'!R18="N","non év","attente")))))))))))))</f>
        <v>Abst</v>
      </c>
      <c r="S18" s="67" t="str">
        <f>IF('saisie mathématiques'!S18=1,1,(IF('saisie mathématiques'!S18=3,0.5,(IF('saisie mathématiques'!S18=4,0.5,(IF('saisie mathématiques'!S18=9,0,(IF('saisie mathématiques'!S18=0,0,(IF('saisie mathématiques'!S18="A","Abst",(IF('saisie mathématiques'!S18="N","non év","attente")))))))))))))</f>
        <v>Abst</v>
      </c>
      <c r="T18" s="67" t="str">
        <f>IF('saisie mathématiques'!T18=1,1,(IF('saisie mathématiques'!T18=3,0.5,(IF('saisie mathématiques'!T18=4,0.5,(IF('saisie mathématiques'!T18=9,0,(IF('saisie mathématiques'!T18=0,0,(IF('saisie mathématiques'!T18="A","Abst",(IF('saisie mathématiques'!T18="N","non év","attente")))))))))))))</f>
        <v>Abst</v>
      </c>
      <c r="U18" s="67" t="str">
        <f>IF('saisie mathématiques'!U18=1,1,(IF('saisie mathématiques'!U18=3,0.5,(IF('saisie mathématiques'!U18=4,0.5,(IF('saisie mathématiques'!U18=9,0,(IF('saisie mathématiques'!U18=0,0,(IF('saisie mathématiques'!U18="A","Abst",(IF('saisie mathématiques'!U18="N","non év","attente")))))))))))))</f>
        <v>Abst</v>
      </c>
      <c r="V18" s="67" t="str">
        <f>IF('saisie mathématiques'!V18=1,1,(IF('saisie mathématiques'!V18=3,0.5,(IF('saisie mathématiques'!V18=4,0.5,(IF('saisie mathématiques'!V18=9,0,(IF('saisie mathématiques'!V18=0,0,(IF('saisie mathématiques'!V18="A","Abst",(IF('saisie mathématiques'!V18="N","non év","attente")))))))))))))</f>
        <v>Abst</v>
      </c>
      <c r="W18" s="67" t="str">
        <f>IF('saisie mathématiques'!W18=1,1,(IF('saisie mathématiques'!W18=3,0.5,(IF('saisie mathématiques'!W18=4,0.5,(IF('saisie mathématiques'!W18=9,0,(IF('saisie mathématiques'!W18=0,0,(IF('saisie mathématiques'!W18="A","Abst",(IF('saisie mathématiques'!W18="N","non év","attente")))))))))))))</f>
        <v>Abst</v>
      </c>
      <c r="X18" s="67" t="str">
        <f>IF('saisie mathématiques'!X18=1,1,(IF('saisie mathématiques'!X18=3,0.5,(IF('saisie mathématiques'!X18=4,0.5,(IF('saisie mathématiques'!X18=9,0,(IF('saisie mathématiques'!X18=0,0,(IF('saisie mathématiques'!X18="A","Abst",(IF('saisie mathématiques'!X18="N","non év","attente")))))))))))))</f>
        <v>Abst</v>
      </c>
      <c r="Y18" s="67" t="str">
        <f>IF('saisie mathématiques'!Y18=1,1,(IF('saisie mathématiques'!Y18=3,0.5,(IF('saisie mathématiques'!Y18=4,0.5,(IF('saisie mathématiques'!Y18=9,0,(IF('saisie mathématiques'!Y18=0,0,(IF('saisie mathématiques'!Y18="A","Abst",(IF('saisie mathématiques'!Y18="N","non év","attente")))))))))))))</f>
        <v>Abst</v>
      </c>
      <c r="Z18" s="67" t="str">
        <f>IF('saisie mathématiques'!Z18=1,1,(IF('saisie mathématiques'!Z18=3,0.5,(IF('saisie mathématiques'!Z18=4,0.5,(IF('saisie mathématiques'!Z18=9,0,(IF('saisie mathématiques'!Z18=0,0,(IF('saisie mathématiques'!Z18="A","Abst",(IF('saisie mathématiques'!Z18="N","non év","attente")))))))))))))</f>
        <v>Abst</v>
      </c>
      <c r="AA18" s="67" t="str">
        <f>IF('saisie mathématiques'!AA18=1,1,(IF('saisie mathématiques'!AA18=3,0.5,(IF('saisie mathématiques'!AA18=4,0.5,(IF('saisie mathématiques'!AA18=9,0,(IF('saisie mathématiques'!AA18=0,0,(IF('saisie mathématiques'!AA18="A","Abst",(IF('saisie mathématiques'!AA18="N","non év","attente")))))))))))))</f>
        <v>Abst</v>
      </c>
      <c r="AB18" s="67" t="str">
        <f>IF('saisie mathématiques'!AB18=1,1,(IF('saisie mathématiques'!AB18=3,0.5,(IF('saisie mathématiques'!AB18=4,0.5,(IF('saisie mathématiques'!AB18=9,0,(IF('saisie mathématiques'!AB18=0,0,(IF('saisie mathématiques'!AB18="A","Abst",(IF('saisie mathématiques'!AB18="N","non év","attente")))))))))))))</f>
        <v>Abst</v>
      </c>
      <c r="AC18" s="67" t="str">
        <f>IF('saisie mathématiques'!AC18=1,1,(IF('saisie mathématiques'!AC18=3,0.5,(IF('saisie mathématiques'!AC18=4,0.5,(IF('saisie mathématiques'!AC18=9,0,(IF('saisie mathématiques'!AC18=0,0,(IF('saisie mathématiques'!AC18="A","Abst",(IF('saisie mathématiques'!AC18="N","non év","attente")))))))))))))</f>
        <v>Abst</v>
      </c>
      <c r="AD18" s="67" t="str">
        <f>IF('saisie mathématiques'!AD18=1,1,(IF('saisie mathématiques'!AD18=3,0.5,(IF('saisie mathématiques'!AD18=4,0.5,(IF('saisie mathématiques'!AD18=9,0,(IF('saisie mathématiques'!AD18=0,0,(IF('saisie mathématiques'!AD18="A","Abst",(IF('saisie mathématiques'!AD18="N","non év","attente")))))))))))))</f>
        <v>Abst</v>
      </c>
      <c r="AE18" s="67" t="str">
        <f>IF('saisie mathématiques'!AE18=1,1,(IF('saisie mathématiques'!AE18=3,0.5,(IF('saisie mathématiques'!AE18=4,0.5,(IF('saisie mathématiques'!AE18=9,0,(IF('saisie mathématiques'!AE18=0,0,(IF('saisie mathématiques'!AE18="A","Abst",(IF('saisie mathématiques'!AE18="N","non év","attente")))))))))))))</f>
        <v>Abst</v>
      </c>
      <c r="AF18" s="67" t="str">
        <f>IF('saisie mathématiques'!AF18=1,1,(IF('saisie mathématiques'!AF18=3,0.5,(IF('saisie mathématiques'!AF18=4,0.5,(IF('saisie mathématiques'!AF18=9,0,(IF('saisie mathématiques'!AF18=0,0,(IF('saisie mathématiques'!AF18="A","Abst",(IF('saisie mathématiques'!AF18="N","non év","attente")))))))))))))</f>
        <v>Abst</v>
      </c>
      <c r="AG18" s="67" t="str">
        <f>IF('saisie mathématiques'!AG18=1,1,(IF('saisie mathématiques'!AG18=3,0.5,(IF('saisie mathématiques'!AG18=4,0.5,(IF('saisie mathématiques'!AG18=9,0,(IF('saisie mathématiques'!AG18=0,0,(IF('saisie mathématiques'!AG18="A","Abst",(IF('saisie mathématiques'!AG18="N","non év","attente")))))))))))))</f>
        <v>Abst</v>
      </c>
      <c r="AH18" s="67" t="str">
        <f>IF('saisie mathématiques'!AH18=1,1,(IF('saisie mathématiques'!AH18=3,0.5,(IF('saisie mathématiques'!AH18=4,0.5,(IF('saisie mathématiques'!AH18=9,0,(IF('saisie mathématiques'!AH18=0,0,(IF('saisie mathématiques'!AH18="A","Abst",(IF('saisie mathématiques'!AH18="N","non év","attente")))))))))))))</f>
        <v>Abst</v>
      </c>
      <c r="AI18" s="67" t="str">
        <f>IF('saisie mathématiques'!AI18=1,1,(IF('saisie mathématiques'!AI18=3,0.5,(IF('saisie mathématiques'!AI18=4,0.5,(IF('saisie mathématiques'!AI18=9,0,(IF('saisie mathématiques'!AI18=0,0,(IF('saisie mathématiques'!AI18="A","Abst",(IF('saisie mathématiques'!AI18="N","non év","attente")))))))))))))</f>
        <v>Abst</v>
      </c>
      <c r="AJ18" s="67" t="str">
        <f>IF('saisie mathématiques'!AJ18=1,1,(IF('saisie mathématiques'!AJ18=3,0.5,(IF('saisie mathématiques'!AJ18=4,0.5,(IF('saisie mathématiques'!AJ18=9,0,(IF('saisie mathématiques'!AJ18=0,0,(IF('saisie mathématiques'!AJ18="A","Abst",(IF('saisie mathématiques'!AJ18="N","non év","attente")))))))))))))</f>
        <v>Abst</v>
      </c>
      <c r="AK18" s="67" t="str">
        <f>IF('saisie mathématiques'!AK18=1,1,(IF('saisie mathématiques'!AK18=3,0.5,(IF('saisie mathématiques'!AK18=4,0.5,(IF('saisie mathématiques'!AK18=9,0,(IF('saisie mathématiques'!AK18=0,0,(IF('saisie mathématiques'!AK18="A","Abst",(IF('saisie mathématiques'!AK18="N","non év","attente")))))))))))))</f>
        <v>Abst</v>
      </c>
      <c r="AL18" s="67" t="str">
        <f>IF('saisie mathématiques'!AL18=1,1,(IF('saisie mathématiques'!AL18=3,0.5,(IF('saisie mathématiques'!AL18=4,0.5,(IF('saisie mathématiques'!AL18=9,0,(IF('saisie mathématiques'!AL18=0,0,(IF('saisie mathématiques'!AL18="A","Abst",(IF('saisie mathématiques'!AL18="N","non év","attente")))))))))))))</f>
        <v>Abst</v>
      </c>
      <c r="AM18" s="67" t="str">
        <f>IF('saisie mathématiques'!AM18=1,1,(IF('saisie mathématiques'!AM18=3,0.5,(IF('saisie mathématiques'!AM18=4,0.5,(IF('saisie mathématiques'!AM18=9,0,(IF('saisie mathématiques'!AM18=0,0,(IF('saisie mathématiques'!AM18="A","Abst",(IF('saisie mathématiques'!AM18="N","non év","attente")))))))))))))</f>
        <v>Abst</v>
      </c>
      <c r="AN18" s="67" t="str">
        <f>IF('saisie mathématiques'!AN18=1,1,(IF('saisie mathématiques'!AN18=3,0.5,(IF('saisie mathématiques'!AN18=4,0.5,(IF('saisie mathématiques'!AN18=9,0,(IF('saisie mathématiques'!AN18=0,0,(IF('saisie mathématiques'!AN18="A","Abst",(IF('saisie mathématiques'!AN18="N","non év","attente")))))))))))))</f>
        <v>Abst</v>
      </c>
      <c r="AO18" s="67" t="str">
        <f>IF('saisie mathématiques'!AO18=1,1,(IF('saisie mathématiques'!AO18=3,0.5,(IF('saisie mathématiques'!AO18=4,0.5,(IF('saisie mathématiques'!AO18=9,0,(IF('saisie mathématiques'!AO18=0,0,(IF('saisie mathématiques'!AO18="A","Abst",(IF('saisie mathématiques'!AO18="N","non év","attente")))))))))))))</f>
        <v>Abst</v>
      </c>
      <c r="AP18" s="67" t="str">
        <f>IF('saisie mathématiques'!AP18=1,1,(IF('saisie mathématiques'!AP18=3,0.5,(IF('saisie mathématiques'!AP18=4,0.5,(IF('saisie mathématiques'!AP18=9,0,(IF('saisie mathématiques'!AP18=0,0,(IF('saisie mathématiques'!AP18="A","Abst",(IF('saisie mathématiques'!AP18="N","non év","attente")))))))))))))</f>
        <v>Abst</v>
      </c>
      <c r="AQ18" s="67" t="str">
        <f>IF('saisie mathématiques'!AQ18=1,1,(IF('saisie mathématiques'!AQ18=3,0.5,(IF('saisie mathématiques'!AQ18=4,0.5,(IF('saisie mathématiques'!AQ18=9,0,(IF('saisie mathématiques'!AQ18=0,0,(IF('saisie mathématiques'!AQ18="A","Abst",(IF('saisie mathématiques'!AQ18="N","non év","attente")))))))))))))</f>
        <v>Abst</v>
      </c>
      <c r="AR18" s="67" t="str">
        <f>IF('saisie mathématiques'!AR18=1,1,(IF('saisie mathématiques'!AR18=3,0.5,(IF('saisie mathématiques'!AR18=4,0.5,(IF('saisie mathématiques'!AR18=9,0,(IF('saisie mathématiques'!AR18=0,0,(IF('saisie mathématiques'!AR18="A","Abst",(IF('saisie mathématiques'!AR18="N","non év","attente")))))))))))))</f>
        <v>Abst</v>
      </c>
      <c r="AS18" s="67" t="str">
        <f>IF('saisie mathématiques'!AS18=1,1,(IF('saisie mathématiques'!AS18=3,0.5,(IF('saisie mathématiques'!AS18=4,0.5,(IF('saisie mathématiques'!AS18=9,0,(IF('saisie mathématiques'!AS18=0,0,(IF('saisie mathématiques'!AS18="A","Abst",(IF('saisie mathématiques'!AS18="N","non év","attente")))))))))))))</f>
        <v>Abst</v>
      </c>
      <c r="AT18" s="67" t="str">
        <f>IF('saisie mathématiques'!AT18=1,1,(IF('saisie mathématiques'!AT18=3,0.5,(IF('saisie mathématiques'!AT18=4,0.5,(IF('saisie mathématiques'!AT18=9,0,(IF('saisie mathématiques'!AT18=0,0,(IF('saisie mathématiques'!AT18="A","Abst",(IF('saisie mathématiques'!AT18="N","non év","attente")))))))))))))</f>
        <v>Abst</v>
      </c>
      <c r="AU18" s="67" t="str">
        <f>IF('saisie mathématiques'!AU18=1,1,(IF('saisie mathématiques'!AU18=3,0.5,(IF('saisie mathématiques'!AU18=4,0.5,(IF('saisie mathématiques'!AU18=9,0,(IF('saisie mathématiques'!AU18=0,0,(IF('saisie mathématiques'!AU18="A","Abst",(IF('saisie mathématiques'!AU18="N","non év","attente")))))))))))))</f>
        <v>Abst</v>
      </c>
      <c r="AV18" s="67" t="str">
        <f>IF('saisie mathématiques'!AV18=1,1,(IF('saisie mathématiques'!AV18=3,0.5,(IF('saisie mathématiques'!AV18=4,0.5,(IF('saisie mathématiques'!AV18=9,0,(IF('saisie mathématiques'!AV18=0,0,(IF('saisie mathématiques'!AV18="A","Abst",(IF('saisie mathématiques'!AV18="N","non év","attente")))))))))))))</f>
        <v>Abst</v>
      </c>
      <c r="AW18" s="67" t="str">
        <f>IF('saisie mathématiques'!AW18=1,1,(IF('saisie mathématiques'!AW18=3,0.5,(IF('saisie mathématiques'!AW18=4,0.5,(IF('saisie mathématiques'!AW18=9,0,(IF('saisie mathématiques'!AW18=0,0,(IF('saisie mathématiques'!AW18="A","Abst",(IF('saisie mathématiques'!AW18="N","non év","attente")))))))))))))</f>
        <v>Abst</v>
      </c>
      <c r="AX18" s="67" t="str">
        <f>IF('saisie mathématiques'!AX18=1,1,(IF('saisie mathématiques'!AX18=3,0.5,(IF('saisie mathématiques'!AX18=4,0.5,(IF('saisie mathématiques'!AX18=9,0,(IF('saisie mathématiques'!AX18=0,0,(IF('saisie mathématiques'!AX18="A","Abst",(IF('saisie mathématiques'!AX18="N","non év","attente")))))))))))))</f>
        <v>Abst</v>
      </c>
      <c r="AY18" s="67" t="str">
        <f>IF('saisie mathématiques'!AY18=1,1,(IF('saisie mathématiques'!AY18=3,0.5,(IF('saisie mathématiques'!AY18=4,0.5,(IF('saisie mathématiques'!AY18=9,0,(IF('saisie mathématiques'!AY18=0,0,(IF('saisie mathématiques'!AY18="A","Abst",(IF('saisie mathématiques'!AY18="N","non év","attente")))))))))))))</f>
        <v>Abst</v>
      </c>
      <c r="AZ18" s="67" t="str">
        <f>IF('saisie mathématiques'!AZ18=1,1,(IF('saisie mathématiques'!AZ18=3,0.5,(IF('saisie mathématiques'!AZ18=4,0.5,(IF('saisie mathématiques'!AZ18=9,0,(IF('saisie mathématiques'!AZ18=0,0,(IF('saisie mathématiques'!AZ18="A","Abst",(IF('saisie mathématiques'!AZ18="N","non év","attente")))))))))))))</f>
        <v>Abst</v>
      </c>
      <c r="BA18" s="67" t="str">
        <f>IF('saisie mathématiques'!BA18=1,1,(IF('saisie mathématiques'!BA18=3,0.5,(IF('saisie mathématiques'!BA18=4,0.5,(IF('saisie mathématiques'!BA18=9,0,(IF('saisie mathématiques'!BA18=0,0,(IF('saisie mathématiques'!BA18="A","Abst",(IF('saisie mathématiques'!BA18="N","non év","attente")))))))))))))</f>
        <v>Abst</v>
      </c>
      <c r="BB18" s="67" t="str">
        <f>IF('saisie mathématiques'!BB18=1,1,(IF('saisie mathématiques'!BB18=3,0.5,(IF('saisie mathématiques'!BB18=4,0.5,(IF('saisie mathématiques'!BB18=9,0,(IF('saisie mathématiques'!BB18=0,0,(IF('saisie mathématiques'!BB18="A","Abst",(IF('saisie mathématiques'!BB18="N","non év","attente")))))))))))))</f>
        <v>Abst</v>
      </c>
      <c r="BC18" s="67" t="str">
        <f>IF('saisie mathématiques'!BC18=1,1,(IF('saisie mathématiques'!BC18=3,0.5,(IF('saisie mathématiques'!BC18=4,0.5,(IF('saisie mathématiques'!BC18=9,0,(IF('saisie mathématiques'!BC18=0,0,(IF('saisie mathématiques'!BC18="A","Abst",(IF('saisie mathématiques'!BC18="N","non év","attente")))))))))))))</f>
        <v>Abst</v>
      </c>
      <c r="BD18" s="67" t="str">
        <f>IF('saisie mathématiques'!BD18=1,1,(IF('saisie mathématiques'!BD18=3,0.5,(IF('saisie mathématiques'!BD18=4,0.5,(IF('saisie mathématiques'!BD18=9,0,(IF('saisie mathématiques'!BD18=0,0,(IF('saisie mathématiques'!BD18="A","Abst",(IF('saisie mathématiques'!BD18="N","non év","attente")))))))))))))</f>
        <v>Abst</v>
      </c>
      <c r="BE18" s="67" t="str">
        <f>IF('saisie mathématiques'!BE18=1,1,(IF('saisie mathématiques'!BE18=3,0.5,(IF('saisie mathématiques'!BE18=4,0.5,(IF('saisie mathématiques'!BE18=9,0,(IF('saisie mathématiques'!BE18=0,0,(IF('saisie mathématiques'!BE18="A","Abst",(IF('saisie mathématiques'!BE18="N","non év","attente")))))))))))))</f>
        <v>Abst</v>
      </c>
      <c r="BF18" s="67" t="str">
        <f>IF('saisie mathématiques'!BF18=1,1,(IF('saisie mathématiques'!BF18=3,0.5,(IF('saisie mathématiques'!BF18=4,0.5,(IF('saisie mathématiques'!BF18=9,0,(IF('saisie mathématiques'!BF18=0,0,(IF('saisie mathématiques'!BF18="A","Abst",(IF('saisie mathématiques'!BF18="N","non év","attente")))))))))))))</f>
        <v>Abst</v>
      </c>
      <c r="BG18" s="67" t="str">
        <f>IF('saisie mathématiques'!BG18=1,1,(IF('saisie mathématiques'!BG18=3,0.5,(IF('saisie mathématiques'!BG18=4,0.5,(IF('saisie mathématiques'!BG18=9,0,(IF('saisie mathématiques'!BG18=0,0,(IF('saisie mathématiques'!BG18="A","Abst",(IF('saisie mathématiques'!BG18="N","non év","attente")))))))))))))</f>
        <v>Abst</v>
      </c>
      <c r="BH18" s="67" t="str">
        <f>IF('saisie mathématiques'!BH18=1,1,(IF('saisie mathématiques'!BH18=3,0.5,(IF('saisie mathématiques'!BH18=4,0.5,(IF('saisie mathématiques'!BH18=9,0,(IF('saisie mathématiques'!BH18=0,0,(IF('saisie mathématiques'!BH18="A","Abst",(IF('saisie mathématiques'!BH18="N","non év","attente")))))))))))))</f>
        <v>Abst</v>
      </c>
      <c r="BI18" s="67" t="str">
        <f>IF('saisie mathématiques'!BI18=1,1,(IF('saisie mathématiques'!BI18=3,0.5,(IF('saisie mathématiques'!BI18=4,0.5,(IF('saisie mathématiques'!BI18=9,0,(IF('saisie mathématiques'!BI18=0,0,(IF('saisie mathématiques'!BI18="A","Abst",(IF('saisie mathématiques'!BI18="N","non év","attente")))))))))))))</f>
        <v>Abst</v>
      </c>
      <c r="BJ18" s="67" t="str">
        <f>IF('saisie mathématiques'!BJ18=1,1,(IF('saisie mathématiques'!BJ18=3,0.5,(IF('saisie mathématiques'!BJ18=4,0.5,(IF('saisie mathématiques'!BJ18=9,0,(IF('saisie mathématiques'!BJ18=0,0,(IF('saisie mathématiques'!BJ18="A","Abst",(IF('saisie mathématiques'!BJ18="N","non év","attente")))))))))))))</f>
        <v>Abst</v>
      </c>
      <c r="BK18" s="67" t="str">
        <f>IF('saisie mathématiques'!BK18=1,1,(IF('saisie mathématiques'!BK18=3,0.5,(IF('saisie mathématiques'!BK18=4,0.5,(IF('saisie mathématiques'!BK18=9,0,(IF('saisie mathématiques'!BK18=0,0,(IF('saisie mathématiques'!BK18="A","Abst",(IF('saisie mathématiques'!BK18="N","non év","attente")))))))))))))</f>
        <v>Abst</v>
      </c>
    </row>
    <row r="19" spans="2:63">
      <c r="B19" s="67" t="str">
        <f>IF('Ma classe'!B18&lt;&gt;0,'Ma classe'!B18,"aucun élève")</f>
        <v>aucun élève</v>
      </c>
      <c r="C19" s="67" t="str">
        <f>IF('Ma classe'!C18&lt;&gt;0,'Ma classe'!C18,"aucun élève")</f>
        <v>aucun élève</v>
      </c>
      <c r="D19" s="67" t="str">
        <f>IF('saisie mathématiques'!D19=1,1,(IF('saisie mathématiques'!D19=3,0.5,(IF('saisie mathématiques'!D19=4,0.5,(IF('saisie mathématiques'!D19=9,0,(IF('saisie mathématiques'!D19=0,0,(IF('saisie mathématiques'!D19="A","Abst",(IF('saisie mathématiques'!D19="N","non év","attente")))))))))))))</f>
        <v>Abst</v>
      </c>
      <c r="E19" s="67" t="str">
        <f>IF('saisie mathématiques'!E19=1,1,(IF('saisie mathématiques'!E19=3,0.5,(IF('saisie mathématiques'!E19=4,0.5,(IF('saisie mathématiques'!E19=9,0,(IF('saisie mathématiques'!E19=0,0,(IF('saisie mathématiques'!E19="A","Abst",(IF('saisie mathématiques'!E19="N","non év","attente")))))))))))))</f>
        <v>Abst</v>
      </c>
      <c r="F19" s="67" t="str">
        <f>IF('saisie mathématiques'!F19=1,1,(IF('saisie mathématiques'!F19=3,0.5,(IF('saisie mathématiques'!F19=4,0.5,(IF('saisie mathématiques'!F19=9,0,(IF('saisie mathématiques'!F19=0,0,(IF('saisie mathématiques'!F19="A","Abst",(IF('saisie mathématiques'!F19="N","non év","attente")))))))))))))</f>
        <v>Abst</v>
      </c>
      <c r="G19" s="67" t="str">
        <f>IF('saisie mathématiques'!G19=1,1,(IF('saisie mathématiques'!G19=3,0.5,(IF('saisie mathématiques'!G19=4,0.5,(IF('saisie mathématiques'!G19=9,0,(IF('saisie mathématiques'!G19=0,0,(IF('saisie mathématiques'!G19="A","Abst",(IF('saisie mathématiques'!G19="N","non év","attente")))))))))))))</f>
        <v>Abst</v>
      </c>
      <c r="H19" s="67" t="str">
        <f>IF('saisie mathématiques'!H19=1,1,(IF('saisie mathématiques'!H19=3,0.5,(IF('saisie mathématiques'!H19=4,0.5,(IF('saisie mathématiques'!H19=9,0,(IF('saisie mathématiques'!H19=0,0,(IF('saisie mathématiques'!H19="A","Abst",(IF('saisie mathématiques'!H19="N","non év","attente")))))))))))))</f>
        <v>Abst</v>
      </c>
      <c r="I19" s="67" t="str">
        <f>IF('saisie mathématiques'!I19=1,1,(IF('saisie mathématiques'!I19=3,0.5,(IF('saisie mathématiques'!I19=4,0.5,(IF('saisie mathématiques'!I19=9,0,(IF('saisie mathématiques'!I19=0,0,(IF('saisie mathématiques'!I19="A","Abst",(IF('saisie mathématiques'!I19="N","non év","attente")))))))))))))</f>
        <v>Abst</v>
      </c>
      <c r="J19" s="67" t="str">
        <f>IF('saisie mathématiques'!J19=1,1,(IF('saisie mathématiques'!J19=3,0.5,(IF('saisie mathématiques'!J19=4,0.5,(IF('saisie mathématiques'!J19=9,0,(IF('saisie mathématiques'!J19=0,0,(IF('saisie mathématiques'!J19="A","Abst",(IF('saisie mathématiques'!J19="N","non év","attente")))))))))))))</f>
        <v>Abst</v>
      </c>
      <c r="K19" s="67" t="str">
        <f>IF('saisie mathématiques'!K19=1,1,(IF('saisie mathématiques'!K19=3,0.5,(IF('saisie mathématiques'!K19=4,0.5,(IF('saisie mathématiques'!K19=9,0,(IF('saisie mathématiques'!K19=0,0,(IF('saisie mathématiques'!K19="A","Abst",(IF('saisie mathématiques'!K19="N","non év","attente")))))))))))))</f>
        <v>Abst</v>
      </c>
      <c r="L19" s="67" t="str">
        <f>IF('saisie mathématiques'!L19=1,1,(IF('saisie mathématiques'!L19=3,0.5,(IF('saisie mathématiques'!L19=4,0.5,(IF('saisie mathématiques'!L19=9,0,(IF('saisie mathématiques'!L19=0,0,(IF('saisie mathématiques'!L19="A","Abst",(IF('saisie mathématiques'!L19="N","non év","attente")))))))))))))</f>
        <v>Abst</v>
      </c>
      <c r="M19" s="67" t="str">
        <f>IF('saisie mathématiques'!M19=1,1,(IF('saisie mathématiques'!M19=3,0.5,(IF('saisie mathématiques'!M19=4,0.5,(IF('saisie mathématiques'!M19=9,0,(IF('saisie mathématiques'!M19=0,0,(IF('saisie mathématiques'!M19="A","Abst",(IF('saisie mathématiques'!M19="N","non év","attente")))))))))))))</f>
        <v>Abst</v>
      </c>
      <c r="N19" s="67" t="str">
        <f>IF('saisie mathématiques'!N19=1,1,(IF('saisie mathématiques'!N19=3,0.5,(IF('saisie mathématiques'!N19=4,0.5,(IF('saisie mathématiques'!N19=9,0,(IF('saisie mathématiques'!N19=0,0,(IF('saisie mathématiques'!N19="A","Abst",(IF('saisie mathématiques'!N19="N","non év","attente")))))))))))))</f>
        <v>Abst</v>
      </c>
      <c r="O19" s="67" t="str">
        <f>IF('saisie mathématiques'!O19=1,1,(IF('saisie mathématiques'!O19=3,0.5,(IF('saisie mathématiques'!O19=4,0.5,(IF('saisie mathématiques'!O19=9,0,(IF('saisie mathématiques'!O19=0,0,(IF('saisie mathématiques'!O19="A","Abst",(IF('saisie mathématiques'!O19="N","non év","attente")))))))))))))</f>
        <v>Abst</v>
      </c>
      <c r="P19" s="67" t="str">
        <f>IF('saisie mathématiques'!P19=1,1,(IF('saisie mathématiques'!P19=3,0.5,(IF('saisie mathématiques'!P19=4,0.5,(IF('saisie mathématiques'!P19=9,0,(IF('saisie mathématiques'!P19=0,0,(IF('saisie mathématiques'!P19="A","Abst",(IF('saisie mathématiques'!P19="N","non év","attente")))))))))))))</f>
        <v>Abst</v>
      </c>
      <c r="Q19" s="67" t="str">
        <f>IF('saisie mathématiques'!Q19=1,1,(IF('saisie mathématiques'!Q19=3,0.5,(IF('saisie mathématiques'!Q19=4,0.5,(IF('saisie mathématiques'!Q19=9,0,(IF('saisie mathématiques'!Q19=0,0,(IF('saisie mathématiques'!Q19="A","Abst",(IF('saisie mathématiques'!Q19="N","non év","attente")))))))))))))</f>
        <v>Abst</v>
      </c>
      <c r="R19" s="67" t="str">
        <f>IF('saisie mathématiques'!R19=1,1,(IF('saisie mathématiques'!R19=3,0.5,(IF('saisie mathématiques'!R19=4,0.5,(IF('saisie mathématiques'!R19=9,0,(IF('saisie mathématiques'!R19=0,0,(IF('saisie mathématiques'!R19="A","Abst",(IF('saisie mathématiques'!R19="N","non év","attente")))))))))))))</f>
        <v>Abst</v>
      </c>
      <c r="S19" s="67" t="str">
        <f>IF('saisie mathématiques'!S19=1,1,(IF('saisie mathématiques'!S19=3,0.5,(IF('saisie mathématiques'!S19=4,0.5,(IF('saisie mathématiques'!S19=9,0,(IF('saisie mathématiques'!S19=0,0,(IF('saisie mathématiques'!S19="A","Abst",(IF('saisie mathématiques'!S19="N","non év","attente")))))))))))))</f>
        <v>Abst</v>
      </c>
      <c r="T19" s="67" t="str">
        <f>IF('saisie mathématiques'!T19=1,1,(IF('saisie mathématiques'!T19=3,0.5,(IF('saisie mathématiques'!T19=4,0.5,(IF('saisie mathématiques'!T19=9,0,(IF('saisie mathématiques'!T19=0,0,(IF('saisie mathématiques'!T19="A","Abst",(IF('saisie mathématiques'!T19="N","non év","attente")))))))))))))</f>
        <v>Abst</v>
      </c>
      <c r="U19" s="67" t="str">
        <f>IF('saisie mathématiques'!U19=1,1,(IF('saisie mathématiques'!U19=3,0.5,(IF('saisie mathématiques'!U19=4,0.5,(IF('saisie mathématiques'!U19=9,0,(IF('saisie mathématiques'!U19=0,0,(IF('saisie mathématiques'!U19="A","Abst",(IF('saisie mathématiques'!U19="N","non év","attente")))))))))))))</f>
        <v>Abst</v>
      </c>
      <c r="V19" s="67" t="str">
        <f>IF('saisie mathématiques'!V19=1,1,(IF('saisie mathématiques'!V19=3,0.5,(IF('saisie mathématiques'!V19=4,0.5,(IF('saisie mathématiques'!V19=9,0,(IF('saisie mathématiques'!V19=0,0,(IF('saisie mathématiques'!V19="A","Abst",(IF('saisie mathématiques'!V19="N","non év","attente")))))))))))))</f>
        <v>Abst</v>
      </c>
      <c r="W19" s="67" t="str">
        <f>IF('saisie mathématiques'!W19=1,1,(IF('saisie mathématiques'!W19=3,0.5,(IF('saisie mathématiques'!W19=4,0.5,(IF('saisie mathématiques'!W19=9,0,(IF('saisie mathématiques'!W19=0,0,(IF('saisie mathématiques'!W19="A","Abst",(IF('saisie mathématiques'!W19="N","non év","attente")))))))))))))</f>
        <v>Abst</v>
      </c>
      <c r="X19" s="67" t="str">
        <f>IF('saisie mathématiques'!X19=1,1,(IF('saisie mathématiques'!X19=3,0.5,(IF('saisie mathématiques'!X19=4,0.5,(IF('saisie mathématiques'!X19=9,0,(IF('saisie mathématiques'!X19=0,0,(IF('saisie mathématiques'!X19="A","Abst",(IF('saisie mathématiques'!X19="N","non év","attente")))))))))))))</f>
        <v>Abst</v>
      </c>
      <c r="Y19" s="67" t="str">
        <f>IF('saisie mathématiques'!Y19=1,1,(IF('saisie mathématiques'!Y19=3,0.5,(IF('saisie mathématiques'!Y19=4,0.5,(IF('saisie mathématiques'!Y19=9,0,(IF('saisie mathématiques'!Y19=0,0,(IF('saisie mathématiques'!Y19="A","Abst",(IF('saisie mathématiques'!Y19="N","non év","attente")))))))))))))</f>
        <v>Abst</v>
      </c>
      <c r="Z19" s="67" t="str">
        <f>IF('saisie mathématiques'!Z19=1,1,(IF('saisie mathématiques'!Z19=3,0.5,(IF('saisie mathématiques'!Z19=4,0.5,(IF('saisie mathématiques'!Z19=9,0,(IF('saisie mathématiques'!Z19=0,0,(IF('saisie mathématiques'!Z19="A","Abst",(IF('saisie mathématiques'!Z19="N","non év","attente")))))))))))))</f>
        <v>Abst</v>
      </c>
      <c r="AA19" s="67" t="str">
        <f>IF('saisie mathématiques'!AA19=1,1,(IF('saisie mathématiques'!AA19=3,0.5,(IF('saisie mathématiques'!AA19=4,0.5,(IF('saisie mathématiques'!AA19=9,0,(IF('saisie mathématiques'!AA19=0,0,(IF('saisie mathématiques'!AA19="A","Abst",(IF('saisie mathématiques'!AA19="N","non év","attente")))))))))))))</f>
        <v>Abst</v>
      </c>
      <c r="AB19" s="67" t="str">
        <f>IF('saisie mathématiques'!AB19=1,1,(IF('saisie mathématiques'!AB19=3,0.5,(IF('saisie mathématiques'!AB19=4,0.5,(IF('saisie mathématiques'!AB19=9,0,(IF('saisie mathématiques'!AB19=0,0,(IF('saisie mathématiques'!AB19="A","Abst",(IF('saisie mathématiques'!AB19="N","non év","attente")))))))))))))</f>
        <v>Abst</v>
      </c>
      <c r="AC19" s="67" t="str">
        <f>IF('saisie mathématiques'!AC19=1,1,(IF('saisie mathématiques'!AC19=3,0.5,(IF('saisie mathématiques'!AC19=4,0.5,(IF('saisie mathématiques'!AC19=9,0,(IF('saisie mathématiques'!AC19=0,0,(IF('saisie mathématiques'!AC19="A","Abst",(IF('saisie mathématiques'!AC19="N","non év","attente")))))))))))))</f>
        <v>Abst</v>
      </c>
      <c r="AD19" s="67" t="str">
        <f>IF('saisie mathématiques'!AD19=1,1,(IF('saisie mathématiques'!AD19=3,0.5,(IF('saisie mathématiques'!AD19=4,0.5,(IF('saisie mathématiques'!AD19=9,0,(IF('saisie mathématiques'!AD19=0,0,(IF('saisie mathématiques'!AD19="A","Abst",(IF('saisie mathématiques'!AD19="N","non év","attente")))))))))))))</f>
        <v>Abst</v>
      </c>
      <c r="AE19" s="67" t="str">
        <f>IF('saisie mathématiques'!AE19=1,1,(IF('saisie mathématiques'!AE19=3,0.5,(IF('saisie mathématiques'!AE19=4,0.5,(IF('saisie mathématiques'!AE19=9,0,(IF('saisie mathématiques'!AE19=0,0,(IF('saisie mathématiques'!AE19="A","Abst",(IF('saisie mathématiques'!AE19="N","non év","attente")))))))))))))</f>
        <v>Abst</v>
      </c>
      <c r="AF19" s="67" t="str">
        <f>IF('saisie mathématiques'!AF19=1,1,(IF('saisie mathématiques'!AF19=3,0.5,(IF('saisie mathématiques'!AF19=4,0.5,(IF('saisie mathématiques'!AF19=9,0,(IF('saisie mathématiques'!AF19=0,0,(IF('saisie mathématiques'!AF19="A","Abst",(IF('saisie mathématiques'!AF19="N","non év","attente")))))))))))))</f>
        <v>Abst</v>
      </c>
      <c r="AG19" s="67" t="str">
        <f>IF('saisie mathématiques'!AG19=1,1,(IF('saisie mathématiques'!AG19=3,0.5,(IF('saisie mathématiques'!AG19=4,0.5,(IF('saisie mathématiques'!AG19=9,0,(IF('saisie mathématiques'!AG19=0,0,(IF('saisie mathématiques'!AG19="A","Abst",(IF('saisie mathématiques'!AG19="N","non év","attente")))))))))))))</f>
        <v>Abst</v>
      </c>
      <c r="AH19" s="67" t="str">
        <f>IF('saisie mathématiques'!AH19=1,1,(IF('saisie mathématiques'!AH19=3,0.5,(IF('saisie mathématiques'!AH19=4,0.5,(IF('saisie mathématiques'!AH19=9,0,(IF('saisie mathématiques'!AH19=0,0,(IF('saisie mathématiques'!AH19="A","Abst",(IF('saisie mathématiques'!AH19="N","non év","attente")))))))))))))</f>
        <v>Abst</v>
      </c>
      <c r="AI19" s="67" t="str">
        <f>IF('saisie mathématiques'!AI19=1,1,(IF('saisie mathématiques'!AI19=3,0.5,(IF('saisie mathématiques'!AI19=4,0.5,(IF('saisie mathématiques'!AI19=9,0,(IF('saisie mathématiques'!AI19=0,0,(IF('saisie mathématiques'!AI19="A","Abst",(IF('saisie mathématiques'!AI19="N","non év","attente")))))))))))))</f>
        <v>Abst</v>
      </c>
      <c r="AJ19" s="67" t="str">
        <f>IF('saisie mathématiques'!AJ19=1,1,(IF('saisie mathématiques'!AJ19=3,0.5,(IF('saisie mathématiques'!AJ19=4,0.5,(IF('saisie mathématiques'!AJ19=9,0,(IF('saisie mathématiques'!AJ19=0,0,(IF('saisie mathématiques'!AJ19="A","Abst",(IF('saisie mathématiques'!AJ19="N","non év","attente")))))))))))))</f>
        <v>Abst</v>
      </c>
      <c r="AK19" s="67" t="str">
        <f>IF('saisie mathématiques'!AK19=1,1,(IF('saisie mathématiques'!AK19=3,0.5,(IF('saisie mathématiques'!AK19=4,0.5,(IF('saisie mathématiques'!AK19=9,0,(IF('saisie mathématiques'!AK19=0,0,(IF('saisie mathématiques'!AK19="A","Abst",(IF('saisie mathématiques'!AK19="N","non év","attente")))))))))))))</f>
        <v>Abst</v>
      </c>
      <c r="AL19" s="67" t="str">
        <f>IF('saisie mathématiques'!AL19=1,1,(IF('saisie mathématiques'!AL19=3,0.5,(IF('saisie mathématiques'!AL19=4,0.5,(IF('saisie mathématiques'!AL19=9,0,(IF('saisie mathématiques'!AL19=0,0,(IF('saisie mathématiques'!AL19="A","Abst",(IF('saisie mathématiques'!AL19="N","non év","attente")))))))))))))</f>
        <v>Abst</v>
      </c>
      <c r="AM19" s="67" t="str">
        <f>IF('saisie mathématiques'!AM19=1,1,(IF('saisie mathématiques'!AM19=3,0.5,(IF('saisie mathématiques'!AM19=4,0.5,(IF('saisie mathématiques'!AM19=9,0,(IF('saisie mathématiques'!AM19=0,0,(IF('saisie mathématiques'!AM19="A","Abst",(IF('saisie mathématiques'!AM19="N","non év","attente")))))))))))))</f>
        <v>Abst</v>
      </c>
      <c r="AN19" s="67" t="str">
        <f>IF('saisie mathématiques'!AN19=1,1,(IF('saisie mathématiques'!AN19=3,0.5,(IF('saisie mathématiques'!AN19=4,0.5,(IF('saisie mathématiques'!AN19=9,0,(IF('saisie mathématiques'!AN19=0,0,(IF('saisie mathématiques'!AN19="A","Abst",(IF('saisie mathématiques'!AN19="N","non év","attente")))))))))))))</f>
        <v>Abst</v>
      </c>
      <c r="AO19" s="67" t="str">
        <f>IF('saisie mathématiques'!AO19=1,1,(IF('saisie mathématiques'!AO19=3,0.5,(IF('saisie mathématiques'!AO19=4,0.5,(IF('saisie mathématiques'!AO19=9,0,(IF('saisie mathématiques'!AO19=0,0,(IF('saisie mathématiques'!AO19="A","Abst",(IF('saisie mathématiques'!AO19="N","non év","attente")))))))))))))</f>
        <v>Abst</v>
      </c>
      <c r="AP19" s="67" t="str">
        <f>IF('saisie mathématiques'!AP19=1,1,(IF('saisie mathématiques'!AP19=3,0.5,(IF('saisie mathématiques'!AP19=4,0.5,(IF('saisie mathématiques'!AP19=9,0,(IF('saisie mathématiques'!AP19=0,0,(IF('saisie mathématiques'!AP19="A","Abst",(IF('saisie mathématiques'!AP19="N","non év","attente")))))))))))))</f>
        <v>Abst</v>
      </c>
      <c r="AQ19" s="67" t="str">
        <f>IF('saisie mathématiques'!AQ19=1,1,(IF('saisie mathématiques'!AQ19=3,0.5,(IF('saisie mathématiques'!AQ19=4,0.5,(IF('saisie mathématiques'!AQ19=9,0,(IF('saisie mathématiques'!AQ19=0,0,(IF('saisie mathématiques'!AQ19="A","Abst",(IF('saisie mathématiques'!AQ19="N","non év","attente")))))))))))))</f>
        <v>Abst</v>
      </c>
      <c r="AR19" s="67" t="str">
        <f>IF('saisie mathématiques'!AR19=1,1,(IF('saisie mathématiques'!AR19=3,0.5,(IF('saisie mathématiques'!AR19=4,0.5,(IF('saisie mathématiques'!AR19=9,0,(IF('saisie mathématiques'!AR19=0,0,(IF('saisie mathématiques'!AR19="A","Abst",(IF('saisie mathématiques'!AR19="N","non év","attente")))))))))))))</f>
        <v>Abst</v>
      </c>
      <c r="AS19" s="67" t="str">
        <f>IF('saisie mathématiques'!AS19=1,1,(IF('saisie mathématiques'!AS19=3,0.5,(IF('saisie mathématiques'!AS19=4,0.5,(IF('saisie mathématiques'!AS19=9,0,(IF('saisie mathématiques'!AS19=0,0,(IF('saisie mathématiques'!AS19="A","Abst",(IF('saisie mathématiques'!AS19="N","non év","attente")))))))))))))</f>
        <v>Abst</v>
      </c>
      <c r="AT19" s="67" t="str">
        <f>IF('saisie mathématiques'!AT19=1,1,(IF('saisie mathématiques'!AT19=3,0.5,(IF('saisie mathématiques'!AT19=4,0.5,(IF('saisie mathématiques'!AT19=9,0,(IF('saisie mathématiques'!AT19=0,0,(IF('saisie mathématiques'!AT19="A","Abst",(IF('saisie mathématiques'!AT19="N","non év","attente")))))))))))))</f>
        <v>Abst</v>
      </c>
      <c r="AU19" s="67" t="str">
        <f>IF('saisie mathématiques'!AU19=1,1,(IF('saisie mathématiques'!AU19=3,0.5,(IF('saisie mathématiques'!AU19=4,0.5,(IF('saisie mathématiques'!AU19=9,0,(IF('saisie mathématiques'!AU19=0,0,(IF('saisie mathématiques'!AU19="A","Abst",(IF('saisie mathématiques'!AU19="N","non év","attente")))))))))))))</f>
        <v>Abst</v>
      </c>
      <c r="AV19" s="67" t="str">
        <f>IF('saisie mathématiques'!AV19=1,1,(IF('saisie mathématiques'!AV19=3,0.5,(IF('saisie mathématiques'!AV19=4,0.5,(IF('saisie mathématiques'!AV19=9,0,(IF('saisie mathématiques'!AV19=0,0,(IF('saisie mathématiques'!AV19="A","Abst",(IF('saisie mathématiques'!AV19="N","non év","attente")))))))))))))</f>
        <v>Abst</v>
      </c>
      <c r="AW19" s="67" t="str">
        <f>IF('saisie mathématiques'!AW19=1,1,(IF('saisie mathématiques'!AW19=3,0.5,(IF('saisie mathématiques'!AW19=4,0.5,(IF('saisie mathématiques'!AW19=9,0,(IF('saisie mathématiques'!AW19=0,0,(IF('saisie mathématiques'!AW19="A","Abst",(IF('saisie mathématiques'!AW19="N","non év","attente")))))))))))))</f>
        <v>Abst</v>
      </c>
      <c r="AX19" s="67" t="str">
        <f>IF('saisie mathématiques'!AX19=1,1,(IF('saisie mathématiques'!AX19=3,0.5,(IF('saisie mathématiques'!AX19=4,0.5,(IF('saisie mathématiques'!AX19=9,0,(IF('saisie mathématiques'!AX19=0,0,(IF('saisie mathématiques'!AX19="A","Abst",(IF('saisie mathématiques'!AX19="N","non év","attente")))))))))))))</f>
        <v>Abst</v>
      </c>
      <c r="AY19" s="67" t="str">
        <f>IF('saisie mathématiques'!AY19=1,1,(IF('saisie mathématiques'!AY19=3,0.5,(IF('saisie mathématiques'!AY19=4,0.5,(IF('saisie mathématiques'!AY19=9,0,(IF('saisie mathématiques'!AY19=0,0,(IF('saisie mathématiques'!AY19="A","Abst",(IF('saisie mathématiques'!AY19="N","non év","attente")))))))))))))</f>
        <v>Abst</v>
      </c>
      <c r="AZ19" s="67" t="str">
        <f>IF('saisie mathématiques'!AZ19=1,1,(IF('saisie mathématiques'!AZ19=3,0.5,(IF('saisie mathématiques'!AZ19=4,0.5,(IF('saisie mathématiques'!AZ19=9,0,(IF('saisie mathématiques'!AZ19=0,0,(IF('saisie mathématiques'!AZ19="A","Abst",(IF('saisie mathématiques'!AZ19="N","non év","attente")))))))))))))</f>
        <v>Abst</v>
      </c>
      <c r="BA19" s="67" t="str">
        <f>IF('saisie mathématiques'!BA19=1,1,(IF('saisie mathématiques'!BA19=3,0.5,(IF('saisie mathématiques'!BA19=4,0.5,(IF('saisie mathématiques'!BA19=9,0,(IF('saisie mathématiques'!BA19=0,0,(IF('saisie mathématiques'!BA19="A","Abst",(IF('saisie mathématiques'!BA19="N","non év","attente")))))))))))))</f>
        <v>Abst</v>
      </c>
      <c r="BB19" s="67" t="str">
        <f>IF('saisie mathématiques'!BB19=1,1,(IF('saisie mathématiques'!BB19=3,0.5,(IF('saisie mathématiques'!BB19=4,0.5,(IF('saisie mathématiques'!BB19=9,0,(IF('saisie mathématiques'!BB19=0,0,(IF('saisie mathématiques'!BB19="A","Abst",(IF('saisie mathématiques'!BB19="N","non év","attente")))))))))))))</f>
        <v>Abst</v>
      </c>
      <c r="BC19" s="67" t="str">
        <f>IF('saisie mathématiques'!BC19=1,1,(IF('saisie mathématiques'!BC19=3,0.5,(IF('saisie mathématiques'!BC19=4,0.5,(IF('saisie mathématiques'!BC19=9,0,(IF('saisie mathématiques'!BC19=0,0,(IF('saisie mathématiques'!BC19="A","Abst",(IF('saisie mathématiques'!BC19="N","non év","attente")))))))))))))</f>
        <v>Abst</v>
      </c>
      <c r="BD19" s="67" t="str">
        <f>IF('saisie mathématiques'!BD19=1,1,(IF('saisie mathématiques'!BD19=3,0.5,(IF('saisie mathématiques'!BD19=4,0.5,(IF('saisie mathématiques'!BD19=9,0,(IF('saisie mathématiques'!BD19=0,0,(IF('saisie mathématiques'!BD19="A","Abst",(IF('saisie mathématiques'!BD19="N","non év","attente")))))))))))))</f>
        <v>Abst</v>
      </c>
      <c r="BE19" s="67" t="str">
        <f>IF('saisie mathématiques'!BE19=1,1,(IF('saisie mathématiques'!BE19=3,0.5,(IF('saisie mathématiques'!BE19=4,0.5,(IF('saisie mathématiques'!BE19=9,0,(IF('saisie mathématiques'!BE19=0,0,(IF('saisie mathématiques'!BE19="A","Abst",(IF('saisie mathématiques'!BE19="N","non év","attente")))))))))))))</f>
        <v>Abst</v>
      </c>
      <c r="BF19" s="67" t="str">
        <f>IF('saisie mathématiques'!BF19=1,1,(IF('saisie mathématiques'!BF19=3,0.5,(IF('saisie mathématiques'!BF19=4,0.5,(IF('saisie mathématiques'!BF19=9,0,(IF('saisie mathématiques'!BF19=0,0,(IF('saisie mathématiques'!BF19="A","Abst",(IF('saisie mathématiques'!BF19="N","non év","attente")))))))))))))</f>
        <v>Abst</v>
      </c>
      <c r="BG19" s="67" t="str">
        <f>IF('saisie mathématiques'!BG19=1,1,(IF('saisie mathématiques'!BG19=3,0.5,(IF('saisie mathématiques'!BG19=4,0.5,(IF('saisie mathématiques'!BG19=9,0,(IF('saisie mathématiques'!BG19=0,0,(IF('saisie mathématiques'!BG19="A","Abst",(IF('saisie mathématiques'!BG19="N","non év","attente")))))))))))))</f>
        <v>Abst</v>
      </c>
      <c r="BH19" s="67" t="str">
        <f>IF('saisie mathématiques'!BH19=1,1,(IF('saisie mathématiques'!BH19=3,0.5,(IF('saisie mathématiques'!BH19=4,0.5,(IF('saisie mathématiques'!BH19=9,0,(IF('saisie mathématiques'!BH19=0,0,(IF('saisie mathématiques'!BH19="A","Abst",(IF('saisie mathématiques'!BH19="N","non év","attente")))))))))))))</f>
        <v>Abst</v>
      </c>
      <c r="BI19" s="67" t="str">
        <f>IF('saisie mathématiques'!BI19=1,1,(IF('saisie mathématiques'!BI19=3,0.5,(IF('saisie mathématiques'!BI19=4,0.5,(IF('saisie mathématiques'!BI19=9,0,(IF('saisie mathématiques'!BI19=0,0,(IF('saisie mathématiques'!BI19="A","Abst",(IF('saisie mathématiques'!BI19="N","non év","attente")))))))))))))</f>
        <v>Abst</v>
      </c>
      <c r="BJ19" s="67" t="str">
        <f>IF('saisie mathématiques'!BJ19=1,1,(IF('saisie mathématiques'!BJ19=3,0.5,(IF('saisie mathématiques'!BJ19=4,0.5,(IF('saisie mathématiques'!BJ19=9,0,(IF('saisie mathématiques'!BJ19=0,0,(IF('saisie mathématiques'!BJ19="A","Abst",(IF('saisie mathématiques'!BJ19="N","non év","attente")))))))))))))</f>
        <v>Abst</v>
      </c>
      <c r="BK19" s="67" t="str">
        <f>IF('saisie mathématiques'!BK19=1,1,(IF('saisie mathématiques'!BK19=3,0.5,(IF('saisie mathématiques'!BK19=4,0.5,(IF('saisie mathématiques'!BK19=9,0,(IF('saisie mathématiques'!BK19=0,0,(IF('saisie mathématiques'!BK19="A","Abst",(IF('saisie mathématiques'!BK19="N","non év","attente")))))))))))))</f>
        <v>Abst</v>
      </c>
    </row>
    <row r="20" spans="2:63">
      <c r="B20" s="67" t="str">
        <f>IF('Ma classe'!B19&lt;&gt;0,'Ma classe'!B19,"aucun élève")</f>
        <v>aucun élève</v>
      </c>
      <c r="C20" s="67" t="str">
        <f>IF('Ma classe'!C19&lt;&gt;0,'Ma classe'!C19,"aucun élève")</f>
        <v>aucun élève</v>
      </c>
      <c r="D20" s="67" t="str">
        <f>IF('saisie mathématiques'!D20=1,1,(IF('saisie mathématiques'!D20=3,0.5,(IF('saisie mathématiques'!D20=4,0.5,(IF('saisie mathématiques'!D20=9,0,(IF('saisie mathématiques'!D20=0,0,(IF('saisie mathématiques'!D20="A","Abst",(IF('saisie mathématiques'!D20="N","non év","attente")))))))))))))</f>
        <v>Abst</v>
      </c>
      <c r="E20" s="67" t="str">
        <f>IF('saisie mathématiques'!E20=1,1,(IF('saisie mathématiques'!E20=3,0.5,(IF('saisie mathématiques'!E20=4,0.5,(IF('saisie mathématiques'!E20=9,0,(IF('saisie mathématiques'!E20=0,0,(IF('saisie mathématiques'!E20="A","Abst",(IF('saisie mathématiques'!E20="N","non év","attente")))))))))))))</f>
        <v>Abst</v>
      </c>
      <c r="F20" s="67" t="str">
        <f>IF('saisie mathématiques'!F20=1,1,(IF('saisie mathématiques'!F20=3,0.5,(IF('saisie mathématiques'!F20=4,0.5,(IF('saisie mathématiques'!F20=9,0,(IF('saisie mathématiques'!F20=0,0,(IF('saisie mathématiques'!F20="A","Abst",(IF('saisie mathématiques'!F20="N","non év","attente")))))))))))))</f>
        <v>Abst</v>
      </c>
      <c r="G20" s="67" t="str">
        <f>IF('saisie mathématiques'!G20=1,1,(IF('saisie mathématiques'!G20=3,0.5,(IF('saisie mathématiques'!G20=4,0.5,(IF('saisie mathématiques'!G20=9,0,(IF('saisie mathématiques'!G20=0,0,(IF('saisie mathématiques'!G20="A","Abst",(IF('saisie mathématiques'!G20="N","non év","attente")))))))))))))</f>
        <v>Abst</v>
      </c>
      <c r="H20" s="67" t="str">
        <f>IF('saisie mathématiques'!H20=1,1,(IF('saisie mathématiques'!H20=3,0.5,(IF('saisie mathématiques'!H20=4,0.5,(IF('saisie mathématiques'!H20=9,0,(IF('saisie mathématiques'!H20=0,0,(IF('saisie mathématiques'!H20="A","Abst",(IF('saisie mathématiques'!H20="N","non év","attente")))))))))))))</f>
        <v>Abst</v>
      </c>
      <c r="I20" s="67" t="str">
        <f>IF('saisie mathématiques'!I20=1,1,(IF('saisie mathématiques'!I20=3,0.5,(IF('saisie mathématiques'!I20=4,0.5,(IF('saisie mathématiques'!I20=9,0,(IF('saisie mathématiques'!I20=0,0,(IF('saisie mathématiques'!I20="A","Abst",(IF('saisie mathématiques'!I20="N","non év","attente")))))))))))))</f>
        <v>Abst</v>
      </c>
      <c r="J20" s="67" t="str">
        <f>IF('saisie mathématiques'!J20=1,1,(IF('saisie mathématiques'!J20=3,0.5,(IF('saisie mathématiques'!J20=4,0.5,(IF('saisie mathématiques'!J20=9,0,(IF('saisie mathématiques'!J20=0,0,(IF('saisie mathématiques'!J20="A","Abst",(IF('saisie mathématiques'!J20="N","non év","attente")))))))))))))</f>
        <v>Abst</v>
      </c>
      <c r="K20" s="67" t="str">
        <f>IF('saisie mathématiques'!K20=1,1,(IF('saisie mathématiques'!K20=3,0.5,(IF('saisie mathématiques'!K20=4,0.5,(IF('saisie mathématiques'!K20=9,0,(IF('saisie mathématiques'!K20=0,0,(IF('saisie mathématiques'!K20="A","Abst",(IF('saisie mathématiques'!K20="N","non év","attente")))))))))))))</f>
        <v>Abst</v>
      </c>
      <c r="L20" s="67" t="str">
        <f>IF('saisie mathématiques'!L20=1,1,(IF('saisie mathématiques'!L20=3,0.5,(IF('saisie mathématiques'!L20=4,0.5,(IF('saisie mathématiques'!L20=9,0,(IF('saisie mathématiques'!L20=0,0,(IF('saisie mathématiques'!L20="A","Abst",(IF('saisie mathématiques'!L20="N","non év","attente")))))))))))))</f>
        <v>Abst</v>
      </c>
      <c r="M20" s="67" t="str">
        <f>IF('saisie mathématiques'!M20=1,1,(IF('saisie mathématiques'!M20=3,0.5,(IF('saisie mathématiques'!M20=4,0.5,(IF('saisie mathématiques'!M20=9,0,(IF('saisie mathématiques'!M20=0,0,(IF('saisie mathématiques'!M20="A","Abst",(IF('saisie mathématiques'!M20="N","non év","attente")))))))))))))</f>
        <v>Abst</v>
      </c>
      <c r="N20" s="67" t="str">
        <f>IF('saisie mathématiques'!N20=1,1,(IF('saisie mathématiques'!N20=3,0.5,(IF('saisie mathématiques'!N20=4,0.5,(IF('saisie mathématiques'!N20=9,0,(IF('saisie mathématiques'!N20=0,0,(IF('saisie mathématiques'!N20="A","Abst",(IF('saisie mathématiques'!N20="N","non év","attente")))))))))))))</f>
        <v>Abst</v>
      </c>
      <c r="O20" s="67" t="str">
        <f>IF('saisie mathématiques'!O20=1,1,(IF('saisie mathématiques'!O20=3,0.5,(IF('saisie mathématiques'!O20=4,0.5,(IF('saisie mathématiques'!O20=9,0,(IF('saisie mathématiques'!O20=0,0,(IF('saisie mathématiques'!O20="A","Abst",(IF('saisie mathématiques'!O20="N","non év","attente")))))))))))))</f>
        <v>Abst</v>
      </c>
      <c r="P20" s="67" t="str">
        <f>IF('saisie mathématiques'!P20=1,1,(IF('saisie mathématiques'!P20=3,0.5,(IF('saisie mathématiques'!P20=4,0.5,(IF('saisie mathématiques'!P20=9,0,(IF('saisie mathématiques'!P20=0,0,(IF('saisie mathématiques'!P20="A","Abst",(IF('saisie mathématiques'!P20="N","non év","attente")))))))))))))</f>
        <v>Abst</v>
      </c>
      <c r="Q20" s="67" t="str">
        <f>IF('saisie mathématiques'!Q20=1,1,(IF('saisie mathématiques'!Q20=3,0.5,(IF('saisie mathématiques'!Q20=4,0.5,(IF('saisie mathématiques'!Q20=9,0,(IF('saisie mathématiques'!Q20=0,0,(IF('saisie mathématiques'!Q20="A","Abst",(IF('saisie mathématiques'!Q20="N","non év","attente")))))))))))))</f>
        <v>Abst</v>
      </c>
      <c r="R20" s="67" t="str">
        <f>IF('saisie mathématiques'!R20=1,1,(IF('saisie mathématiques'!R20=3,0.5,(IF('saisie mathématiques'!R20=4,0.5,(IF('saisie mathématiques'!R20=9,0,(IF('saisie mathématiques'!R20=0,0,(IF('saisie mathématiques'!R20="A","Abst",(IF('saisie mathématiques'!R20="N","non év","attente")))))))))))))</f>
        <v>Abst</v>
      </c>
      <c r="S20" s="67" t="str">
        <f>IF('saisie mathématiques'!S20=1,1,(IF('saisie mathématiques'!S20=3,0.5,(IF('saisie mathématiques'!S20=4,0.5,(IF('saisie mathématiques'!S20=9,0,(IF('saisie mathématiques'!S20=0,0,(IF('saisie mathématiques'!S20="A","Abst",(IF('saisie mathématiques'!S20="N","non év","attente")))))))))))))</f>
        <v>Abst</v>
      </c>
      <c r="T20" s="67" t="str">
        <f>IF('saisie mathématiques'!T20=1,1,(IF('saisie mathématiques'!T20=3,0.5,(IF('saisie mathématiques'!T20=4,0.5,(IF('saisie mathématiques'!T20=9,0,(IF('saisie mathématiques'!T20=0,0,(IF('saisie mathématiques'!T20="A","Abst",(IF('saisie mathématiques'!T20="N","non év","attente")))))))))))))</f>
        <v>Abst</v>
      </c>
      <c r="U20" s="67" t="str">
        <f>IF('saisie mathématiques'!U20=1,1,(IF('saisie mathématiques'!U20=3,0.5,(IF('saisie mathématiques'!U20=4,0.5,(IF('saisie mathématiques'!U20=9,0,(IF('saisie mathématiques'!U20=0,0,(IF('saisie mathématiques'!U20="A","Abst",(IF('saisie mathématiques'!U20="N","non év","attente")))))))))))))</f>
        <v>Abst</v>
      </c>
      <c r="V20" s="67" t="str">
        <f>IF('saisie mathématiques'!V20=1,1,(IF('saisie mathématiques'!V20=3,0.5,(IF('saisie mathématiques'!V20=4,0.5,(IF('saisie mathématiques'!V20=9,0,(IF('saisie mathématiques'!V20=0,0,(IF('saisie mathématiques'!V20="A","Abst",(IF('saisie mathématiques'!V20="N","non év","attente")))))))))))))</f>
        <v>Abst</v>
      </c>
      <c r="W20" s="67" t="str">
        <f>IF('saisie mathématiques'!W20=1,1,(IF('saisie mathématiques'!W20=3,0.5,(IF('saisie mathématiques'!W20=4,0.5,(IF('saisie mathématiques'!W20=9,0,(IF('saisie mathématiques'!W20=0,0,(IF('saisie mathématiques'!W20="A","Abst",(IF('saisie mathématiques'!W20="N","non év","attente")))))))))))))</f>
        <v>Abst</v>
      </c>
      <c r="X20" s="67" t="str">
        <f>IF('saisie mathématiques'!X20=1,1,(IF('saisie mathématiques'!X20=3,0.5,(IF('saisie mathématiques'!X20=4,0.5,(IF('saisie mathématiques'!X20=9,0,(IF('saisie mathématiques'!X20=0,0,(IF('saisie mathématiques'!X20="A","Abst",(IF('saisie mathématiques'!X20="N","non év","attente")))))))))))))</f>
        <v>Abst</v>
      </c>
      <c r="Y20" s="67" t="str">
        <f>IF('saisie mathématiques'!Y20=1,1,(IF('saisie mathématiques'!Y20=3,0.5,(IF('saisie mathématiques'!Y20=4,0.5,(IF('saisie mathématiques'!Y20=9,0,(IF('saisie mathématiques'!Y20=0,0,(IF('saisie mathématiques'!Y20="A","Abst",(IF('saisie mathématiques'!Y20="N","non év","attente")))))))))))))</f>
        <v>Abst</v>
      </c>
      <c r="Z20" s="67" t="str">
        <f>IF('saisie mathématiques'!Z20=1,1,(IF('saisie mathématiques'!Z20=3,0.5,(IF('saisie mathématiques'!Z20=4,0.5,(IF('saisie mathématiques'!Z20=9,0,(IF('saisie mathématiques'!Z20=0,0,(IF('saisie mathématiques'!Z20="A","Abst",(IF('saisie mathématiques'!Z20="N","non év","attente")))))))))))))</f>
        <v>Abst</v>
      </c>
      <c r="AA20" s="67" t="str">
        <f>IF('saisie mathématiques'!AA20=1,1,(IF('saisie mathématiques'!AA20=3,0.5,(IF('saisie mathématiques'!AA20=4,0.5,(IF('saisie mathématiques'!AA20=9,0,(IF('saisie mathématiques'!AA20=0,0,(IF('saisie mathématiques'!AA20="A","Abst",(IF('saisie mathématiques'!AA20="N","non év","attente")))))))))))))</f>
        <v>Abst</v>
      </c>
      <c r="AB20" s="67" t="str">
        <f>IF('saisie mathématiques'!AB20=1,1,(IF('saisie mathématiques'!AB20=3,0.5,(IF('saisie mathématiques'!AB20=4,0.5,(IF('saisie mathématiques'!AB20=9,0,(IF('saisie mathématiques'!AB20=0,0,(IF('saisie mathématiques'!AB20="A","Abst",(IF('saisie mathématiques'!AB20="N","non év","attente")))))))))))))</f>
        <v>Abst</v>
      </c>
      <c r="AC20" s="67" t="str">
        <f>IF('saisie mathématiques'!AC20=1,1,(IF('saisie mathématiques'!AC20=3,0.5,(IF('saisie mathématiques'!AC20=4,0.5,(IF('saisie mathématiques'!AC20=9,0,(IF('saisie mathématiques'!AC20=0,0,(IF('saisie mathématiques'!AC20="A","Abst",(IF('saisie mathématiques'!AC20="N","non év","attente")))))))))))))</f>
        <v>Abst</v>
      </c>
      <c r="AD20" s="67" t="str">
        <f>IF('saisie mathématiques'!AD20=1,1,(IF('saisie mathématiques'!AD20=3,0.5,(IF('saisie mathématiques'!AD20=4,0.5,(IF('saisie mathématiques'!AD20=9,0,(IF('saisie mathématiques'!AD20=0,0,(IF('saisie mathématiques'!AD20="A","Abst",(IF('saisie mathématiques'!AD20="N","non év","attente")))))))))))))</f>
        <v>Abst</v>
      </c>
      <c r="AE20" s="67" t="str">
        <f>IF('saisie mathématiques'!AE20=1,1,(IF('saisie mathématiques'!AE20=3,0.5,(IF('saisie mathématiques'!AE20=4,0.5,(IF('saisie mathématiques'!AE20=9,0,(IF('saisie mathématiques'!AE20=0,0,(IF('saisie mathématiques'!AE20="A","Abst",(IF('saisie mathématiques'!AE20="N","non év","attente")))))))))))))</f>
        <v>Abst</v>
      </c>
      <c r="AF20" s="67" t="str">
        <f>IF('saisie mathématiques'!AF20=1,1,(IF('saisie mathématiques'!AF20=3,0.5,(IF('saisie mathématiques'!AF20=4,0.5,(IF('saisie mathématiques'!AF20=9,0,(IF('saisie mathématiques'!AF20=0,0,(IF('saisie mathématiques'!AF20="A","Abst",(IF('saisie mathématiques'!AF20="N","non év","attente")))))))))))))</f>
        <v>Abst</v>
      </c>
      <c r="AG20" s="67" t="str">
        <f>IF('saisie mathématiques'!AG20=1,1,(IF('saisie mathématiques'!AG20=3,0.5,(IF('saisie mathématiques'!AG20=4,0.5,(IF('saisie mathématiques'!AG20=9,0,(IF('saisie mathématiques'!AG20=0,0,(IF('saisie mathématiques'!AG20="A","Abst",(IF('saisie mathématiques'!AG20="N","non év","attente")))))))))))))</f>
        <v>Abst</v>
      </c>
      <c r="AH20" s="67" t="str">
        <f>IF('saisie mathématiques'!AH20=1,1,(IF('saisie mathématiques'!AH20=3,0.5,(IF('saisie mathématiques'!AH20=4,0.5,(IF('saisie mathématiques'!AH20=9,0,(IF('saisie mathématiques'!AH20=0,0,(IF('saisie mathématiques'!AH20="A","Abst",(IF('saisie mathématiques'!AH20="N","non év","attente")))))))))))))</f>
        <v>Abst</v>
      </c>
      <c r="AI20" s="67" t="str">
        <f>IF('saisie mathématiques'!AI20=1,1,(IF('saisie mathématiques'!AI20=3,0.5,(IF('saisie mathématiques'!AI20=4,0.5,(IF('saisie mathématiques'!AI20=9,0,(IF('saisie mathématiques'!AI20=0,0,(IF('saisie mathématiques'!AI20="A","Abst",(IF('saisie mathématiques'!AI20="N","non év","attente")))))))))))))</f>
        <v>Abst</v>
      </c>
      <c r="AJ20" s="67" t="str">
        <f>IF('saisie mathématiques'!AJ20=1,1,(IF('saisie mathématiques'!AJ20=3,0.5,(IF('saisie mathématiques'!AJ20=4,0.5,(IF('saisie mathématiques'!AJ20=9,0,(IF('saisie mathématiques'!AJ20=0,0,(IF('saisie mathématiques'!AJ20="A","Abst",(IF('saisie mathématiques'!AJ20="N","non év","attente")))))))))))))</f>
        <v>Abst</v>
      </c>
      <c r="AK20" s="67" t="str">
        <f>IF('saisie mathématiques'!AK20=1,1,(IF('saisie mathématiques'!AK20=3,0.5,(IF('saisie mathématiques'!AK20=4,0.5,(IF('saisie mathématiques'!AK20=9,0,(IF('saisie mathématiques'!AK20=0,0,(IF('saisie mathématiques'!AK20="A","Abst",(IF('saisie mathématiques'!AK20="N","non év","attente")))))))))))))</f>
        <v>Abst</v>
      </c>
      <c r="AL20" s="67" t="str">
        <f>IF('saisie mathématiques'!AL20=1,1,(IF('saisie mathématiques'!AL20=3,0.5,(IF('saisie mathématiques'!AL20=4,0.5,(IF('saisie mathématiques'!AL20=9,0,(IF('saisie mathématiques'!AL20=0,0,(IF('saisie mathématiques'!AL20="A","Abst",(IF('saisie mathématiques'!AL20="N","non év","attente")))))))))))))</f>
        <v>Abst</v>
      </c>
      <c r="AM20" s="67" t="str">
        <f>IF('saisie mathématiques'!AM20=1,1,(IF('saisie mathématiques'!AM20=3,0.5,(IF('saisie mathématiques'!AM20=4,0.5,(IF('saisie mathématiques'!AM20=9,0,(IF('saisie mathématiques'!AM20=0,0,(IF('saisie mathématiques'!AM20="A","Abst",(IF('saisie mathématiques'!AM20="N","non év","attente")))))))))))))</f>
        <v>Abst</v>
      </c>
      <c r="AN20" s="67" t="str">
        <f>IF('saisie mathématiques'!AN20=1,1,(IF('saisie mathématiques'!AN20=3,0.5,(IF('saisie mathématiques'!AN20=4,0.5,(IF('saisie mathématiques'!AN20=9,0,(IF('saisie mathématiques'!AN20=0,0,(IF('saisie mathématiques'!AN20="A","Abst",(IF('saisie mathématiques'!AN20="N","non év","attente")))))))))))))</f>
        <v>Abst</v>
      </c>
      <c r="AO20" s="67" t="str">
        <f>IF('saisie mathématiques'!AO20=1,1,(IF('saisie mathématiques'!AO20=3,0.5,(IF('saisie mathématiques'!AO20=4,0.5,(IF('saisie mathématiques'!AO20=9,0,(IF('saisie mathématiques'!AO20=0,0,(IF('saisie mathématiques'!AO20="A","Abst",(IF('saisie mathématiques'!AO20="N","non év","attente")))))))))))))</f>
        <v>Abst</v>
      </c>
      <c r="AP20" s="67" t="str">
        <f>IF('saisie mathématiques'!AP20=1,1,(IF('saisie mathématiques'!AP20=3,0.5,(IF('saisie mathématiques'!AP20=4,0.5,(IF('saisie mathématiques'!AP20=9,0,(IF('saisie mathématiques'!AP20=0,0,(IF('saisie mathématiques'!AP20="A","Abst",(IF('saisie mathématiques'!AP20="N","non év","attente")))))))))))))</f>
        <v>Abst</v>
      </c>
      <c r="AQ20" s="67" t="str">
        <f>IF('saisie mathématiques'!AQ20=1,1,(IF('saisie mathématiques'!AQ20=3,0.5,(IF('saisie mathématiques'!AQ20=4,0.5,(IF('saisie mathématiques'!AQ20=9,0,(IF('saisie mathématiques'!AQ20=0,0,(IF('saisie mathématiques'!AQ20="A","Abst",(IF('saisie mathématiques'!AQ20="N","non év","attente")))))))))))))</f>
        <v>Abst</v>
      </c>
      <c r="AR20" s="67" t="str">
        <f>IF('saisie mathématiques'!AR20=1,1,(IF('saisie mathématiques'!AR20=3,0.5,(IF('saisie mathématiques'!AR20=4,0.5,(IF('saisie mathématiques'!AR20=9,0,(IF('saisie mathématiques'!AR20=0,0,(IF('saisie mathématiques'!AR20="A","Abst",(IF('saisie mathématiques'!AR20="N","non év","attente")))))))))))))</f>
        <v>Abst</v>
      </c>
      <c r="AS20" s="67" t="str">
        <f>IF('saisie mathématiques'!AS20=1,1,(IF('saisie mathématiques'!AS20=3,0.5,(IF('saisie mathématiques'!AS20=4,0.5,(IF('saisie mathématiques'!AS20=9,0,(IF('saisie mathématiques'!AS20=0,0,(IF('saisie mathématiques'!AS20="A","Abst",(IF('saisie mathématiques'!AS20="N","non év","attente")))))))))))))</f>
        <v>Abst</v>
      </c>
      <c r="AT20" s="67" t="str">
        <f>IF('saisie mathématiques'!AT20=1,1,(IF('saisie mathématiques'!AT20=3,0.5,(IF('saisie mathématiques'!AT20=4,0.5,(IF('saisie mathématiques'!AT20=9,0,(IF('saisie mathématiques'!AT20=0,0,(IF('saisie mathématiques'!AT20="A","Abst",(IF('saisie mathématiques'!AT20="N","non év","attente")))))))))))))</f>
        <v>Abst</v>
      </c>
      <c r="AU20" s="67" t="str">
        <f>IF('saisie mathématiques'!AU20=1,1,(IF('saisie mathématiques'!AU20=3,0.5,(IF('saisie mathématiques'!AU20=4,0.5,(IF('saisie mathématiques'!AU20=9,0,(IF('saisie mathématiques'!AU20=0,0,(IF('saisie mathématiques'!AU20="A","Abst",(IF('saisie mathématiques'!AU20="N","non év","attente")))))))))))))</f>
        <v>Abst</v>
      </c>
      <c r="AV20" s="67" t="str">
        <f>IF('saisie mathématiques'!AV20=1,1,(IF('saisie mathématiques'!AV20=3,0.5,(IF('saisie mathématiques'!AV20=4,0.5,(IF('saisie mathématiques'!AV20=9,0,(IF('saisie mathématiques'!AV20=0,0,(IF('saisie mathématiques'!AV20="A","Abst",(IF('saisie mathématiques'!AV20="N","non év","attente")))))))))))))</f>
        <v>Abst</v>
      </c>
      <c r="AW20" s="67" t="str">
        <f>IF('saisie mathématiques'!AW20=1,1,(IF('saisie mathématiques'!AW20=3,0.5,(IF('saisie mathématiques'!AW20=4,0.5,(IF('saisie mathématiques'!AW20=9,0,(IF('saisie mathématiques'!AW20=0,0,(IF('saisie mathématiques'!AW20="A","Abst",(IF('saisie mathématiques'!AW20="N","non év","attente")))))))))))))</f>
        <v>Abst</v>
      </c>
      <c r="AX20" s="67" t="str">
        <f>IF('saisie mathématiques'!AX20=1,1,(IF('saisie mathématiques'!AX20=3,0.5,(IF('saisie mathématiques'!AX20=4,0.5,(IF('saisie mathématiques'!AX20=9,0,(IF('saisie mathématiques'!AX20=0,0,(IF('saisie mathématiques'!AX20="A","Abst",(IF('saisie mathématiques'!AX20="N","non év","attente")))))))))))))</f>
        <v>Abst</v>
      </c>
      <c r="AY20" s="67" t="str">
        <f>IF('saisie mathématiques'!AY20=1,1,(IF('saisie mathématiques'!AY20=3,0.5,(IF('saisie mathématiques'!AY20=4,0.5,(IF('saisie mathématiques'!AY20=9,0,(IF('saisie mathématiques'!AY20=0,0,(IF('saisie mathématiques'!AY20="A","Abst",(IF('saisie mathématiques'!AY20="N","non év","attente")))))))))))))</f>
        <v>Abst</v>
      </c>
      <c r="AZ20" s="67" t="str">
        <f>IF('saisie mathématiques'!AZ20=1,1,(IF('saisie mathématiques'!AZ20=3,0.5,(IF('saisie mathématiques'!AZ20=4,0.5,(IF('saisie mathématiques'!AZ20=9,0,(IF('saisie mathématiques'!AZ20=0,0,(IF('saisie mathématiques'!AZ20="A","Abst",(IF('saisie mathématiques'!AZ20="N","non év","attente")))))))))))))</f>
        <v>Abst</v>
      </c>
      <c r="BA20" s="67" t="str">
        <f>IF('saisie mathématiques'!BA20=1,1,(IF('saisie mathématiques'!BA20=3,0.5,(IF('saisie mathématiques'!BA20=4,0.5,(IF('saisie mathématiques'!BA20=9,0,(IF('saisie mathématiques'!BA20=0,0,(IF('saisie mathématiques'!BA20="A","Abst",(IF('saisie mathématiques'!BA20="N","non év","attente")))))))))))))</f>
        <v>Abst</v>
      </c>
      <c r="BB20" s="67" t="str">
        <f>IF('saisie mathématiques'!BB20=1,1,(IF('saisie mathématiques'!BB20=3,0.5,(IF('saisie mathématiques'!BB20=4,0.5,(IF('saisie mathématiques'!BB20=9,0,(IF('saisie mathématiques'!BB20=0,0,(IF('saisie mathématiques'!BB20="A","Abst",(IF('saisie mathématiques'!BB20="N","non év","attente")))))))))))))</f>
        <v>Abst</v>
      </c>
      <c r="BC20" s="67" t="str">
        <f>IF('saisie mathématiques'!BC20=1,1,(IF('saisie mathématiques'!BC20=3,0.5,(IF('saisie mathématiques'!BC20=4,0.5,(IF('saisie mathématiques'!BC20=9,0,(IF('saisie mathématiques'!BC20=0,0,(IF('saisie mathématiques'!BC20="A","Abst",(IF('saisie mathématiques'!BC20="N","non év","attente")))))))))))))</f>
        <v>Abst</v>
      </c>
      <c r="BD20" s="67" t="str">
        <f>IF('saisie mathématiques'!BD20=1,1,(IF('saisie mathématiques'!BD20=3,0.5,(IF('saisie mathématiques'!BD20=4,0.5,(IF('saisie mathématiques'!BD20=9,0,(IF('saisie mathématiques'!BD20=0,0,(IF('saisie mathématiques'!BD20="A","Abst",(IF('saisie mathématiques'!BD20="N","non év","attente")))))))))))))</f>
        <v>Abst</v>
      </c>
      <c r="BE20" s="67" t="str">
        <f>IF('saisie mathématiques'!BE20=1,1,(IF('saisie mathématiques'!BE20=3,0.5,(IF('saisie mathématiques'!BE20=4,0.5,(IF('saisie mathématiques'!BE20=9,0,(IF('saisie mathématiques'!BE20=0,0,(IF('saisie mathématiques'!BE20="A","Abst",(IF('saisie mathématiques'!BE20="N","non év","attente")))))))))))))</f>
        <v>Abst</v>
      </c>
      <c r="BF20" s="67" t="str">
        <f>IF('saisie mathématiques'!BF20=1,1,(IF('saisie mathématiques'!BF20=3,0.5,(IF('saisie mathématiques'!BF20=4,0.5,(IF('saisie mathématiques'!BF20=9,0,(IF('saisie mathématiques'!BF20=0,0,(IF('saisie mathématiques'!BF20="A","Abst",(IF('saisie mathématiques'!BF20="N","non év","attente")))))))))))))</f>
        <v>Abst</v>
      </c>
      <c r="BG20" s="67" t="str">
        <f>IF('saisie mathématiques'!BG20=1,1,(IF('saisie mathématiques'!BG20=3,0.5,(IF('saisie mathématiques'!BG20=4,0.5,(IF('saisie mathématiques'!BG20=9,0,(IF('saisie mathématiques'!BG20=0,0,(IF('saisie mathématiques'!BG20="A","Abst",(IF('saisie mathématiques'!BG20="N","non év","attente")))))))))))))</f>
        <v>Abst</v>
      </c>
      <c r="BH20" s="67" t="str">
        <f>IF('saisie mathématiques'!BH20=1,1,(IF('saisie mathématiques'!BH20=3,0.5,(IF('saisie mathématiques'!BH20=4,0.5,(IF('saisie mathématiques'!BH20=9,0,(IF('saisie mathématiques'!BH20=0,0,(IF('saisie mathématiques'!BH20="A","Abst",(IF('saisie mathématiques'!BH20="N","non év","attente")))))))))))))</f>
        <v>Abst</v>
      </c>
      <c r="BI20" s="67" t="str">
        <f>IF('saisie mathématiques'!BI20=1,1,(IF('saisie mathématiques'!BI20=3,0.5,(IF('saisie mathématiques'!BI20=4,0.5,(IF('saisie mathématiques'!BI20=9,0,(IF('saisie mathématiques'!BI20=0,0,(IF('saisie mathématiques'!BI20="A","Abst",(IF('saisie mathématiques'!BI20="N","non év","attente")))))))))))))</f>
        <v>Abst</v>
      </c>
      <c r="BJ20" s="67" t="str">
        <f>IF('saisie mathématiques'!BJ20=1,1,(IF('saisie mathématiques'!BJ20=3,0.5,(IF('saisie mathématiques'!BJ20=4,0.5,(IF('saisie mathématiques'!BJ20=9,0,(IF('saisie mathématiques'!BJ20=0,0,(IF('saisie mathématiques'!BJ20="A","Abst",(IF('saisie mathématiques'!BJ20="N","non év","attente")))))))))))))</f>
        <v>Abst</v>
      </c>
      <c r="BK20" s="67" t="str">
        <f>IF('saisie mathématiques'!BK20=1,1,(IF('saisie mathématiques'!BK20=3,0.5,(IF('saisie mathématiques'!BK20=4,0.5,(IF('saisie mathématiques'!BK20=9,0,(IF('saisie mathématiques'!BK20=0,0,(IF('saisie mathématiques'!BK20="A","Abst",(IF('saisie mathématiques'!BK20="N","non év","attente")))))))))))))</f>
        <v>Abst</v>
      </c>
    </row>
    <row r="21" spans="2:63">
      <c r="B21" s="67" t="str">
        <f>IF('Ma classe'!B20&lt;&gt;0,'Ma classe'!B20,"aucun élève")</f>
        <v>aucun élève</v>
      </c>
      <c r="C21" s="67" t="str">
        <f>IF('Ma classe'!C20&lt;&gt;0,'Ma classe'!C20,"aucun élève")</f>
        <v>aucun élève</v>
      </c>
      <c r="D21" s="67" t="str">
        <f>IF('saisie mathématiques'!D21=1,1,(IF('saisie mathématiques'!D21=3,0.5,(IF('saisie mathématiques'!D21=4,0.5,(IF('saisie mathématiques'!D21=9,0,(IF('saisie mathématiques'!D21=0,0,(IF('saisie mathématiques'!D21="A","Abst",(IF('saisie mathématiques'!D21="N","non év","attente")))))))))))))</f>
        <v>Abst</v>
      </c>
      <c r="E21" s="67" t="str">
        <f>IF('saisie mathématiques'!E21=1,1,(IF('saisie mathématiques'!E21=3,0.5,(IF('saisie mathématiques'!E21=4,0.5,(IF('saisie mathématiques'!E21=9,0,(IF('saisie mathématiques'!E21=0,0,(IF('saisie mathématiques'!E21="A","Abst",(IF('saisie mathématiques'!E21="N","non év","attente")))))))))))))</f>
        <v>Abst</v>
      </c>
      <c r="F21" s="67" t="str">
        <f>IF('saisie mathématiques'!F21=1,1,(IF('saisie mathématiques'!F21=3,0.5,(IF('saisie mathématiques'!F21=4,0.5,(IF('saisie mathématiques'!F21=9,0,(IF('saisie mathématiques'!F21=0,0,(IF('saisie mathématiques'!F21="A","Abst",(IF('saisie mathématiques'!F21="N","non év","attente")))))))))))))</f>
        <v>Abst</v>
      </c>
      <c r="G21" s="67" t="str">
        <f>IF('saisie mathématiques'!G21=1,1,(IF('saisie mathématiques'!G21=3,0.5,(IF('saisie mathématiques'!G21=4,0.5,(IF('saisie mathématiques'!G21=9,0,(IF('saisie mathématiques'!G21=0,0,(IF('saisie mathématiques'!G21="A","Abst",(IF('saisie mathématiques'!G21="N","non év","attente")))))))))))))</f>
        <v>Abst</v>
      </c>
      <c r="H21" s="67" t="str">
        <f>IF('saisie mathématiques'!H21=1,1,(IF('saisie mathématiques'!H21=3,0.5,(IF('saisie mathématiques'!H21=4,0.5,(IF('saisie mathématiques'!H21=9,0,(IF('saisie mathématiques'!H21=0,0,(IF('saisie mathématiques'!H21="A","Abst",(IF('saisie mathématiques'!H21="N","non év","attente")))))))))))))</f>
        <v>Abst</v>
      </c>
      <c r="I21" s="67" t="str">
        <f>IF('saisie mathématiques'!I21=1,1,(IF('saisie mathématiques'!I21=3,0.5,(IF('saisie mathématiques'!I21=4,0.5,(IF('saisie mathématiques'!I21=9,0,(IF('saisie mathématiques'!I21=0,0,(IF('saisie mathématiques'!I21="A","Abst",(IF('saisie mathématiques'!I21="N","non év","attente")))))))))))))</f>
        <v>Abst</v>
      </c>
      <c r="J21" s="67" t="str">
        <f>IF('saisie mathématiques'!J21=1,1,(IF('saisie mathématiques'!J21=3,0.5,(IF('saisie mathématiques'!J21=4,0.5,(IF('saisie mathématiques'!J21=9,0,(IF('saisie mathématiques'!J21=0,0,(IF('saisie mathématiques'!J21="A","Abst",(IF('saisie mathématiques'!J21="N","non év","attente")))))))))))))</f>
        <v>Abst</v>
      </c>
      <c r="K21" s="67" t="str">
        <f>IF('saisie mathématiques'!K21=1,1,(IF('saisie mathématiques'!K21=3,0.5,(IF('saisie mathématiques'!K21=4,0.5,(IF('saisie mathématiques'!K21=9,0,(IF('saisie mathématiques'!K21=0,0,(IF('saisie mathématiques'!K21="A","Abst",(IF('saisie mathématiques'!K21="N","non év","attente")))))))))))))</f>
        <v>Abst</v>
      </c>
      <c r="L21" s="67" t="str">
        <f>IF('saisie mathématiques'!L21=1,1,(IF('saisie mathématiques'!L21=3,0.5,(IF('saisie mathématiques'!L21=4,0.5,(IF('saisie mathématiques'!L21=9,0,(IF('saisie mathématiques'!L21=0,0,(IF('saisie mathématiques'!L21="A","Abst",(IF('saisie mathématiques'!L21="N","non év","attente")))))))))))))</f>
        <v>Abst</v>
      </c>
      <c r="M21" s="67" t="str">
        <f>IF('saisie mathématiques'!M21=1,1,(IF('saisie mathématiques'!M21=3,0.5,(IF('saisie mathématiques'!M21=4,0.5,(IF('saisie mathématiques'!M21=9,0,(IF('saisie mathématiques'!M21=0,0,(IF('saisie mathématiques'!M21="A","Abst",(IF('saisie mathématiques'!M21="N","non év","attente")))))))))))))</f>
        <v>Abst</v>
      </c>
      <c r="N21" s="67" t="str">
        <f>IF('saisie mathématiques'!N21=1,1,(IF('saisie mathématiques'!N21=3,0.5,(IF('saisie mathématiques'!N21=4,0.5,(IF('saisie mathématiques'!N21=9,0,(IF('saisie mathématiques'!N21=0,0,(IF('saisie mathématiques'!N21="A","Abst",(IF('saisie mathématiques'!N21="N","non év","attente")))))))))))))</f>
        <v>Abst</v>
      </c>
      <c r="O21" s="67" t="str">
        <f>IF('saisie mathématiques'!O21=1,1,(IF('saisie mathématiques'!O21=3,0.5,(IF('saisie mathématiques'!O21=4,0.5,(IF('saisie mathématiques'!O21=9,0,(IF('saisie mathématiques'!O21=0,0,(IF('saisie mathématiques'!O21="A","Abst",(IF('saisie mathématiques'!O21="N","non év","attente")))))))))))))</f>
        <v>Abst</v>
      </c>
      <c r="P21" s="67" t="str">
        <f>IF('saisie mathématiques'!P21=1,1,(IF('saisie mathématiques'!P21=3,0.5,(IF('saisie mathématiques'!P21=4,0.5,(IF('saisie mathématiques'!P21=9,0,(IF('saisie mathématiques'!P21=0,0,(IF('saisie mathématiques'!P21="A","Abst",(IF('saisie mathématiques'!P21="N","non év","attente")))))))))))))</f>
        <v>Abst</v>
      </c>
      <c r="Q21" s="67" t="str">
        <f>IF('saisie mathématiques'!Q21=1,1,(IF('saisie mathématiques'!Q21=3,0.5,(IF('saisie mathématiques'!Q21=4,0.5,(IF('saisie mathématiques'!Q21=9,0,(IF('saisie mathématiques'!Q21=0,0,(IF('saisie mathématiques'!Q21="A","Abst",(IF('saisie mathématiques'!Q21="N","non év","attente")))))))))))))</f>
        <v>Abst</v>
      </c>
      <c r="R21" s="67" t="str">
        <f>IF('saisie mathématiques'!R21=1,1,(IF('saisie mathématiques'!R21=3,0.5,(IF('saisie mathématiques'!R21=4,0.5,(IF('saisie mathématiques'!R21=9,0,(IF('saisie mathématiques'!R21=0,0,(IF('saisie mathématiques'!R21="A","Abst",(IF('saisie mathématiques'!R21="N","non év","attente")))))))))))))</f>
        <v>Abst</v>
      </c>
      <c r="S21" s="67" t="str">
        <f>IF('saisie mathématiques'!S21=1,1,(IF('saisie mathématiques'!S21=3,0.5,(IF('saisie mathématiques'!S21=4,0.5,(IF('saisie mathématiques'!S21=9,0,(IF('saisie mathématiques'!S21=0,0,(IF('saisie mathématiques'!S21="A","Abst",(IF('saisie mathématiques'!S21="N","non év","attente")))))))))))))</f>
        <v>Abst</v>
      </c>
      <c r="T21" s="67" t="str">
        <f>IF('saisie mathématiques'!T21=1,1,(IF('saisie mathématiques'!T21=3,0.5,(IF('saisie mathématiques'!T21=4,0.5,(IF('saisie mathématiques'!T21=9,0,(IF('saisie mathématiques'!T21=0,0,(IF('saisie mathématiques'!T21="A","Abst",(IF('saisie mathématiques'!T21="N","non év","attente")))))))))))))</f>
        <v>Abst</v>
      </c>
      <c r="U21" s="67" t="str">
        <f>IF('saisie mathématiques'!U21=1,1,(IF('saisie mathématiques'!U21=3,0.5,(IF('saisie mathématiques'!U21=4,0.5,(IF('saisie mathématiques'!U21=9,0,(IF('saisie mathématiques'!U21=0,0,(IF('saisie mathématiques'!U21="A","Abst",(IF('saisie mathématiques'!U21="N","non év","attente")))))))))))))</f>
        <v>Abst</v>
      </c>
      <c r="V21" s="67" t="str">
        <f>IF('saisie mathématiques'!V21=1,1,(IF('saisie mathématiques'!V21=3,0.5,(IF('saisie mathématiques'!V21=4,0.5,(IF('saisie mathématiques'!V21=9,0,(IF('saisie mathématiques'!V21=0,0,(IF('saisie mathématiques'!V21="A","Abst",(IF('saisie mathématiques'!V21="N","non év","attente")))))))))))))</f>
        <v>Abst</v>
      </c>
      <c r="W21" s="67" t="str">
        <f>IF('saisie mathématiques'!W21=1,1,(IF('saisie mathématiques'!W21=3,0.5,(IF('saisie mathématiques'!W21=4,0.5,(IF('saisie mathématiques'!W21=9,0,(IF('saisie mathématiques'!W21=0,0,(IF('saisie mathématiques'!W21="A","Abst",(IF('saisie mathématiques'!W21="N","non év","attente")))))))))))))</f>
        <v>Abst</v>
      </c>
      <c r="X21" s="67" t="str">
        <f>IF('saisie mathématiques'!X21=1,1,(IF('saisie mathématiques'!X21=3,0.5,(IF('saisie mathématiques'!X21=4,0.5,(IF('saisie mathématiques'!X21=9,0,(IF('saisie mathématiques'!X21=0,0,(IF('saisie mathématiques'!X21="A","Abst",(IF('saisie mathématiques'!X21="N","non év","attente")))))))))))))</f>
        <v>Abst</v>
      </c>
      <c r="Y21" s="67" t="str">
        <f>IF('saisie mathématiques'!Y21=1,1,(IF('saisie mathématiques'!Y21=3,0.5,(IF('saisie mathématiques'!Y21=4,0.5,(IF('saisie mathématiques'!Y21=9,0,(IF('saisie mathématiques'!Y21=0,0,(IF('saisie mathématiques'!Y21="A","Abst",(IF('saisie mathématiques'!Y21="N","non év","attente")))))))))))))</f>
        <v>Abst</v>
      </c>
      <c r="Z21" s="67" t="str">
        <f>IF('saisie mathématiques'!Z21=1,1,(IF('saisie mathématiques'!Z21=3,0.5,(IF('saisie mathématiques'!Z21=4,0.5,(IF('saisie mathématiques'!Z21=9,0,(IF('saisie mathématiques'!Z21=0,0,(IF('saisie mathématiques'!Z21="A","Abst",(IF('saisie mathématiques'!Z21="N","non év","attente")))))))))))))</f>
        <v>Abst</v>
      </c>
      <c r="AA21" s="67" t="str">
        <f>IF('saisie mathématiques'!AA21=1,1,(IF('saisie mathématiques'!AA21=3,0.5,(IF('saisie mathématiques'!AA21=4,0.5,(IF('saisie mathématiques'!AA21=9,0,(IF('saisie mathématiques'!AA21=0,0,(IF('saisie mathématiques'!AA21="A","Abst",(IF('saisie mathématiques'!AA21="N","non év","attente")))))))))))))</f>
        <v>Abst</v>
      </c>
      <c r="AB21" s="67" t="str">
        <f>IF('saisie mathématiques'!AB21=1,1,(IF('saisie mathématiques'!AB21=3,0.5,(IF('saisie mathématiques'!AB21=4,0.5,(IF('saisie mathématiques'!AB21=9,0,(IF('saisie mathématiques'!AB21=0,0,(IF('saisie mathématiques'!AB21="A","Abst",(IF('saisie mathématiques'!AB21="N","non év","attente")))))))))))))</f>
        <v>Abst</v>
      </c>
      <c r="AC21" s="67" t="str">
        <f>IF('saisie mathématiques'!AC21=1,1,(IF('saisie mathématiques'!AC21=3,0.5,(IF('saisie mathématiques'!AC21=4,0.5,(IF('saisie mathématiques'!AC21=9,0,(IF('saisie mathématiques'!AC21=0,0,(IF('saisie mathématiques'!AC21="A","Abst",(IF('saisie mathématiques'!AC21="N","non év","attente")))))))))))))</f>
        <v>Abst</v>
      </c>
      <c r="AD21" s="67" t="str">
        <f>IF('saisie mathématiques'!AD21=1,1,(IF('saisie mathématiques'!AD21=3,0.5,(IF('saisie mathématiques'!AD21=4,0.5,(IF('saisie mathématiques'!AD21=9,0,(IF('saisie mathématiques'!AD21=0,0,(IF('saisie mathématiques'!AD21="A","Abst",(IF('saisie mathématiques'!AD21="N","non év","attente")))))))))))))</f>
        <v>Abst</v>
      </c>
      <c r="AE21" s="67" t="str">
        <f>IF('saisie mathématiques'!AE21=1,1,(IF('saisie mathématiques'!AE21=3,0.5,(IF('saisie mathématiques'!AE21=4,0.5,(IF('saisie mathématiques'!AE21=9,0,(IF('saisie mathématiques'!AE21=0,0,(IF('saisie mathématiques'!AE21="A","Abst",(IF('saisie mathématiques'!AE21="N","non év","attente")))))))))))))</f>
        <v>Abst</v>
      </c>
      <c r="AF21" s="67" t="str">
        <f>IF('saisie mathématiques'!AF21=1,1,(IF('saisie mathématiques'!AF21=3,0.5,(IF('saisie mathématiques'!AF21=4,0.5,(IF('saisie mathématiques'!AF21=9,0,(IF('saisie mathématiques'!AF21=0,0,(IF('saisie mathématiques'!AF21="A","Abst",(IF('saisie mathématiques'!AF21="N","non év","attente")))))))))))))</f>
        <v>Abst</v>
      </c>
      <c r="AG21" s="67" t="str">
        <f>IF('saisie mathématiques'!AG21=1,1,(IF('saisie mathématiques'!AG21=3,0.5,(IF('saisie mathématiques'!AG21=4,0.5,(IF('saisie mathématiques'!AG21=9,0,(IF('saisie mathématiques'!AG21=0,0,(IF('saisie mathématiques'!AG21="A","Abst",(IF('saisie mathématiques'!AG21="N","non év","attente")))))))))))))</f>
        <v>Abst</v>
      </c>
      <c r="AH21" s="67" t="str">
        <f>IF('saisie mathématiques'!AH21=1,1,(IF('saisie mathématiques'!AH21=3,0.5,(IF('saisie mathématiques'!AH21=4,0.5,(IF('saisie mathématiques'!AH21=9,0,(IF('saisie mathématiques'!AH21=0,0,(IF('saisie mathématiques'!AH21="A","Abst",(IF('saisie mathématiques'!AH21="N","non év","attente")))))))))))))</f>
        <v>Abst</v>
      </c>
      <c r="AI21" s="67" t="str">
        <f>IF('saisie mathématiques'!AI21=1,1,(IF('saisie mathématiques'!AI21=3,0.5,(IF('saisie mathématiques'!AI21=4,0.5,(IF('saisie mathématiques'!AI21=9,0,(IF('saisie mathématiques'!AI21=0,0,(IF('saisie mathématiques'!AI21="A","Abst",(IF('saisie mathématiques'!AI21="N","non év","attente")))))))))))))</f>
        <v>Abst</v>
      </c>
      <c r="AJ21" s="67" t="str">
        <f>IF('saisie mathématiques'!AJ21=1,1,(IF('saisie mathématiques'!AJ21=3,0.5,(IF('saisie mathématiques'!AJ21=4,0.5,(IF('saisie mathématiques'!AJ21=9,0,(IF('saisie mathématiques'!AJ21=0,0,(IF('saisie mathématiques'!AJ21="A","Abst",(IF('saisie mathématiques'!AJ21="N","non év","attente")))))))))))))</f>
        <v>Abst</v>
      </c>
      <c r="AK21" s="67" t="str">
        <f>IF('saisie mathématiques'!AK21=1,1,(IF('saisie mathématiques'!AK21=3,0.5,(IF('saisie mathématiques'!AK21=4,0.5,(IF('saisie mathématiques'!AK21=9,0,(IF('saisie mathématiques'!AK21=0,0,(IF('saisie mathématiques'!AK21="A","Abst",(IF('saisie mathématiques'!AK21="N","non év","attente")))))))))))))</f>
        <v>Abst</v>
      </c>
      <c r="AL21" s="67" t="str">
        <f>IF('saisie mathématiques'!AL21=1,1,(IF('saisie mathématiques'!AL21=3,0.5,(IF('saisie mathématiques'!AL21=4,0.5,(IF('saisie mathématiques'!AL21=9,0,(IF('saisie mathématiques'!AL21=0,0,(IF('saisie mathématiques'!AL21="A","Abst",(IF('saisie mathématiques'!AL21="N","non év","attente")))))))))))))</f>
        <v>Abst</v>
      </c>
      <c r="AM21" s="67" t="str">
        <f>IF('saisie mathématiques'!AM21=1,1,(IF('saisie mathématiques'!AM21=3,0.5,(IF('saisie mathématiques'!AM21=4,0.5,(IF('saisie mathématiques'!AM21=9,0,(IF('saisie mathématiques'!AM21=0,0,(IF('saisie mathématiques'!AM21="A","Abst",(IF('saisie mathématiques'!AM21="N","non év","attente")))))))))))))</f>
        <v>Abst</v>
      </c>
      <c r="AN21" s="67" t="str">
        <f>IF('saisie mathématiques'!AN21=1,1,(IF('saisie mathématiques'!AN21=3,0.5,(IF('saisie mathématiques'!AN21=4,0.5,(IF('saisie mathématiques'!AN21=9,0,(IF('saisie mathématiques'!AN21=0,0,(IF('saisie mathématiques'!AN21="A","Abst",(IF('saisie mathématiques'!AN21="N","non év","attente")))))))))))))</f>
        <v>Abst</v>
      </c>
      <c r="AO21" s="67" t="str">
        <f>IF('saisie mathématiques'!AO21=1,1,(IF('saisie mathématiques'!AO21=3,0.5,(IF('saisie mathématiques'!AO21=4,0.5,(IF('saisie mathématiques'!AO21=9,0,(IF('saisie mathématiques'!AO21=0,0,(IF('saisie mathématiques'!AO21="A","Abst",(IF('saisie mathématiques'!AO21="N","non év","attente")))))))))))))</f>
        <v>Abst</v>
      </c>
      <c r="AP21" s="67" t="str">
        <f>IF('saisie mathématiques'!AP21=1,1,(IF('saisie mathématiques'!AP21=3,0.5,(IF('saisie mathématiques'!AP21=4,0.5,(IF('saisie mathématiques'!AP21=9,0,(IF('saisie mathématiques'!AP21=0,0,(IF('saisie mathématiques'!AP21="A","Abst",(IF('saisie mathématiques'!AP21="N","non év","attente")))))))))))))</f>
        <v>Abst</v>
      </c>
      <c r="AQ21" s="67" t="str">
        <f>IF('saisie mathématiques'!AQ21=1,1,(IF('saisie mathématiques'!AQ21=3,0.5,(IF('saisie mathématiques'!AQ21=4,0.5,(IF('saisie mathématiques'!AQ21=9,0,(IF('saisie mathématiques'!AQ21=0,0,(IF('saisie mathématiques'!AQ21="A","Abst",(IF('saisie mathématiques'!AQ21="N","non év","attente")))))))))))))</f>
        <v>Abst</v>
      </c>
      <c r="AR21" s="67" t="str">
        <f>IF('saisie mathématiques'!AR21=1,1,(IF('saisie mathématiques'!AR21=3,0.5,(IF('saisie mathématiques'!AR21=4,0.5,(IF('saisie mathématiques'!AR21=9,0,(IF('saisie mathématiques'!AR21=0,0,(IF('saisie mathématiques'!AR21="A","Abst",(IF('saisie mathématiques'!AR21="N","non év","attente")))))))))))))</f>
        <v>Abst</v>
      </c>
      <c r="AS21" s="67" t="str">
        <f>IF('saisie mathématiques'!AS21=1,1,(IF('saisie mathématiques'!AS21=3,0.5,(IF('saisie mathématiques'!AS21=4,0.5,(IF('saisie mathématiques'!AS21=9,0,(IF('saisie mathématiques'!AS21=0,0,(IF('saisie mathématiques'!AS21="A","Abst",(IF('saisie mathématiques'!AS21="N","non év","attente")))))))))))))</f>
        <v>Abst</v>
      </c>
      <c r="AT21" s="67" t="str">
        <f>IF('saisie mathématiques'!AT21=1,1,(IF('saisie mathématiques'!AT21=3,0.5,(IF('saisie mathématiques'!AT21=4,0.5,(IF('saisie mathématiques'!AT21=9,0,(IF('saisie mathématiques'!AT21=0,0,(IF('saisie mathématiques'!AT21="A","Abst",(IF('saisie mathématiques'!AT21="N","non év","attente")))))))))))))</f>
        <v>Abst</v>
      </c>
      <c r="AU21" s="67" t="str">
        <f>IF('saisie mathématiques'!AU21=1,1,(IF('saisie mathématiques'!AU21=3,0.5,(IF('saisie mathématiques'!AU21=4,0.5,(IF('saisie mathématiques'!AU21=9,0,(IF('saisie mathématiques'!AU21=0,0,(IF('saisie mathématiques'!AU21="A","Abst",(IF('saisie mathématiques'!AU21="N","non év","attente")))))))))))))</f>
        <v>Abst</v>
      </c>
      <c r="AV21" s="67" t="str">
        <f>IF('saisie mathématiques'!AV21=1,1,(IF('saisie mathématiques'!AV21=3,0.5,(IF('saisie mathématiques'!AV21=4,0.5,(IF('saisie mathématiques'!AV21=9,0,(IF('saisie mathématiques'!AV21=0,0,(IF('saisie mathématiques'!AV21="A","Abst",(IF('saisie mathématiques'!AV21="N","non év","attente")))))))))))))</f>
        <v>Abst</v>
      </c>
      <c r="AW21" s="67" t="str">
        <f>IF('saisie mathématiques'!AW21=1,1,(IF('saisie mathématiques'!AW21=3,0.5,(IF('saisie mathématiques'!AW21=4,0.5,(IF('saisie mathématiques'!AW21=9,0,(IF('saisie mathématiques'!AW21=0,0,(IF('saisie mathématiques'!AW21="A","Abst",(IF('saisie mathématiques'!AW21="N","non év","attente")))))))))))))</f>
        <v>Abst</v>
      </c>
      <c r="AX21" s="67" t="str">
        <f>IF('saisie mathématiques'!AX21=1,1,(IF('saisie mathématiques'!AX21=3,0.5,(IF('saisie mathématiques'!AX21=4,0.5,(IF('saisie mathématiques'!AX21=9,0,(IF('saisie mathématiques'!AX21=0,0,(IF('saisie mathématiques'!AX21="A","Abst",(IF('saisie mathématiques'!AX21="N","non év","attente")))))))))))))</f>
        <v>Abst</v>
      </c>
      <c r="AY21" s="67" t="str">
        <f>IF('saisie mathématiques'!AY21=1,1,(IF('saisie mathématiques'!AY21=3,0.5,(IF('saisie mathématiques'!AY21=4,0.5,(IF('saisie mathématiques'!AY21=9,0,(IF('saisie mathématiques'!AY21=0,0,(IF('saisie mathématiques'!AY21="A","Abst",(IF('saisie mathématiques'!AY21="N","non év","attente")))))))))))))</f>
        <v>Abst</v>
      </c>
      <c r="AZ21" s="67" t="str">
        <f>IF('saisie mathématiques'!AZ21=1,1,(IF('saisie mathématiques'!AZ21=3,0.5,(IF('saisie mathématiques'!AZ21=4,0.5,(IF('saisie mathématiques'!AZ21=9,0,(IF('saisie mathématiques'!AZ21=0,0,(IF('saisie mathématiques'!AZ21="A","Abst",(IF('saisie mathématiques'!AZ21="N","non év","attente")))))))))))))</f>
        <v>Abst</v>
      </c>
      <c r="BA21" s="67" t="str">
        <f>IF('saisie mathématiques'!BA21=1,1,(IF('saisie mathématiques'!BA21=3,0.5,(IF('saisie mathématiques'!BA21=4,0.5,(IF('saisie mathématiques'!BA21=9,0,(IF('saisie mathématiques'!BA21=0,0,(IF('saisie mathématiques'!BA21="A","Abst",(IF('saisie mathématiques'!BA21="N","non év","attente")))))))))))))</f>
        <v>Abst</v>
      </c>
      <c r="BB21" s="67" t="str">
        <f>IF('saisie mathématiques'!BB21=1,1,(IF('saisie mathématiques'!BB21=3,0.5,(IF('saisie mathématiques'!BB21=4,0.5,(IF('saisie mathématiques'!BB21=9,0,(IF('saisie mathématiques'!BB21=0,0,(IF('saisie mathématiques'!BB21="A","Abst",(IF('saisie mathématiques'!BB21="N","non év","attente")))))))))))))</f>
        <v>Abst</v>
      </c>
      <c r="BC21" s="67" t="str">
        <f>IF('saisie mathématiques'!BC21=1,1,(IF('saisie mathématiques'!BC21=3,0.5,(IF('saisie mathématiques'!BC21=4,0.5,(IF('saisie mathématiques'!BC21=9,0,(IF('saisie mathématiques'!BC21=0,0,(IF('saisie mathématiques'!BC21="A","Abst",(IF('saisie mathématiques'!BC21="N","non év","attente")))))))))))))</f>
        <v>Abst</v>
      </c>
      <c r="BD21" s="67" t="str">
        <f>IF('saisie mathématiques'!BD21=1,1,(IF('saisie mathématiques'!BD21=3,0.5,(IF('saisie mathématiques'!BD21=4,0.5,(IF('saisie mathématiques'!BD21=9,0,(IF('saisie mathématiques'!BD21=0,0,(IF('saisie mathématiques'!BD21="A","Abst",(IF('saisie mathématiques'!BD21="N","non év","attente")))))))))))))</f>
        <v>Abst</v>
      </c>
      <c r="BE21" s="67" t="str">
        <f>IF('saisie mathématiques'!BE21=1,1,(IF('saisie mathématiques'!BE21=3,0.5,(IF('saisie mathématiques'!BE21=4,0.5,(IF('saisie mathématiques'!BE21=9,0,(IF('saisie mathématiques'!BE21=0,0,(IF('saisie mathématiques'!BE21="A","Abst",(IF('saisie mathématiques'!BE21="N","non év","attente")))))))))))))</f>
        <v>Abst</v>
      </c>
      <c r="BF21" s="67" t="str">
        <f>IF('saisie mathématiques'!BF21=1,1,(IF('saisie mathématiques'!BF21=3,0.5,(IF('saisie mathématiques'!BF21=4,0.5,(IF('saisie mathématiques'!BF21=9,0,(IF('saisie mathématiques'!BF21=0,0,(IF('saisie mathématiques'!BF21="A","Abst",(IF('saisie mathématiques'!BF21="N","non év","attente")))))))))))))</f>
        <v>Abst</v>
      </c>
      <c r="BG21" s="67" t="str">
        <f>IF('saisie mathématiques'!BG21=1,1,(IF('saisie mathématiques'!BG21=3,0.5,(IF('saisie mathématiques'!BG21=4,0.5,(IF('saisie mathématiques'!BG21=9,0,(IF('saisie mathématiques'!BG21=0,0,(IF('saisie mathématiques'!BG21="A","Abst",(IF('saisie mathématiques'!BG21="N","non év","attente")))))))))))))</f>
        <v>Abst</v>
      </c>
      <c r="BH21" s="67" t="str">
        <f>IF('saisie mathématiques'!BH21=1,1,(IF('saisie mathématiques'!BH21=3,0.5,(IF('saisie mathématiques'!BH21=4,0.5,(IF('saisie mathématiques'!BH21=9,0,(IF('saisie mathématiques'!BH21=0,0,(IF('saisie mathématiques'!BH21="A","Abst",(IF('saisie mathématiques'!BH21="N","non év","attente")))))))))))))</f>
        <v>Abst</v>
      </c>
      <c r="BI21" s="67" t="str">
        <f>IF('saisie mathématiques'!BI21=1,1,(IF('saisie mathématiques'!BI21=3,0.5,(IF('saisie mathématiques'!BI21=4,0.5,(IF('saisie mathématiques'!BI21=9,0,(IF('saisie mathématiques'!BI21=0,0,(IF('saisie mathématiques'!BI21="A","Abst",(IF('saisie mathématiques'!BI21="N","non év","attente")))))))))))))</f>
        <v>Abst</v>
      </c>
      <c r="BJ21" s="67" t="str">
        <f>IF('saisie mathématiques'!BJ21=1,1,(IF('saisie mathématiques'!BJ21=3,0.5,(IF('saisie mathématiques'!BJ21=4,0.5,(IF('saisie mathématiques'!BJ21=9,0,(IF('saisie mathématiques'!BJ21=0,0,(IF('saisie mathématiques'!BJ21="A","Abst",(IF('saisie mathématiques'!BJ21="N","non év","attente")))))))))))))</f>
        <v>Abst</v>
      </c>
      <c r="BK21" s="67" t="str">
        <f>IF('saisie mathématiques'!BK21=1,1,(IF('saisie mathématiques'!BK21=3,0.5,(IF('saisie mathématiques'!BK21=4,0.5,(IF('saisie mathématiques'!BK21=9,0,(IF('saisie mathématiques'!BK21=0,0,(IF('saisie mathématiques'!BK21="A","Abst",(IF('saisie mathématiques'!BK21="N","non év","attente")))))))))))))</f>
        <v>Abst</v>
      </c>
    </row>
    <row r="22" spans="2:63">
      <c r="B22" s="67" t="str">
        <f>IF('Ma classe'!B21&lt;&gt;0,'Ma classe'!B21,"aucun élève")</f>
        <v>aucun élève</v>
      </c>
      <c r="C22" s="67" t="str">
        <f>IF('Ma classe'!C21&lt;&gt;0,'Ma classe'!C21,"aucun élève")</f>
        <v>aucun élève</v>
      </c>
      <c r="D22" s="67" t="str">
        <f>IF('saisie mathématiques'!D22=1,1,(IF('saisie mathématiques'!D22=3,0.5,(IF('saisie mathématiques'!D22=4,0.5,(IF('saisie mathématiques'!D22=9,0,(IF('saisie mathématiques'!D22=0,0,(IF('saisie mathématiques'!D22="A","Abst",(IF('saisie mathématiques'!D22="N","non év","attente")))))))))))))</f>
        <v>Abst</v>
      </c>
      <c r="E22" s="67" t="str">
        <f>IF('saisie mathématiques'!E22=1,1,(IF('saisie mathématiques'!E22=3,0.5,(IF('saisie mathématiques'!E22=4,0.5,(IF('saisie mathématiques'!E22=9,0,(IF('saisie mathématiques'!E22=0,0,(IF('saisie mathématiques'!E22="A","Abst",(IF('saisie mathématiques'!E22="N","non év","attente")))))))))))))</f>
        <v>Abst</v>
      </c>
      <c r="F22" s="67" t="str">
        <f>IF('saisie mathématiques'!F22=1,1,(IF('saisie mathématiques'!F22=3,0.5,(IF('saisie mathématiques'!F22=4,0.5,(IF('saisie mathématiques'!F22=9,0,(IF('saisie mathématiques'!F22=0,0,(IF('saisie mathématiques'!F22="A","Abst",(IF('saisie mathématiques'!F22="N","non év","attente")))))))))))))</f>
        <v>Abst</v>
      </c>
      <c r="G22" s="67" t="str">
        <f>IF('saisie mathématiques'!G22=1,1,(IF('saisie mathématiques'!G22=3,0.5,(IF('saisie mathématiques'!G22=4,0.5,(IF('saisie mathématiques'!G22=9,0,(IF('saisie mathématiques'!G22=0,0,(IF('saisie mathématiques'!G22="A","Abst",(IF('saisie mathématiques'!G22="N","non év","attente")))))))))))))</f>
        <v>Abst</v>
      </c>
      <c r="H22" s="67" t="str">
        <f>IF('saisie mathématiques'!H22=1,1,(IF('saisie mathématiques'!H22=3,0.5,(IF('saisie mathématiques'!H22=4,0.5,(IF('saisie mathématiques'!H22=9,0,(IF('saisie mathématiques'!H22=0,0,(IF('saisie mathématiques'!H22="A","Abst",(IF('saisie mathématiques'!H22="N","non év","attente")))))))))))))</f>
        <v>Abst</v>
      </c>
      <c r="I22" s="67" t="str">
        <f>IF('saisie mathématiques'!I22=1,1,(IF('saisie mathématiques'!I22=3,0.5,(IF('saisie mathématiques'!I22=4,0.5,(IF('saisie mathématiques'!I22=9,0,(IF('saisie mathématiques'!I22=0,0,(IF('saisie mathématiques'!I22="A","Abst",(IF('saisie mathématiques'!I22="N","non év","attente")))))))))))))</f>
        <v>Abst</v>
      </c>
      <c r="J22" s="67" t="str">
        <f>IF('saisie mathématiques'!J22=1,1,(IF('saisie mathématiques'!J22=3,0.5,(IF('saisie mathématiques'!J22=4,0.5,(IF('saisie mathématiques'!J22=9,0,(IF('saisie mathématiques'!J22=0,0,(IF('saisie mathématiques'!J22="A","Abst",(IF('saisie mathématiques'!J22="N","non év","attente")))))))))))))</f>
        <v>Abst</v>
      </c>
      <c r="K22" s="67" t="str">
        <f>IF('saisie mathématiques'!K22=1,1,(IF('saisie mathématiques'!K22=3,0.5,(IF('saisie mathématiques'!K22=4,0.5,(IF('saisie mathématiques'!K22=9,0,(IF('saisie mathématiques'!K22=0,0,(IF('saisie mathématiques'!K22="A","Abst",(IF('saisie mathématiques'!K22="N","non év","attente")))))))))))))</f>
        <v>Abst</v>
      </c>
      <c r="L22" s="67" t="str">
        <f>IF('saisie mathématiques'!L22=1,1,(IF('saisie mathématiques'!L22=3,0.5,(IF('saisie mathématiques'!L22=4,0.5,(IF('saisie mathématiques'!L22=9,0,(IF('saisie mathématiques'!L22=0,0,(IF('saisie mathématiques'!L22="A","Abst",(IF('saisie mathématiques'!L22="N","non év","attente")))))))))))))</f>
        <v>Abst</v>
      </c>
      <c r="M22" s="67" t="str">
        <f>IF('saisie mathématiques'!M22=1,1,(IF('saisie mathématiques'!M22=3,0.5,(IF('saisie mathématiques'!M22=4,0.5,(IF('saisie mathématiques'!M22=9,0,(IF('saisie mathématiques'!M22=0,0,(IF('saisie mathématiques'!M22="A","Abst",(IF('saisie mathématiques'!M22="N","non év","attente")))))))))))))</f>
        <v>Abst</v>
      </c>
      <c r="N22" s="67" t="str">
        <f>IF('saisie mathématiques'!N22=1,1,(IF('saisie mathématiques'!N22=3,0.5,(IF('saisie mathématiques'!N22=4,0.5,(IF('saisie mathématiques'!N22=9,0,(IF('saisie mathématiques'!N22=0,0,(IF('saisie mathématiques'!N22="A","Abst",(IF('saisie mathématiques'!N22="N","non év","attente")))))))))))))</f>
        <v>Abst</v>
      </c>
      <c r="O22" s="67" t="str">
        <f>IF('saisie mathématiques'!O22=1,1,(IF('saisie mathématiques'!O22=3,0.5,(IF('saisie mathématiques'!O22=4,0.5,(IF('saisie mathématiques'!O22=9,0,(IF('saisie mathématiques'!O22=0,0,(IF('saisie mathématiques'!O22="A","Abst",(IF('saisie mathématiques'!O22="N","non év","attente")))))))))))))</f>
        <v>Abst</v>
      </c>
      <c r="P22" s="67" t="str">
        <f>IF('saisie mathématiques'!P22=1,1,(IF('saisie mathématiques'!P22=3,0.5,(IF('saisie mathématiques'!P22=4,0.5,(IF('saisie mathématiques'!P22=9,0,(IF('saisie mathématiques'!P22=0,0,(IF('saisie mathématiques'!P22="A","Abst",(IF('saisie mathématiques'!P22="N","non év","attente")))))))))))))</f>
        <v>Abst</v>
      </c>
      <c r="Q22" s="67" t="str">
        <f>IF('saisie mathématiques'!Q22=1,1,(IF('saisie mathématiques'!Q22=3,0.5,(IF('saisie mathématiques'!Q22=4,0.5,(IF('saisie mathématiques'!Q22=9,0,(IF('saisie mathématiques'!Q22=0,0,(IF('saisie mathématiques'!Q22="A","Abst",(IF('saisie mathématiques'!Q22="N","non év","attente")))))))))))))</f>
        <v>Abst</v>
      </c>
      <c r="R22" s="67" t="str">
        <f>IF('saisie mathématiques'!R22=1,1,(IF('saisie mathématiques'!R22=3,0.5,(IF('saisie mathématiques'!R22=4,0.5,(IF('saisie mathématiques'!R22=9,0,(IF('saisie mathématiques'!R22=0,0,(IF('saisie mathématiques'!R22="A","Abst",(IF('saisie mathématiques'!R22="N","non év","attente")))))))))))))</f>
        <v>Abst</v>
      </c>
      <c r="S22" s="67" t="str">
        <f>IF('saisie mathématiques'!S22=1,1,(IF('saisie mathématiques'!S22=3,0.5,(IF('saisie mathématiques'!S22=4,0.5,(IF('saisie mathématiques'!S22=9,0,(IF('saisie mathématiques'!S22=0,0,(IF('saisie mathématiques'!S22="A","Abst",(IF('saisie mathématiques'!S22="N","non év","attente")))))))))))))</f>
        <v>Abst</v>
      </c>
      <c r="T22" s="67" t="str">
        <f>IF('saisie mathématiques'!T22=1,1,(IF('saisie mathématiques'!T22=3,0.5,(IF('saisie mathématiques'!T22=4,0.5,(IF('saisie mathématiques'!T22=9,0,(IF('saisie mathématiques'!T22=0,0,(IF('saisie mathématiques'!T22="A","Abst",(IF('saisie mathématiques'!T22="N","non év","attente")))))))))))))</f>
        <v>Abst</v>
      </c>
      <c r="U22" s="67" t="str">
        <f>IF('saisie mathématiques'!U22=1,1,(IF('saisie mathématiques'!U22=3,0.5,(IF('saisie mathématiques'!U22=4,0.5,(IF('saisie mathématiques'!U22=9,0,(IF('saisie mathématiques'!U22=0,0,(IF('saisie mathématiques'!U22="A","Abst",(IF('saisie mathématiques'!U22="N","non év","attente")))))))))))))</f>
        <v>Abst</v>
      </c>
      <c r="V22" s="67" t="str">
        <f>IF('saisie mathématiques'!V22=1,1,(IF('saisie mathématiques'!V22=3,0.5,(IF('saisie mathématiques'!V22=4,0.5,(IF('saisie mathématiques'!V22=9,0,(IF('saisie mathématiques'!V22=0,0,(IF('saisie mathématiques'!V22="A","Abst",(IF('saisie mathématiques'!V22="N","non év","attente")))))))))))))</f>
        <v>Abst</v>
      </c>
      <c r="W22" s="67" t="str">
        <f>IF('saisie mathématiques'!W22=1,1,(IF('saisie mathématiques'!W22=3,0.5,(IF('saisie mathématiques'!W22=4,0.5,(IF('saisie mathématiques'!W22=9,0,(IF('saisie mathématiques'!W22=0,0,(IF('saisie mathématiques'!W22="A","Abst",(IF('saisie mathématiques'!W22="N","non év","attente")))))))))))))</f>
        <v>Abst</v>
      </c>
      <c r="X22" s="67" t="str">
        <f>IF('saisie mathématiques'!X22=1,1,(IF('saisie mathématiques'!X22=3,0.5,(IF('saisie mathématiques'!X22=4,0.5,(IF('saisie mathématiques'!X22=9,0,(IF('saisie mathématiques'!X22=0,0,(IF('saisie mathématiques'!X22="A","Abst",(IF('saisie mathématiques'!X22="N","non év","attente")))))))))))))</f>
        <v>Abst</v>
      </c>
      <c r="Y22" s="67" t="str">
        <f>IF('saisie mathématiques'!Y22=1,1,(IF('saisie mathématiques'!Y22=3,0.5,(IF('saisie mathématiques'!Y22=4,0.5,(IF('saisie mathématiques'!Y22=9,0,(IF('saisie mathématiques'!Y22=0,0,(IF('saisie mathématiques'!Y22="A","Abst",(IF('saisie mathématiques'!Y22="N","non év","attente")))))))))))))</f>
        <v>Abst</v>
      </c>
      <c r="Z22" s="67" t="str">
        <f>IF('saisie mathématiques'!Z22=1,1,(IF('saisie mathématiques'!Z22=3,0.5,(IF('saisie mathématiques'!Z22=4,0.5,(IF('saisie mathématiques'!Z22=9,0,(IF('saisie mathématiques'!Z22=0,0,(IF('saisie mathématiques'!Z22="A","Abst",(IF('saisie mathématiques'!Z22="N","non év","attente")))))))))))))</f>
        <v>Abst</v>
      </c>
      <c r="AA22" s="67" t="str">
        <f>IF('saisie mathématiques'!AA22=1,1,(IF('saisie mathématiques'!AA22=3,0.5,(IF('saisie mathématiques'!AA22=4,0.5,(IF('saisie mathématiques'!AA22=9,0,(IF('saisie mathématiques'!AA22=0,0,(IF('saisie mathématiques'!AA22="A","Abst",(IF('saisie mathématiques'!AA22="N","non év","attente")))))))))))))</f>
        <v>Abst</v>
      </c>
      <c r="AB22" s="67" t="str">
        <f>IF('saisie mathématiques'!AB22=1,1,(IF('saisie mathématiques'!AB22=3,0.5,(IF('saisie mathématiques'!AB22=4,0.5,(IF('saisie mathématiques'!AB22=9,0,(IF('saisie mathématiques'!AB22=0,0,(IF('saisie mathématiques'!AB22="A","Abst",(IF('saisie mathématiques'!AB22="N","non év","attente")))))))))))))</f>
        <v>Abst</v>
      </c>
      <c r="AC22" s="67" t="str">
        <f>IF('saisie mathématiques'!AC22=1,1,(IF('saisie mathématiques'!AC22=3,0.5,(IF('saisie mathématiques'!AC22=4,0.5,(IF('saisie mathématiques'!AC22=9,0,(IF('saisie mathématiques'!AC22=0,0,(IF('saisie mathématiques'!AC22="A","Abst",(IF('saisie mathématiques'!AC22="N","non év","attente")))))))))))))</f>
        <v>Abst</v>
      </c>
      <c r="AD22" s="67" t="str">
        <f>IF('saisie mathématiques'!AD22=1,1,(IF('saisie mathématiques'!AD22=3,0.5,(IF('saisie mathématiques'!AD22=4,0.5,(IF('saisie mathématiques'!AD22=9,0,(IF('saisie mathématiques'!AD22=0,0,(IF('saisie mathématiques'!AD22="A","Abst",(IF('saisie mathématiques'!AD22="N","non év","attente")))))))))))))</f>
        <v>Abst</v>
      </c>
      <c r="AE22" s="67" t="str">
        <f>IF('saisie mathématiques'!AE22=1,1,(IF('saisie mathématiques'!AE22=3,0.5,(IF('saisie mathématiques'!AE22=4,0.5,(IF('saisie mathématiques'!AE22=9,0,(IF('saisie mathématiques'!AE22=0,0,(IF('saisie mathématiques'!AE22="A","Abst",(IF('saisie mathématiques'!AE22="N","non év","attente")))))))))))))</f>
        <v>Abst</v>
      </c>
      <c r="AF22" s="67" t="str">
        <f>IF('saisie mathématiques'!AF22=1,1,(IF('saisie mathématiques'!AF22=3,0.5,(IF('saisie mathématiques'!AF22=4,0.5,(IF('saisie mathématiques'!AF22=9,0,(IF('saisie mathématiques'!AF22=0,0,(IF('saisie mathématiques'!AF22="A","Abst",(IF('saisie mathématiques'!AF22="N","non év","attente")))))))))))))</f>
        <v>Abst</v>
      </c>
      <c r="AG22" s="67" t="str">
        <f>IF('saisie mathématiques'!AG22=1,1,(IF('saisie mathématiques'!AG22=3,0.5,(IF('saisie mathématiques'!AG22=4,0.5,(IF('saisie mathématiques'!AG22=9,0,(IF('saisie mathématiques'!AG22=0,0,(IF('saisie mathématiques'!AG22="A","Abst",(IF('saisie mathématiques'!AG22="N","non év","attente")))))))))))))</f>
        <v>Abst</v>
      </c>
      <c r="AH22" s="67" t="str">
        <f>IF('saisie mathématiques'!AH22=1,1,(IF('saisie mathématiques'!AH22=3,0.5,(IF('saisie mathématiques'!AH22=4,0.5,(IF('saisie mathématiques'!AH22=9,0,(IF('saisie mathématiques'!AH22=0,0,(IF('saisie mathématiques'!AH22="A","Abst",(IF('saisie mathématiques'!AH22="N","non év","attente")))))))))))))</f>
        <v>Abst</v>
      </c>
      <c r="AI22" s="67" t="str">
        <f>IF('saisie mathématiques'!AI22=1,1,(IF('saisie mathématiques'!AI22=3,0.5,(IF('saisie mathématiques'!AI22=4,0.5,(IF('saisie mathématiques'!AI22=9,0,(IF('saisie mathématiques'!AI22=0,0,(IF('saisie mathématiques'!AI22="A","Abst",(IF('saisie mathématiques'!AI22="N","non év","attente")))))))))))))</f>
        <v>Abst</v>
      </c>
      <c r="AJ22" s="67" t="str">
        <f>IF('saisie mathématiques'!AJ22=1,1,(IF('saisie mathématiques'!AJ22=3,0.5,(IF('saisie mathématiques'!AJ22=4,0.5,(IF('saisie mathématiques'!AJ22=9,0,(IF('saisie mathématiques'!AJ22=0,0,(IF('saisie mathématiques'!AJ22="A","Abst",(IF('saisie mathématiques'!AJ22="N","non év","attente")))))))))))))</f>
        <v>Abst</v>
      </c>
      <c r="AK22" s="67" t="str">
        <f>IF('saisie mathématiques'!AK22=1,1,(IF('saisie mathématiques'!AK22=3,0.5,(IF('saisie mathématiques'!AK22=4,0.5,(IF('saisie mathématiques'!AK22=9,0,(IF('saisie mathématiques'!AK22=0,0,(IF('saisie mathématiques'!AK22="A","Abst",(IF('saisie mathématiques'!AK22="N","non év","attente")))))))))))))</f>
        <v>Abst</v>
      </c>
      <c r="AL22" s="67" t="str">
        <f>IF('saisie mathématiques'!AL22=1,1,(IF('saisie mathématiques'!AL22=3,0.5,(IF('saisie mathématiques'!AL22=4,0.5,(IF('saisie mathématiques'!AL22=9,0,(IF('saisie mathématiques'!AL22=0,0,(IF('saisie mathématiques'!AL22="A","Abst",(IF('saisie mathématiques'!AL22="N","non év","attente")))))))))))))</f>
        <v>Abst</v>
      </c>
      <c r="AM22" s="67" t="str">
        <f>IF('saisie mathématiques'!AM22=1,1,(IF('saisie mathématiques'!AM22=3,0.5,(IF('saisie mathématiques'!AM22=4,0.5,(IF('saisie mathématiques'!AM22=9,0,(IF('saisie mathématiques'!AM22=0,0,(IF('saisie mathématiques'!AM22="A","Abst",(IF('saisie mathématiques'!AM22="N","non év","attente")))))))))))))</f>
        <v>Abst</v>
      </c>
      <c r="AN22" s="67" t="str">
        <f>IF('saisie mathématiques'!AN22=1,1,(IF('saisie mathématiques'!AN22=3,0.5,(IF('saisie mathématiques'!AN22=4,0.5,(IF('saisie mathématiques'!AN22=9,0,(IF('saisie mathématiques'!AN22=0,0,(IF('saisie mathématiques'!AN22="A","Abst",(IF('saisie mathématiques'!AN22="N","non év","attente")))))))))))))</f>
        <v>Abst</v>
      </c>
      <c r="AO22" s="67" t="str">
        <f>IF('saisie mathématiques'!AO22=1,1,(IF('saisie mathématiques'!AO22=3,0.5,(IF('saisie mathématiques'!AO22=4,0.5,(IF('saisie mathématiques'!AO22=9,0,(IF('saisie mathématiques'!AO22=0,0,(IF('saisie mathématiques'!AO22="A","Abst",(IF('saisie mathématiques'!AO22="N","non év","attente")))))))))))))</f>
        <v>Abst</v>
      </c>
      <c r="AP22" s="67" t="str">
        <f>IF('saisie mathématiques'!AP22=1,1,(IF('saisie mathématiques'!AP22=3,0.5,(IF('saisie mathématiques'!AP22=4,0.5,(IF('saisie mathématiques'!AP22=9,0,(IF('saisie mathématiques'!AP22=0,0,(IF('saisie mathématiques'!AP22="A","Abst",(IF('saisie mathématiques'!AP22="N","non év","attente")))))))))))))</f>
        <v>Abst</v>
      </c>
      <c r="AQ22" s="67" t="str">
        <f>IF('saisie mathématiques'!AQ22=1,1,(IF('saisie mathématiques'!AQ22=3,0.5,(IF('saisie mathématiques'!AQ22=4,0.5,(IF('saisie mathématiques'!AQ22=9,0,(IF('saisie mathématiques'!AQ22=0,0,(IF('saisie mathématiques'!AQ22="A","Abst",(IF('saisie mathématiques'!AQ22="N","non év","attente")))))))))))))</f>
        <v>Abst</v>
      </c>
      <c r="AR22" s="67" t="str">
        <f>IF('saisie mathématiques'!AR22=1,1,(IF('saisie mathématiques'!AR22=3,0.5,(IF('saisie mathématiques'!AR22=4,0.5,(IF('saisie mathématiques'!AR22=9,0,(IF('saisie mathématiques'!AR22=0,0,(IF('saisie mathématiques'!AR22="A","Abst",(IF('saisie mathématiques'!AR22="N","non év","attente")))))))))))))</f>
        <v>Abst</v>
      </c>
      <c r="AS22" s="67" t="str">
        <f>IF('saisie mathématiques'!AS22=1,1,(IF('saisie mathématiques'!AS22=3,0.5,(IF('saisie mathématiques'!AS22=4,0.5,(IF('saisie mathématiques'!AS22=9,0,(IF('saisie mathématiques'!AS22=0,0,(IF('saisie mathématiques'!AS22="A","Abst",(IF('saisie mathématiques'!AS22="N","non év","attente")))))))))))))</f>
        <v>Abst</v>
      </c>
      <c r="AT22" s="67" t="str">
        <f>IF('saisie mathématiques'!AT22=1,1,(IF('saisie mathématiques'!AT22=3,0.5,(IF('saisie mathématiques'!AT22=4,0.5,(IF('saisie mathématiques'!AT22=9,0,(IF('saisie mathématiques'!AT22=0,0,(IF('saisie mathématiques'!AT22="A","Abst",(IF('saisie mathématiques'!AT22="N","non év","attente")))))))))))))</f>
        <v>Abst</v>
      </c>
      <c r="AU22" s="67" t="str">
        <f>IF('saisie mathématiques'!AU22=1,1,(IF('saisie mathématiques'!AU22=3,0.5,(IF('saisie mathématiques'!AU22=4,0.5,(IF('saisie mathématiques'!AU22=9,0,(IF('saisie mathématiques'!AU22=0,0,(IF('saisie mathématiques'!AU22="A","Abst",(IF('saisie mathématiques'!AU22="N","non év","attente")))))))))))))</f>
        <v>Abst</v>
      </c>
      <c r="AV22" s="67" t="str">
        <f>IF('saisie mathématiques'!AV22=1,1,(IF('saisie mathématiques'!AV22=3,0.5,(IF('saisie mathématiques'!AV22=4,0.5,(IF('saisie mathématiques'!AV22=9,0,(IF('saisie mathématiques'!AV22=0,0,(IF('saisie mathématiques'!AV22="A","Abst",(IF('saisie mathématiques'!AV22="N","non év","attente")))))))))))))</f>
        <v>Abst</v>
      </c>
      <c r="AW22" s="67" t="str">
        <f>IF('saisie mathématiques'!AW22=1,1,(IF('saisie mathématiques'!AW22=3,0.5,(IF('saisie mathématiques'!AW22=4,0.5,(IF('saisie mathématiques'!AW22=9,0,(IF('saisie mathématiques'!AW22=0,0,(IF('saisie mathématiques'!AW22="A","Abst",(IF('saisie mathématiques'!AW22="N","non év","attente")))))))))))))</f>
        <v>Abst</v>
      </c>
      <c r="AX22" s="67" t="str">
        <f>IF('saisie mathématiques'!AX22=1,1,(IF('saisie mathématiques'!AX22=3,0.5,(IF('saisie mathématiques'!AX22=4,0.5,(IF('saisie mathématiques'!AX22=9,0,(IF('saisie mathématiques'!AX22=0,0,(IF('saisie mathématiques'!AX22="A","Abst",(IF('saisie mathématiques'!AX22="N","non év","attente")))))))))))))</f>
        <v>Abst</v>
      </c>
      <c r="AY22" s="67" t="str">
        <f>IF('saisie mathématiques'!AY22=1,1,(IF('saisie mathématiques'!AY22=3,0.5,(IF('saisie mathématiques'!AY22=4,0.5,(IF('saisie mathématiques'!AY22=9,0,(IF('saisie mathématiques'!AY22=0,0,(IF('saisie mathématiques'!AY22="A","Abst",(IF('saisie mathématiques'!AY22="N","non év","attente")))))))))))))</f>
        <v>Abst</v>
      </c>
      <c r="AZ22" s="67" t="str">
        <f>IF('saisie mathématiques'!AZ22=1,1,(IF('saisie mathématiques'!AZ22=3,0.5,(IF('saisie mathématiques'!AZ22=4,0.5,(IF('saisie mathématiques'!AZ22=9,0,(IF('saisie mathématiques'!AZ22=0,0,(IF('saisie mathématiques'!AZ22="A","Abst",(IF('saisie mathématiques'!AZ22="N","non év","attente")))))))))))))</f>
        <v>Abst</v>
      </c>
      <c r="BA22" s="67" t="str">
        <f>IF('saisie mathématiques'!BA22=1,1,(IF('saisie mathématiques'!BA22=3,0.5,(IF('saisie mathématiques'!BA22=4,0.5,(IF('saisie mathématiques'!BA22=9,0,(IF('saisie mathématiques'!BA22=0,0,(IF('saisie mathématiques'!BA22="A","Abst",(IF('saisie mathématiques'!BA22="N","non év","attente")))))))))))))</f>
        <v>Abst</v>
      </c>
      <c r="BB22" s="67" t="str">
        <f>IF('saisie mathématiques'!BB22=1,1,(IF('saisie mathématiques'!BB22=3,0.5,(IF('saisie mathématiques'!BB22=4,0.5,(IF('saisie mathématiques'!BB22=9,0,(IF('saisie mathématiques'!BB22=0,0,(IF('saisie mathématiques'!BB22="A","Abst",(IF('saisie mathématiques'!BB22="N","non év","attente")))))))))))))</f>
        <v>Abst</v>
      </c>
      <c r="BC22" s="67" t="str">
        <f>IF('saisie mathématiques'!BC22=1,1,(IF('saisie mathématiques'!BC22=3,0.5,(IF('saisie mathématiques'!BC22=4,0.5,(IF('saisie mathématiques'!BC22=9,0,(IF('saisie mathématiques'!BC22=0,0,(IF('saisie mathématiques'!BC22="A","Abst",(IF('saisie mathématiques'!BC22="N","non év","attente")))))))))))))</f>
        <v>Abst</v>
      </c>
      <c r="BD22" s="67" t="str">
        <f>IF('saisie mathématiques'!BD22=1,1,(IF('saisie mathématiques'!BD22=3,0.5,(IF('saisie mathématiques'!BD22=4,0.5,(IF('saisie mathématiques'!BD22=9,0,(IF('saisie mathématiques'!BD22=0,0,(IF('saisie mathématiques'!BD22="A","Abst",(IF('saisie mathématiques'!BD22="N","non év","attente")))))))))))))</f>
        <v>Abst</v>
      </c>
      <c r="BE22" s="67" t="str">
        <f>IF('saisie mathématiques'!BE22=1,1,(IF('saisie mathématiques'!BE22=3,0.5,(IF('saisie mathématiques'!BE22=4,0.5,(IF('saisie mathématiques'!BE22=9,0,(IF('saisie mathématiques'!BE22=0,0,(IF('saisie mathématiques'!BE22="A","Abst",(IF('saisie mathématiques'!BE22="N","non év","attente")))))))))))))</f>
        <v>Abst</v>
      </c>
      <c r="BF22" s="67" t="str">
        <f>IF('saisie mathématiques'!BF22=1,1,(IF('saisie mathématiques'!BF22=3,0.5,(IF('saisie mathématiques'!BF22=4,0.5,(IF('saisie mathématiques'!BF22=9,0,(IF('saisie mathématiques'!BF22=0,0,(IF('saisie mathématiques'!BF22="A","Abst",(IF('saisie mathématiques'!BF22="N","non év","attente")))))))))))))</f>
        <v>Abst</v>
      </c>
      <c r="BG22" s="67" t="str">
        <f>IF('saisie mathématiques'!BG22=1,1,(IF('saisie mathématiques'!BG22=3,0.5,(IF('saisie mathématiques'!BG22=4,0.5,(IF('saisie mathématiques'!BG22=9,0,(IF('saisie mathématiques'!BG22=0,0,(IF('saisie mathématiques'!BG22="A","Abst",(IF('saisie mathématiques'!BG22="N","non év","attente")))))))))))))</f>
        <v>Abst</v>
      </c>
      <c r="BH22" s="67" t="str">
        <f>IF('saisie mathématiques'!BH22=1,1,(IF('saisie mathématiques'!BH22=3,0.5,(IF('saisie mathématiques'!BH22=4,0.5,(IF('saisie mathématiques'!BH22=9,0,(IF('saisie mathématiques'!BH22=0,0,(IF('saisie mathématiques'!BH22="A","Abst",(IF('saisie mathématiques'!BH22="N","non év","attente")))))))))))))</f>
        <v>Abst</v>
      </c>
      <c r="BI22" s="67" t="str">
        <f>IF('saisie mathématiques'!BI22=1,1,(IF('saisie mathématiques'!BI22=3,0.5,(IF('saisie mathématiques'!BI22=4,0.5,(IF('saisie mathématiques'!BI22=9,0,(IF('saisie mathématiques'!BI22=0,0,(IF('saisie mathématiques'!BI22="A","Abst",(IF('saisie mathématiques'!BI22="N","non év","attente")))))))))))))</f>
        <v>Abst</v>
      </c>
      <c r="BJ22" s="67" t="str">
        <f>IF('saisie mathématiques'!BJ22=1,1,(IF('saisie mathématiques'!BJ22=3,0.5,(IF('saisie mathématiques'!BJ22=4,0.5,(IF('saisie mathématiques'!BJ22=9,0,(IF('saisie mathématiques'!BJ22=0,0,(IF('saisie mathématiques'!BJ22="A","Abst",(IF('saisie mathématiques'!BJ22="N","non év","attente")))))))))))))</f>
        <v>Abst</v>
      </c>
      <c r="BK22" s="67" t="str">
        <f>IF('saisie mathématiques'!BK22=1,1,(IF('saisie mathématiques'!BK22=3,0.5,(IF('saisie mathématiques'!BK22=4,0.5,(IF('saisie mathématiques'!BK22=9,0,(IF('saisie mathématiques'!BK22=0,0,(IF('saisie mathématiques'!BK22="A","Abst",(IF('saisie mathématiques'!BK22="N","non év","attente")))))))))))))</f>
        <v>Abst</v>
      </c>
    </row>
    <row r="23" spans="2:63">
      <c r="B23" s="67" t="str">
        <f>IF('Ma classe'!B22&lt;&gt;0,'Ma classe'!B22,"aucun élève")</f>
        <v>aucun élève</v>
      </c>
      <c r="C23" s="67" t="str">
        <f>IF('Ma classe'!C22&lt;&gt;0,'Ma classe'!C22,"aucun élève")</f>
        <v>aucun élève</v>
      </c>
      <c r="D23" s="67" t="str">
        <f>IF('saisie mathématiques'!D23=1,1,(IF('saisie mathématiques'!D23=3,0.5,(IF('saisie mathématiques'!D23=4,0.5,(IF('saisie mathématiques'!D23=9,0,(IF('saisie mathématiques'!D23=0,0,(IF('saisie mathématiques'!D23="A","Abst",(IF('saisie mathématiques'!D23="N","non év","attente")))))))))))))</f>
        <v>Abst</v>
      </c>
      <c r="E23" s="67" t="str">
        <f>IF('saisie mathématiques'!E23=1,1,(IF('saisie mathématiques'!E23=3,0.5,(IF('saisie mathématiques'!E23=4,0.5,(IF('saisie mathématiques'!E23=9,0,(IF('saisie mathématiques'!E23=0,0,(IF('saisie mathématiques'!E23="A","Abst",(IF('saisie mathématiques'!E23="N","non év","attente")))))))))))))</f>
        <v>Abst</v>
      </c>
      <c r="F23" s="67" t="str">
        <f>IF('saisie mathématiques'!F23=1,1,(IF('saisie mathématiques'!F23=3,0.5,(IF('saisie mathématiques'!F23=4,0.5,(IF('saisie mathématiques'!F23=9,0,(IF('saisie mathématiques'!F23=0,0,(IF('saisie mathématiques'!F23="A","Abst",(IF('saisie mathématiques'!F23="N","non év","attente")))))))))))))</f>
        <v>Abst</v>
      </c>
      <c r="G23" s="67" t="str">
        <f>IF('saisie mathématiques'!G23=1,1,(IF('saisie mathématiques'!G23=3,0.5,(IF('saisie mathématiques'!G23=4,0.5,(IF('saisie mathématiques'!G23=9,0,(IF('saisie mathématiques'!G23=0,0,(IF('saisie mathématiques'!G23="A","Abst",(IF('saisie mathématiques'!G23="N","non év","attente")))))))))))))</f>
        <v>Abst</v>
      </c>
      <c r="H23" s="67" t="str">
        <f>IF('saisie mathématiques'!H23=1,1,(IF('saisie mathématiques'!H23=3,0.5,(IF('saisie mathématiques'!H23=4,0.5,(IF('saisie mathématiques'!H23=9,0,(IF('saisie mathématiques'!H23=0,0,(IF('saisie mathématiques'!H23="A","Abst",(IF('saisie mathématiques'!H23="N","non év","attente")))))))))))))</f>
        <v>Abst</v>
      </c>
      <c r="I23" s="67" t="str">
        <f>IF('saisie mathématiques'!I23=1,1,(IF('saisie mathématiques'!I23=3,0.5,(IF('saisie mathématiques'!I23=4,0.5,(IF('saisie mathématiques'!I23=9,0,(IF('saisie mathématiques'!I23=0,0,(IF('saisie mathématiques'!I23="A","Abst",(IF('saisie mathématiques'!I23="N","non év","attente")))))))))))))</f>
        <v>Abst</v>
      </c>
      <c r="J23" s="67" t="str">
        <f>IF('saisie mathématiques'!J23=1,1,(IF('saisie mathématiques'!J23=3,0.5,(IF('saisie mathématiques'!J23=4,0.5,(IF('saisie mathématiques'!J23=9,0,(IF('saisie mathématiques'!J23=0,0,(IF('saisie mathématiques'!J23="A","Abst",(IF('saisie mathématiques'!J23="N","non év","attente")))))))))))))</f>
        <v>Abst</v>
      </c>
      <c r="K23" s="67" t="str">
        <f>IF('saisie mathématiques'!K23=1,1,(IF('saisie mathématiques'!K23=3,0.5,(IF('saisie mathématiques'!K23=4,0.5,(IF('saisie mathématiques'!K23=9,0,(IF('saisie mathématiques'!K23=0,0,(IF('saisie mathématiques'!K23="A","Abst",(IF('saisie mathématiques'!K23="N","non év","attente")))))))))))))</f>
        <v>Abst</v>
      </c>
      <c r="L23" s="67" t="str">
        <f>IF('saisie mathématiques'!L23=1,1,(IF('saisie mathématiques'!L23=3,0.5,(IF('saisie mathématiques'!L23=4,0.5,(IF('saisie mathématiques'!L23=9,0,(IF('saisie mathématiques'!L23=0,0,(IF('saisie mathématiques'!L23="A","Abst",(IF('saisie mathématiques'!L23="N","non év","attente")))))))))))))</f>
        <v>Abst</v>
      </c>
      <c r="M23" s="67" t="str">
        <f>IF('saisie mathématiques'!M23=1,1,(IF('saisie mathématiques'!M23=3,0.5,(IF('saisie mathématiques'!M23=4,0.5,(IF('saisie mathématiques'!M23=9,0,(IF('saisie mathématiques'!M23=0,0,(IF('saisie mathématiques'!M23="A","Abst",(IF('saisie mathématiques'!M23="N","non év","attente")))))))))))))</f>
        <v>Abst</v>
      </c>
      <c r="N23" s="67" t="str">
        <f>IF('saisie mathématiques'!N23=1,1,(IF('saisie mathématiques'!N23=3,0.5,(IF('saisie mathématiques'!N23=4,0.5,(IF('saisie mathématiques'!N23=9,0,(IF('saisie mathématiques'!N23=0,0,(IF('saisie mathématiques'!N23="A","Abst",(IF('saisie mathématiques'!N23="N","non év","attente")))))))))))))</f>
        <v>Abst</v>
      </c>
      <c r="O23" s="67" t="str">
        <f>IF('saisie mathématiques'!O23=1,1,(IF('saisie mathématiques'!O23=3,0.5,(IF('saisie mathématiques'!O23=4,0.5,(IF('saisie mathématiques'!O23=9,0,(IF('saisie mathématiques'!O23=0,0,(IF('saisie mathématiques'!O23="A","Abst",(IF('saisie mathématiques'!O23="N","non év","attente")))))))))))))</f>
        <v>Abst</v>
      </c>
      <c r="P23" s="67" t="str">
        <f>IF('saisie mathématiques'!P23=1,1,(IF('saisie mathématiques'!P23=3,0.5,(IF('saisie mathématiques'!P23=4,0.5,(IF('saisie mathématiques'!P23=9,0,(IF('saisie mathématiques'!P23=0,0,(IF('saisie mathématiques'!P23="A","Abst",(IF('saisie mathématiques'!P23="N","non év","attente")))))))))))))</f>
        <v>Abst</v>
      </c>
      <c r="Q23" s="67" t="str">
        <f>IF('saisie mathématiques'!Q23=1,1,(IF('saisie mathématiques'!Q23=3,0.5,(IF('saisie mathématiques'!Q23=4,0.5,(IF('saisie mathématiques'!Q23=9,0,(IF('saisie mathématiques'!Q23=0,0,(IF('saisie mathématiques'!Q23="A","Abst",(IF('saisie mathématiques'!Q23="N","non év","attente")))))))))))))</f>
        <v>Abst</v>
      </c>
      <c r="R23" s="67" t="str">
        <f>IF('saisie mathématiques'!R23=1,1,(IF('saisie mathématiques'!R23=3,0.5,(IF('saisie mathématiques'!R23=4,0.5,(IF('saisie mathématiques'!R23=9,0,(IF('saisie mathématiques'!R23=0,0,(IF('saisie mathématiques'!R23="A","Abst",(IF('saisie mathématiques'!R23="N","non év","attente")))))))))))))</f>
        <v>Abst</v>
      </c>
      <c r="S23" s="67" t="str">
        <f>IF('saisie mathématiques'!S23=1,1,(IF('saisie mathématiques'!S23=3,0.5,(IF('saisie mathématiques'!S23=4,0.5,(IF('saisie mathématiques'!S23=9,0,(IF('saisie mathématiques'!S23=0,0,(IF('saisie mathématiques'!S23="A","Abst",(IF('saisie mathématiques'!S23="N","non év","attente")))))))))))))</f>
        <v>Abst</v>
      </c>
      <c r="T23" s="67" t="str">
        <f>IF('saisie mathématiques'!T23=1,1,(IF('saisie mathématiques'!T23=3,0.5,(IF('saisie mathématiques'!T23=4,0.5,(IF('saisie mathématiques'!T23=9,0,(IF('saisie mathématiques'!T23=0,0,(IF('saisie mathématiques'!T23="A","Abst",(IF('saisie mathématiques'!T23="N","non év","attente")))))))))))))</f>
        <v>Abst</v>
      </c>
      <c r="U23" s="67" t="str">
        <f>IF('saisie mathématiques'!U23=1,1,(IF('saisie mathématiques'!U23=3,0.5,(IF('saisie mathématiques'!U23=4,0.5,(IF('saisie mathématiques'!U23=9,0,(IF('saisie mathématiques'!U23=0,0,(IF('saisie mathématiques'!U23="A","Abst",(IF('saisie mathématiques'!U23="N","non év","attente")))))))))))))</f>
        <v>Abst</v>
      </c>
      <c r="V23" s="67" t="str">
        <f>IF('saisie mathématiques'!V23=1,1,(IF('saisie mathématiques'!V23=3,0.5,(IF('saisie mathématiques'!V23=4,0.5,(IF('saisie mathématiques'!V23=9,0,(IF('saisie mathématiques'!V23=0,0,(IF('saisie mathématiques'!V23="A","Abst",(IF('saisie mathématiques'!V23="N","non év","attente")))))))))))))</f>
        <v>Abst</v>
      </c>
      <c r="W23" s="67" t="str">
        <f>IF('saisie mathématiques'!W23=1,1,(IF('saisie mathématiques'!W23=3,0.5,(IF('saisie mathématiques'!W23=4,0.5,(IF('saisie mathématiques'!W23=9,0,(IF('saisie mathématiques'!W23=0,0,(IF('saisie mathématiques'!W23="A","Abst",(IF('saisie mathématiques'!W23="N","non év","attente")))))))))))))</f>
        <v>Abst</v>
      </c>
      <c r="X23" s="67" t="str">
        <f>IF('saisie mathématiques'!X23=1,1,(IF('saisie mathématiques'!X23=3,0.5,(IF('saisie mathématiques'!X23=4,0.5,(IF('saisie mathématiques'!X23=9,0,(IF('saisie mathématiques'!X23=0,0,(IF('saisie mathématiques'!X23="A","Abst",(IF('saisie mathématiques'!X23="N","non év","attente")))))))))))))</f>
        <v>Abst</v>
      </c>
      <c r="Y23" s="67" t="str">
        <f>IF('saisie mathématiques'!Y23=1,1,(IF('saisie mathématiques'!Y23=3,0.5,(IF('saisie mathématiques'!Y23=4,0.5,(IF('saisie mathématiques'!Y23=9,0,(IF('saisie mathématiques'!Y23=0,0,(IF('saisie mathématiques'!Y23="A","Abst",(IF('saisie mathématiques'!Y23="N","non év","attente")))))))))))))</f>
        <v>Abst</v>
      </c>
      <c r="Z23" s="67" t="str">
        <f>IF('saisie mathématiques'!Z23=1,1,(IF('saisie mathématiques'!Z23=3,0.5,(IF('saisie mathématiques'!Z23=4,0.5,(IF('saisie mathématiques'!Z23=9,0,(IF('saisie mathématiques'!Z23=0,0,(IF('saisie mathématiques'!Z23="A","Abst",(IF('saisie mathématiques'!Z23="N","non év","attente")))))))))))))</f>
        <v>Abst</v>
      </c>
      <c r="AA23" s="67" t="str">
        <f>IF('saisie mathématiques'!AA23=1,1,(IF('saisie mathématiques'!AA23=3,0.5,(IF('saisie mathématiques'!AA23=4,0.5,(IF('saisie mathématiques'!AA23=9,0,(IF('saisie mathématiques'!AA23=0,0,(IF('saisie mathématiques'!AA23="A","Abst",(IF('saisie mathématiques'!AA23="N","non év","attente")))))))))))))</f>
        <v>Abst</v>
      </c>
      <c r="AB23" s="67" t="str">
        <f>IF('saisie mathématiques'!AB23=1,1,(IF('saisie mathématiques'!AB23=3,0.5,(IF('saisie mathématiques'!AB23=4,0.5,(IF('saisie mathématiques'!AB23=9,0,(IF('saisie mathématiques'!AB23=0,0,(IF('saisie mathématiques'!AB23="A","Abst",(IF('saisie mathématiques'!AB23="N","non év","attente")))))))))))))</f>
        <v>Abst</v>
      </c>
      <c r="AC23" s="67" t="str">
        <f>IF('saisie mathématiques'!AC23=1,1,(IF('saisie mathématiques'!AC23=3,0.5,(IF('saisie mathématiques'!AC23=4,0.5,(IF('saisie mathématiques'!AC23=9,0,(IF('saisie mathématiques'!AC23=0,0,(IF('saisie mathématiques'!AC23="A","Abst",(IF('saisie mathématiques'!AC23="N","non év","attente")))))))))))))</f>
        <v>Abst</v>
      </c>
      <c r="AD23" s="67" t="str">
        <f>IF('saisie mathématiques'!AD23=1,1,(IF('saisie mathématiques'!AD23=3,0.5,(IF('saisie mathématiques'!AD23=4,0.5,(IF('saisie mathématiques'!AD23=9,0,(IF('saisie mathématiques'!AD23=0,0,(IF('saisie mathématiques'!AD23="A","Abst",(IF('saisie mathématiques'!AD23="N","non év","attente")))))))))))))</f>
        <v>Abst</v>
      </c>
      <c r="AE23" s="67" t="str">
        <f>IF('saisie mathématiques'!AE23=1,1,(IF('saisie mathématiques'!AE23=3,0.5,(IF('saisie mathématiques'!AE23=4,0.5,(IF('saisie mathématiques'!AE23=9,0,(IF('saisie mathématiques'!AE23=0,0,(IF('saisie mathématiques'!AE23="A","Abst",(IF('saisie mathématiques'!AE23="N","non év","attente")))))))))))))</f>
        <v>Abst</v>
      </c>
      <c r="AF23" s="67" t="str">
        <f>IF('saisie mathématiques'!AF23=1,1,(IF('saisie mathématiques'!AF23=3,0.5,(IF('saisie mathématiques'!AF23=4,0.5,(IF('saisie mathématiques'!AF23=9,0,(IF('saisie mathématiques'!AF23=0,0,(IF('saisie mathématiques'!AF23="A","Abst",(IF('saisie mathématiques'!AF23="N","non év","attente")))))))))))))</f>
        <v>Abst</v>
      </c>
      <c r="AG23" s="67" t="str">
        <f>IF('saisie mathématiques'!AG23=1,1,(IF('saisie mathématiques'!AG23=3,0.5,(IF('saisie mathématiques'!AG23=4,0.5,(IF('saisie mathématiques'!AG23=9,0,(IF('saisie mathématiques'!AG23=0,0,(IF('saisie mathématiques'!AG23="A","Abst",(IF('saisie mathématiques'!AG23="N","non év","attente")))))))))))))</f>
        <v>Abst</v>
      </c>
      <c r="AH23" s="67" t="str">
        <f>IF('saisie mathématiques'!AH23=1,1,(IF('saisie mathématiques'!AH23=3,0.5,(IF('saisie mathématiques'!AH23=4,0.5,(IF('saisie mathématiques'!AH23=9,0,(IF('saisie mathématiques'!AH23=0,0,(IF('saisie mathématiques'!AH23="A","Abst",(IF('saisie mathématiques'!AH23="N","non év","attente")))))))))))))</f>
        <v>Abst</v>
      </c>
      <c r="AI23" s="67" t="str">
        <f>IF('saisie mathématiques'!AI23=1,1,(IF('saisie mathématiques'!AI23=3,0.5,(IF('saisie mathématiques'!AI23=4,0.5,(IF('saisie mathématiques'!AI23=9,0,(IF('saisie mathématiques'!AI23=0,0,(IF('saisie mathématiques'!AI23="A","Abst",(IF('saisie mathématiques'!AI23="N","non év","attente")))))))))))))</f>
        <v>Abst</v>
      </c>
      <c r="AJ23" s="67" t="str">
        <f>IF('saisie mathématiques'!AJ23=1,1,(IF('saisie mathématiques'!AJ23=3,0.5,(IF('saisie mathématiques'!AJ23=4,0.5,(IF('saisie mathématiques'!AJ23=9,0,(IF('saisie mathématiques'!AJ23=0,0,(IF('saisie mathématiques'!AJ23="A","Abst",(IF('saisie mathématiques'!AJ23="N","non év","attente")))))))))))))</f>
        <v>Abst</v>
      </c>
      <c r="AK23" s="67" t="str">
        <f>IF('saisie mathématiques'!AK23=1,1,(IF('saisie mathématiques'!AK23=3,0.5,(IF('saisie mathématiques'!AK23=4,0.5,(IF('saisie mathématiques'!AK23=9,0,(IF('saisie mathématiques'!AK23=0,0,(IF('saisie mathématiques'!AK23="A","Abst",(IF('saisie mathématiques'!AK23="N","non év","attente")))))))))))))</f>
        <v>Abst</v>
      </c>
      <c r="AL23" s="67" t="str">
        <f>IF('saisie mathématiques'!AL23=1,1,(IF('saisie mathématiques'!AL23=3,0.5,(IF('saisie mathématiques'!AL23=4,0.5,(IF('saisie mathématiques'!AL23=9,0,(IF('saisie mathématiques'!AL23=0,0,(IF('saisie mathématiques'!AL23="A","Abst",(IF('saisie mathématiques'!AL23="N","non év","attente")))))))))))))</f>
        <v>Abst</v>
      </c>
      <c r="AM23" s="67" t="str">
        <f>IF('saisie mathématiques'!AM23=1,1,(IF('saisie mathématiques'!AM23=3,0.5,(IF('saisie mathématiques'!AM23=4,0.5,(IF('saisie mathématiques'!AM23=9,0,(IF('saisie mathématiques'!AM23=0,0,(IF('saisie mathématiques'!AM23="A","Abst",(IF('saisie mathématiques'!AM23="N","non év","attente")))))))))))))</f>
        <v>Abst</v>
      </c>
      <c r="AN23" s="67" t="str">
        <f>IF('saisie mathématiques'!AN23=1,1,(IF('saisie mathématiques'!AN23=3,0.5,(IF('saisie mathématiques'!AN23=4,0.5,(IF('saisie mathématiques'!AN23=9,0,(IF('saisie mathématiques'!AN23=0,0,(IF('saisie mathématiques'!AN23="A","Abst",(IF('saisie mathématiques'!AN23="N","non év","attente")))))))))))))</f>
        <v>Abst</v>
      </c>
      <c r="AO23" s="67" t="str">
        <f>IF('saisie mathématiques'!AO23=1,1,(IF('saisie mathématiques'!AO23=3,0.5,(IF('saisie mathématiques'!AO23=4,0.5,(IF('saisie mathématiques'!AO23=9,0,(IF('saisie mathématiques'!AO23=0,0,(IF('saisie mathématiques'!AO23="A","Abst",(IF('saisie mathématiques'!AO23="N","non év","attente")))))))))))))</f>
        <v>Abst</v>
      </c>
      <c r="AP23" s="67" t="str">
        <f>IF('saisie mathématiques'!AP23=1,1,(IF('saisie mathématiques'!AP23=3,0.5,(IF('saisie mathématiques'!AP23=4,0.5,(IF('saisie mathématiques'!AP23=9,0,(IF('saisie mathématiques'!AP23=0,0,(IF('saisie mathématiques'!AP23="A","Abst",(IF('saisie mathématiques'!AP23="N","non év","attente")))))))))))))</f>
        <v>Abst</v>
      </c>
      <c r="AQ23" s="67" t="str">
        <f>IF('saisie mathématiques'!AQ23=1,1,(IF('saisie mathématiques'!AQ23=3,0.5,(IF('saisie mathématiques'!AQ23=4,0.5,(IF('saisie mathématiques'!AQ23=9,0,(IF('saisie mathématiques'!AQ23=0,0,(IF('saisie mathématiques'!AQ23="A","Abst",(IF('saisie mathématiques'!AQ23="N","non év","attente")))))))))))))</f>
        <v>Abst</v>
      </c>
      <c r="AR23" s="67" t="str">
        <f>IF('saisie mathématiques'!AR23=1,1,(IF('saisie mathématiques'!AR23=3,0.5,(IF('saisie mathématiques'!AR23=4,0.5,(IF('saisie mathématiques'!AR23=9,0,(IF('saisie mathématiques'!AR23=0,0,(IF('saisie mathématiques'!AR23="A","Abst",(IF('saisie mathématiques'!AR23="N","non év","attente")))))))))))))</f>
        <v>Abst</v>
      </c>
      <c r="AS23" s="67" t="str">
        <f>IF('saisie mathématiques'!AS23=1,1,(IF('saisie mathématiques'!AS23=3,0.5,(IF('saisie mathématiques'!AS23=4,0.5,(IF('saisie mathématiques'!AS23=9,0,(IF('saisie mathématiques'!AS23=0,0,(IF('saisie mathématiques'!AS23="A","Abst",(IF('saisie mathématiques'!AS23="N","non év","attente")))))))))))))</f>
        <v>Abst</v>
      </c>
      <c r="AT23" s="67" t="str">
        <f>IF('saisie mathématiques'!AT23=1,1,(IF('saisie mathématiques'!AT23=3,0.5,(IF('saisie mathématiques'!AT23=4,0.5,(IF('saisie mathématiques'!AT23=9,0,(IF('saisie mathématiques'!AT23=0,0,(IF('saisie mathématiques'!AT23="A","Abst",(IF('saisie mathématiques'!AT23="N","non év","attente")))))))))))))</f>
        <v>Abst</v>
      </c>
      <c r="AU23" s="67" t="str">
        <f>IF('saisie mathématiques'!AU23=1,1,(IF('saisie mathématiques'!AU23=3,0.5,(IF('saisie mathématiques'!AU23=4,0.5,(IF('saisie mathématiques'!AU23=9,0,(IF('saisie mathématiques'!AU23=0,0,(IF('saisie mathématiques'!AU23="A","Abst",(IF('saisie mathématiques'!AU23="N","non év","attente")))))))))))))</f>
        <v>Abst</v>
      </c>
      <c r="AV23" s="67" t="str">
        <f>IF('saisie mathématiques'!AV23=1,1,(IF('saisie mathématiques'!AV23=3,0.5,(IF('saisie mathématiques'!AV23=4,0.5,(IF('saisie mathématiques'!AV23=9,0,(IF('saisie mathématiques'!AV23=0,0,(IF('saisie mathématiques'!AV23="A","Abst",(IF('saisie mathématiques'!AV23="N","non év","attente")))))))))))))</f>
        <v>Abst</v>
      </c>
      <c r="AW23" s="67" t="str">
        <f>IF('saisie mathématiques'!AW23=1,1,(IF('saisie mathématiques'!AW23=3,0.5,(IF('saisie mathématiques'!AW23=4,0.5,(IF('saisie mathématiques'!AW23=9,0,(IF('saisie mathématiques'!AW23=0,0,(IF('saisie mathématiques'!AW23="A","Abst",(IF('saisie mathématiques'!AW23="N","non év","attente")))))))))))))</f>
        <v>Abst</v>
      </c>
      <c r="AX23" s="67" t="str">
        <f>IF('saisie mathématiques'!AX23=1,1,(IF('saisie mathématiques'!AX23=3,0.5,(IF('saisie mathématiques'!AX23=4,0.5,(IF('saisie mathématiques'!AX23=9,0,(IF('saisie mathématiques'!AX23=0,0,(IF('saisie mathématiques'!AX23="A","Abst",(IF('saisie mathématiques'!AX23="N","non év","attente")))))))))))))</f>
        <v>Abst</v>
      </c>
      <c r="AY23" s="67" t="str">
        <f>IF('saisie mathématiques'!AY23=1,1,(IF('saisie mathématiques'!AY23=3,0.5,(IF('saisie mathématiques'!AY23=4,0.5,(IF('saisie mathématiques'!AY23=9,0,(IF('saisie mathématiques'!AY23=0,0,(IF('saisie mathématiques'!AY23="A","Abst",(IF('saisie mathématiques'!AY23="N","non év","attente")))))))))))))</f>
        <v>Abst</v>
      </c>
      <c r="AZ23" s="67" t="str">
        <f>IF('saisie mathématiques'!AZ23=1,1,(IF('saisie mathématiques'!AZ23=3,0.5,(IF('saisie mathématiques'!AZ23=4,0.5,(IF('saisie mathématiques'!AZ23=9,0,(IF('saisie mathématiques'!AZ23=0,0,(IF('saisie mathématiques'!AZ23="A","Abst",(IF('saisie mathématiques'!AZ23="N","non év","attente")))))))))))))</f>
        <v>Abst</v>
      </c>
      <c r="BA23" s="67" t="str">
        <f>IF('saisie mathématiques'!BA23=1,1,(IF('saisie mathématiques'!BA23=3,0.5,(IF('saisie mathématiques'!BA23=4,0.5,(IF('saisie mathématiques'!BA23=9,0,(IF('saisie mathématiques'!BA23=0,0,(IF('saisie mathématiques'!BA23="A","Abst",(IF('saisie mathématiques'!BA23="N","non év","attente")))))))))))))</f>
        <v>Abst</v>
      </c>
      <c r="BB23" s="67" t="str">
        <f>IF('saisie mathématiques'!BB23=1,1,(IF('saisie mathématiques'!BB23=3,0.5,(IF('saisie mathématiques'!BB23=4,0.5,(IF('saisie mathématiques'!BB23=9,0,(IF('saisie mathématiques'!BB23=0,0,(IF('saisie mathématiques'!BB23="A","Abst",(IF('saisie mathématiques'!BB23="N","non év","attente")))))))))))))</f>
        <v>Abst</v>
      </c>
      <c r="BC23" s="67" t="str">
        <f>IF('saisie mathématiques'!BC23=1,1,(IF('saisie mathématiques'!BC23=3,0.5,(IF('saisie mathématiques'!BC23=4,0.5,(IF('saisie mathématiques'!BC23=9,0,(IF('saisie mathématiques'!BC23=0,0,(IF('saisie mathématiques'!BC23="A","Abst",(IF('saisie mathématiques'!BC23="N","non év","attente")))))))))))))</f>
        <v>Abst</v>
      </c>
      <c r="BD23" s="67" t="str">
        <f>IF('saisie mathématiques'!BD23=1,1,(IF('saisie mathématiques'!BD23=3,0.5,(IF('saisie mathématiques'!BD23=4,0.5,(IF('saisie mathématiques'!BD23=9,0,(IF('saisie mathématiques'!BD23=0,0,(IF('saisie mathématiques'!BD23="A","Abst",(IF('saisie mathématiques'!BD23="N","non év","attente")))))))))))))</f>
        <v>Abst</v>
      </c>
      <c r="BE23" s="67" t="str">
        <f>IF('saisie mathématiques'!BE23=1,1,(IF('saisie mathématiques'!BE23=3,0.5,(IF('saisie mathématiques'!BE23=4,0.5,(IF('saisie mathématiques'!BE23=9,0,(IF('saisie mathématiques'!BE23=0,0,(IF('saisie mathématiques'!BE23="A","Abst",(IF('saisie mathématiques'!BE23="N","non év","attente")))))))))))))</f>
        <v>Abst</v>
      </c>
      <c r="BF23" s="67" t="str">
        <f>IF('saisie mathématiques'!BF23=1,1,(IF('saisie mathématiques'!BF23=3,0.5,(IF('saisie mathématiques'!BF23=4,0.5,(IF('saisie mathématiques'!BF23=9,0,(IF('saisie mathématiques'!BF23=0,0,(IF('saisie mathématiques'!BF23="A","Abst",(IF('saisie mathématiques'!BF23="N","non év","attente")))))))))))))</f>
        <v>Abst</v>
      </c>
      <c r="BG23" s="67" t="str">
        <f>IF('saisie mathématiques'!BG23=1,1,(IF('saisie mathématiques'!BG23=3,0.5,(IF('saisie mathématiques'!BG23=4,0.5,(IF('saisie mathématiques'!BG23=9,0,(IF('saisie mathématiques'!BG23=0,0,(IF('saisie mathématiques'!BG23="A","Abst",(IF('saisie mathématiques'!BG23="N","non év","attente")))))))))))))</f>
        <v>Abst</v>
      </c>
      <c r="BH23" s="67" t="str">
        <f>IF('saisie mathématiques'!BH23=1,1,(IF('saisie mathématiques'!BH23=3,0.5,(IF('saisie mathématiques'!BH23=4,0.5,(IF('saisie mathématiques'!BH23=9,0,(IF('saisie mathématiques'!BH23=0,0,(IF('saisie mathématiques'!BH23="A","Abst",(IF('saisie mathématiques'!BH23="N","non év","attente")))))))))))))</f>
        <v>Abst</v>
      </c>
      <c r="BI23" s="67" t="str">
        <f>IF('saisie mathématiques'!BI23=1,1,(IF('saisie mathématiques'!BI23=3,0.5,(IF('saisie mathématiques'!BI23=4,0.5,(IF('saisie mathématiques'!BI23=9,0,(IF('saisie mathématiques'!BI23=0,0,(IF('saisie mathématiques'!BI23="A","Abst",(IF('saisie mathématiques'!BI23="N","non év","attente")))))))))))))</f>
        <v>Abst</v>
      </c>
      <c r="BJ23" s="67" t="str">
        <f>IF('saisie mathématiques'!BJ23=1,1,(IF('saisie mathématiques'!BJ23=3,0.5,(IF('saisie mathématiques'!BJ23=4,0.5,(IF('saisie mathématiques'!BJ23=9,0,(IF('saisie mathématiques'!BJ23=0,0,(IF('saisie mathématiques'!BJ23="A","Abst",(IF('saisie mathématiques'!BJ23="N","non év","attente")))))))))))))</f>
        <v>Abst</v>
      </c>
      <c r="BK23" s="67" t="str">
        <f>IF('saisie mathématiques'!BK23=1,1,(IF('saisie mathématiques'!BK23=3,0.5,(IF('saisie mathématiques'!BK23=4,0.5,(IF('saisie mathématiques'!BK23=9,0,(IF('saisie mathématiques'!BK23=0,0,(IF('saisie mathématiques'!BK23="A","Abst",(IF('saisie mathématiques'!BK23="N","non év","attente")))))))))))))</f>
        <v>Abst</v>
      </c>
    </row>
    <row r="24" spans="2:63">
      <c r="B24" s="67" t="str">
        <f>IF('Ma classe'!B23&lt;&gt;0,'Ma classe'!B23,"aucun élève")</f>
        <v>aucun élève</v>
      </c>
      <c r="C24" s="67" t="str">
        <f>IF('Ma classe'!C23&lt;&gt;0,'Ma classe'!C23,"aucun élève")</f>
        <v>aucun élève</v>
      </c>
      <c r="D24" s="67" t="str">
        <f>IF('saisie mathématiques'!D24=1,1,(IF('saisie mathématiques'!D24=3,0.5,(IF('saisie mathématiques'!D24=4,0.5,(IF('saisie mathématiques'!D24=9,0,(IF('saisie mathématiques'!D24=0,0,(IF('saisie mathématiques'!D24="A","Abst",(IF('saisie mathématiques'!D24="N","non év","attente")))))))))))))</f>
        <v>Abst</v>
      </c>
      <c r="E24" s="67" t="str">
        <f>IF('saisie mathématiques'!E24=1,1,(IF('saisie mathématiques'!E24=3,0.5,(IF('saisie mathématiques'!E24=4,0.5,(IF('saisie mathématiques'!E24=9,0,(IF('saisie mathématiques'!E24=0,0,(IF('saisie mathématiques'!E24="A","Abst",(IF('saisie mathématiques'!E24="N","non év","attente")))))))))))))</f>
        <v>Abst</v>
      </c>
      <c r="F24" s="67" t="str">
        <f>IF('saisie mathématiques'!F24=1,1,(IF('saisie mathématiques'!F24=3,0.5,(IF('saisie mathématiques'!F24=4,0.5,(IF('saisie mathématiques'!F24=9,0,(IF('saisie mathématiques'!F24=0,0,(IF('saisie mathématiques'!F24="A","Abst",(IF('saisie mathématiques'!F24="N","non év","attente")))))))))))))</f>
        <v>Abst</v>
      </c>
      <c r="G24" s="67" t="str">
        <f>IF('saisie mathématiques'!G24=1,1,(IF('saisie mathématiques'!G24=3,0.5,(IF('saisie mathématiques'!G24=4,0.5,(IF('saisie mathématiques'!G24=9,0,(IF('saisie mathématiques'!G24=0,0,(IF('saisie mathématiques'!G24="A","Abst",(IF('saisie mathématiques'!G24="N","non év","attente")))))))))))))</f>
        <v>Abst</v>
      </c>
      <c r="H24" s="67" t="str">
        <f>IF('saisie mathématiques'!H24=1,1,(IF('saisie mathématiques'!H24=3,0.5,(IF('saisie mathématiques'!H24=4,0.5,(IF('saisie mathématiques'!H24=9,0,(IF('saisie mathématiques'!H24=0,0,(IF('saisie mathématiques'!H24="A","Abst",(IF('saisie mathématiques'!H24="N","non év","attente")))))))))))))</f>
        <v>Abst</v>
      </c>
      <c r="I24" s="67" t="str">
        <f>IF('saisie mathématiques'!I24=1,1,(IF('saisie mathématiques'!I24=3,0.5,(IF('saisie mathématiques'!I24=4,0.5,(IF('saisie mathématiques'!I24=9,0,(IF('saisie mathématiques'!I24=0,0,(IF('saisie mathématiques'!I24="A","Abst",(IF('saisie mathématiques'!I24="N","non év","attente")))))))))))))</f>
        <v>Abst</v>
      </c>
      <c r="J24" s="67" t="str">
        <f>IF('saisie mathématiques'!J24=1,1,(IF('saisie mathématiques'!J24=3,0.5,(IF('saisie mathématiques'!J24=4,0.5,(IF('saisie mathématiques'!J24=9,0,(IF('saisie mathématiques'!J24=0,0,(IF('saisie mathématiques'!J24="A","Abst",(IF('saisie mathématiques'!J24="N","non év","attente")))))))))))))</f>
        <v>Abst</v>
      </c>
      <c r="K24" s="67" t="str">
        <f>IF('saisie mathématiques'!K24=1,1,(IF('saisie mathématiques'!K24=3,0.5,(IF('saisie mathématiques'!K24=4,0.5,(IF('saisie mathématiques'!K24=9,0,(IF('saisie mathématiques'!K24=0,0,(IF('saisie mathématiques'!K24="A","Abst",(IF('saisie mathématiques'!K24="N","non év","attente")))))))))))))</f>
        <v>Abst</v>
      </c>
      <c r="L24" s="67" t="str">
        <f>IF('saisie mathématiques'!L24=1,1,(IF('saisie mathématiques'!L24=3,0.5,(IF('saisie mathématiques'!L24=4,0.5,(IF('saisie mathématiques'!L24=9,0,(IF('saisie mathématiques'!L24=0,0,(IF('saisie mathématiques'!L24="A","Abst",(IF('saisie mathématiques'!L24="N","non év","attente")))))))))))))</f>
        <v>Abst</v>
      </c>
      <c r="M24" s="67" t="str">
        <f>IF('saisie mathématiques'!M24=1,1,(IF('saisie mathématiques'!M24=3,0.5,(IF('saisie mathématiques'!M24=4,0.5,(IF('saisie mathématiques'!M24=9,0,(IF('saisie mathématiques'!M24=0,0,(IF('saisie mathématiques'!M24="A","Abst",(IF('saisie mathématiques'!M24="N","non év","attente")))))))))))))</f>
        <v>Abst</v>
      </c>
      <c r="N24" s="67" t="str">
        <f>IF('saisie mathématiques'!N24=1,1,(IF('saisie mathématiques'!N24=3,0.5,(IF('saisie mathématiques'!N24=4,0.5,(IF('saisie mathématiques'!N24=9,0,(IF('saisie mathématiques'!N24=0,0,(IF('saisie mathématiques'!N24="A","Abst",(IF('saisie mathématiques'!N24="N","non év","attente")))))))))))))</f>
        <v>Abst</v>
      </c>
      <c r="O24" s="67" t="str">
        <f>IF('saisie mathématiques'!O24=1,1,(IF('saisie mathématiques'!O24=3,0.5,(IF('saisie mathématiques'!O24=4,0.5,(IF('saisie mathématiques'!O24=9,0,(IF('saisie mathématiques'!O24=0,0,(IF('saisie mathématiques'!O24="A","Abst",(IF('saisie mathématiques'!O24="N","non év","attente")))))))))))))</f>
        <v>Abst</v>
      </c>
      <c r="P24" s="67" t="str">
        <f>IF('saisie mathématiques'!P24=1,1,(IF('saisie mathématiques'!P24=3,0.5,(IF('saisie mathématiques'!P24=4,0.5,(IF('saisie mathématiques'!P24=9,0,(IF('saisie mathématiques'!P24=0,0,(IF('saisie mathématiques'!P24="A","Abst",(IF('saisie mathématiques'!P24="N","non év","attente")))))))))))))</f>
        <v>Abst</v>
      </c>
      <c r="Q24" s="67" t="str">
        <f>IF('saisie mathématiques'!Q24=1,1,(IF('saisie mathématiques'!Q24=3,0.5,(IF('saisie mathématiques'!Q24=4,0.5,(IF('saisie mathématiques'!Q24=9,0,(IF('saisie mathématiques'!Q24=0,0,(IF('saisie mathématiques'!Q24="A","Abst",(IF('saisie mathématiques'!Q24="N","non év","attente")))))))))))))</f>
        <v>Abst</v>
      </c>
      <c r="R24" s="67" t="str">
        <f>IF('saisie mathématiques'!R24=1,1,(IF('saisie mathématiques'!R24=3,0.5,(IF('saisie mathématiques'!R24=4,0.5,(IF('saisie mathématiques'!R24=9,0,(IF('saisie mathématiques'!R24=0,0,(IF('saisie mathématiques'!R24="A","Abst",(IF('saisie mathématiques'!R24="N","non év","attente")))))))))))))</f>
        <v>Abst</v>
      </c>
      <c r="S24" s="67" t="str">
        <f>IF('saisie mathématiques'!S24=1,1,(IF('saisie mathématiques'!S24=3,0.5,(IF('saisie mathématiques'!S24=4,0.5,(IF('saisie mathématiques'!S24=9,0,(IF('saisie mathématiques'!S24=0,0,(IF('saisie mathématiques'!S24="A","Abst",(IF('saisie mathématiques'!S24="N","non év","attente")))))))))))))</f>
        <v>Abst</v>
      </c>
      <c r="T24" s="67" t="str">
        <f>IF('saisie mathématiques'!T24=1,1,(IF('saisie mathématiques'!T24=3,0.5,(IF('saisie mathématiques'!T24=4,0.5,(IF('saisie mathématiques'!T24=9,0,(IF('saisie mathématiques'!T24=0,0,(IF('saisie mathématiques'!T24="A","Abst",(IF('saisie mathématiques'!T24="N","non év","attente")))))))))))))</f>
        <v>Abst</v>
      </c>
      <c r="U24" s="67" t="str">
        <f>IF('saisie mathématiques'!U24=1,1,(IF('saisie mathématiques'!U24=3,0.5,(IF('saisie mathématiques'!U24=4,0.5,(IF('saisie mathématiques'!U24=9,0,(IF('saisie mathématiques'!U24=0,0,(IF('saisie mathématiques'!U24="A","Abst",(IF('saisie mathématiques'!U24="N","non év","attente")))))))))))))</f>
        <v>Abst</v>
      </c>
      <c r="V24" s="67" t="str">
        <f>IF('saisie mathématiques'!V24=1,1,(IF('saisie mathématiques'!V24=3,0.5,(IF('saisie mathématiques'!V24=4,0.5,(IF('saisie mathématiques'!V24=9,0,(IF('saisie mathématiques'!V24=0,0,(IF('saisie mathématiques'!V24="A","Abst",(IF('saisie mathématiques'!V24="N","non év","attente")))))))))))))</f>
        <v>Abst</v>
      </c>
      <c r="W24" s="67" t="str">
        <f>IF('saisie mathématiques'!W24=1,1,(IF('saisie mathématiques'!W24=3,0.5,(IF('saisie mathématiques'!W24=4,0.5,(IF('saisie mathématiques'!W24=9,0,(IF('saisie mathématiques'!W24=0,0,(IF('saisie mathématiques'!W24="A","Abst",(IF('saisie mathématiques'!W24="N","non év","attente")))))))))))))</f>
        <v>Abst</v>
      </c>
      <c r="X24" s="67" t="str">
        <f>IF('saisie mathématiques'!X24=1,1,(IF('saisie mathématiques'!X24=3,0.5,(IF('saisie mathématiques'!X24=4,0.5,(IF('saisie mathématiques'!X24=9,0,(IF('saisie mathématiques'!X24=0,0,(IF('saisie mathématiques'!X24="A","Abst",(IF('saisie mathématiques'!X24="N","non év","attente")))))))))))))</f>
        <v>Abst</v>
      </c>
      <c r="Y24" s="67" t="str">
        <f>IF('saisie mathématiques'!Y24=1,1,(IF('saisie mathématiques'!Y24=3,0.5,(IF('saisie mathématiques'!Y24=4,0.5,(IF('saisie mathématiques'!Y24=9,0,(IF('saisie mathématiques'!Y24=0,0,(IF('saisie mathématiques'!Y24="A","Abst",(IF('saisie mathématiques'!Y24="N","non év","attente")))))))))))))</f>
        <v>Abst</v>
      </c>
      <c r="Z24" s="67" t="str">
        <f>IF('saisie mathématiques'!Z24=1,1,(IF('saisie mathématiques'!Z24=3,0.5,(IF('saisie mathématiques'!Z24=4,0.5,(IF('saisie mathématiques'!Z24=9,0,(IF('saisie mathématiques'!Z24=0,0,(IF('saisie mathématiques'!Z24="A","Abst",(IF('saisie mathématiques'!Z24="N","non év","attente")))))))))))))</f>
        <v>Abst</v>
      </c>
      <c r="AA24" s="67" t="str">
        <f>IF('saisie mathématiques'!AA24=1,1,(IF('saisie mathématiques'!AA24=3,0.5,(IF('saisie mathématiques'!AA24=4,0.5,(IF('saisie mathématiques'!AA24=9,0,(IF('saisie mathématiques'!AA24=0,0,(IF('saisie mathématiques'!AA24="A","Abst",(IF('saisie mathématiques'!AA24="N","non év","attente")))))))))))))</f>
        <v>Abst</v>
      </c>
      <c r="AB24" s="67" t="str">
        <f>IF('saisie mathématiques'!AB24=1,1,(IF('saisie mathématiques'!AB24=3,0.5,(IF('saisie mathématiques'!AB24=4,0.5,(IF('saisie mathématiques'!AB24=9,0,(IF('saisie mathématiques'!AB24=0,0,(IF('saisie mathématiques'!AB24="A","Abst",(IF('saisie mathématiques'!AB24="N","non év","attente")))))))))))))</f>
        <v>Abst</v>
      </c>
      <c r="AC24" s="67" t="str">
        <f>IF('saisie mathématiques'!AC24=1,1,(IF('saisie mathématiques'!AC24=3,0.5,(IF('saisie mathématiques'!AC24=4,0.5,(IF('saisie mathématiques'!AC24=9,0,(IF('saisie mathématiques'!AC24=0,0,(IF('saisie mathématiques'!AC24="A","Abst",(IF('saisie mathématiques'!AC24="N","non év","attente")))))))))))))</f>
        <v>Abst</v>
      </c>
      <c r="AD24" s="67" t="str">
        <f>IF('saisie mathématiques'!AD24=1,1,(IF('saisie mathématiques'!AD24=3,0.5,(IF('saisie mathématiques'!AD24=4,0.5,(IF('saisie mathématiques'!AD24=9,0,(IF('saisie mathématiques'!AD24=0,0,(IF('saisie mathématiques'!AD24="A","Abst",(IF('saisie mathématiques'!AD24="N","non év","attente")))))))))))))</f>
        <v>Abst</v>
      </c>
      <c r="AE24" s="67" t="str">
        <f>IF('saisie mathématiques'!AE24=1,1,(IF('saisie mathématiques'!AE24=3,0.5,(IF('saisie mathématiques'!AE24=4,0.5,(IF('saisie mathématiques'!AE24=9,0,(IF('saisie mathématiques'!AE24=0,0,(IF('saisie mathématiques'!AE24="A","Abst",(IF('saisie mathématiques'!AE24="N","non év","attente")))))))))))))</f>
        <v>Abst</v>
      </c>
      <c r="AF24" s="67" t="str">
        <f>IF('saisie mathématiques'!AF24=1,1,(IF('saisie mathématiques'!AF24=3,0.5,(IF('saisie mathématiques'!AF24=4,0.5,(IF('saisie mathématiques'!AF24=9,0,(IF('saisie mathématiques'!AF24=0,0,(IF('saisie mathématiques'!AF24="A","Abst",(IF('saisie mathématiques'!AF24="N","non év","attente")))))))))))))</f>
        <v>Abst</v>
      </c>
      <c r="AG24" s="67" t="str">
        <f>IF('saisie mathématiques'!AG24=1,1,(IF('saisie mathématiques'!AG24=3,0.5,(IF('saisie mathématiques'!AG24=4,0.5,(IF('saisie mathématiques'!AG24=9,0,(IF('saisie mathématiques'!AG24=0,0,(IF('saisie mathématiques'!AG24="A","Abst",(IF('saisie mathématiques'!AG24="N","non év","attente")))))))))))))</f>
        <v>Abst</v>
      </c>
      <c r="AH24" s="67" t="str">
        <f>IF('saisie mathématiques'!AH24=1,1,(IF('saisie mathématiques'!AH24=3,0.5,(IF('saisie mathématiques'!AH24=4,0.5,(IF('saisie mathématiques'!AH24=9,0,(IF('saisie mathématiques'!AH24=0,0,(IF('saisie mathématiques'!AH24="A","Abst",(IF('saisie mathématiques'!AH24="N","non év","attente")))))))))))))</f>
        <v>Abst</v>
      </c>
      <c r="AI24" s="67" t="str">
        <f>IF('saisie mathématiques'!AI24=1,1,(IF('saisie mathématiques'!AI24=3,0.5,(IF('saisie mathématiques'!AI24=4,0.5,(IF('saisie mathématiques'!AI24=9,0,(IF('saisie mathématiques'!AI24=0,0,(IF('saisie mathématiques'!AI24="A","Abst",(IF('saisie mathématiques'!AI24="N","non év","attente")))))))))))))</f>
        <v>Abst</v>
      </c>
      <c r="AJ24" s="67" t="str">
        <f>IF('saisie mathématiques'!AJ24=1,1,(IF('saisie mathématiques'!AJ24=3,0.5,(IF('saisie mathématiques'!AJ24=4,0.5,(IF('saisie mathématiques'!AJ24=9,0,(IF('saisie mathématiques'!AJ24=0,0,(IF('saisie mathématiques'!AJ24="A","Abst",(IF('saisie mathématiques'!AJ24="N","non év","attente")))))))))))))</f>
        <v>Abst</v>
      </c>
      <c r="AK24" s="67" t="str">
        <f>IF('saisie mathématiques'!AK24=1,1,(IF('saisie mathématiques'!AK24=3,0.5,(IF('saisie mathématiques'!AK24=4,0.5,(IF('saisie mathématiques'!AK24=9,0,(IF('saisie mathématiques'!AK24=0,0,(IF('saisie mathématiques'!AK24="A","Abst",(IF('saisie mathématiques'!AK24="N","non év","attente")))))))))))))</f>
        <v>Abst</v>
      </c>
      <c r="AL24" s="67" t="str">
        <f>IF('saisie mathématiques'!AL24=1,1,(IF('saisie mathématiques'!AL24=3,0.5,(IF('saisie mathématiques'!AL24=4,0.5,(IF('saisie mathématiques'!AL24=9,0,(IF('saisie mathématiques'!AL24=0,0,(IF('saisie mathématiques'!AL24="A","Abst",(IF('saisie mathématiques'!AL24="N","non év","attente")))))))))))))</f>
        <v>Abst</v>
      </c>
      <c r="AM24" s="67" t="str">
        <f>IF('saisie mathématiques'!AM24=1,1,(IF('saisie mathématiques'!AM24=3,0.5,(IF('saisie mathématiques'!AM24=4,0.5,(IF('saisie mathématiques'!AM24=9,0,(IF('saisie mathématiques'!AM24=0,0,(IF('saisie mathématiques'!AM24="A","Abst",(IF('saisie mathématiques'!AM24="N","non év","attente")))))))))))))</f>
        <v>Abst</v>
      </c>
      <c r="AN24" s="67" t="str">
        <f>IF('saisie mathématiques'!AN24=1,1,(IF('saisie mathématiques'!AN24=3,0.5,(IF('saisie mathématiques'!AN24=4,0.5,(IF('saisie mathématiques'!AN24=9,0,(IF('saisie mathématiques'!AN24=0,0,(IF('saisie mathématiques'!AN24="A","Abst",(IF('saisie mathématiques'!AN24="N","non év","attente")))))))))))))</f>
        <v>Abst</v>
      </c>
      <c r="AO24" s="67" t="str">
        <f>IF('saisie mathématiques'!AO24=1,1,(IF('saisie mathématiques'!AO24=3,0.5,(IF('saisie mathématiques'!AO24=4,0.5,(IF('saisie mathématiques'!AO24=9,0,(IF('saisie mathématiques'!AO24=0,0,(IF('saisie mathématiques'!AO24="A","Abst",(IF('saisie mathématiques'!AO24="N","non év","attente")))))))))))))</f>
        <v>Abst</v>
      </c>
      <c r="AP24" s="67" t="str">
        <f>IF('saisie mathématiques'!AP24=1,1,(IF('saisie mathématiques'!AP24=3,0.5,(IF('saisie mathématiques'!AP24=4,0.5,(IF('saisie mathématiques'!AP24=9,0,(IF('saisie mathématiques'!AP24=0,0,(IF('saisie mathématiques'!AP24="A","Abst",(IF('saisie mathématiques'!AP24="N","non év","attente")))))))))))))</f>
        <v>Abst</v>
      </c>
      <c r="AQ24" s="67" t="str">
        <f>IF('saisie mathématiques'!AQ24=1,1,(IF('saisie mathématiques'!AQ24=3,0.5,(IF('saisie mathématiques'!AQ24=4,0.5,(IF('saisie mathématiques'!AQ24=9,0,(IF('saisie mathématiques'!AQ24=0,0,(IF('saisie mathématiques'!AQ24="A","Abst",(IF('saisie mathématiques'!AQ24="N","non év","attente")))))))))))))</f>
        <v>Abst</v>
      </c>
      <c r="AR24" s="67" t="str">
        <f>IF('saisie mathématiques'!AR24=1,1,(IF('saisie mathématiques'!AR24=3,0.5,(IF('saisie mathématiques'!AR24=4,0.5,(IF('saisie mathématiques'!AR24=9,0,(IF('saisie mathématiques'!AR24=0,0,(IF('saisie mathématiques'!AR24="A","Abst",(IF('saisie mathématiques'!AR24="N","non év","attente")))))))))))))</f>
        <v>Abst</v>
      </c>
      <c r="AS24" s="67" t="str">
        <f>IF('saisie mathématiques'!AS24=1,1,(IF('saisie mathématiques'!AS24=3,0.5,(IF('saisie mathématiques'!AS24=4,0.5,(IF('saisie mathématiques'!AS24=9,0,(IF('saisie mathématiques'!AS24=0,0,(IF('saisie mathématiques'!AS24="A","Abst",(IF('saisie mathématiques'!AS24="N","non év","attente")))))))))))))</f>
        <v>Abst</v>
      </c>
      <c r="AT24" s="67" t="str">
        <f>IF('saisie mathématiques'!AT24=1,1,(IF('saisie mathématiques'!AT24=3,0.5,(IF('saisie mathématiques'!AT24=4,0.5,(IF('saisie mathématiques'!AT24=9,0,(IF('saisie mathématiques'!AT24=0,0,(IF('saisie mathématiques'!AT24="A","Abst",(IF('saisie mathématiques'!AT24="N","non év","attente")))))))))))))</f>
        <v>Abst</v>
      </c>
      <c r="AU24" s="67" t="str">
        <f>IF('saisie mathématiques'!AU24=1,1,(IF('saisie mathématiques'!AU24=3,0.5,(IF('saisie mathématiques'!AU24=4,0.5,(IF('saisie mathématiques'!AU24=9,0,(IF('saisie mathématiques'!AU24=0,0,(IF('saisie mathématiques'!AU24="A","Abst",(IF('saisie mathématiques'!AU24="N","non év","attente")))))))))))))</f>
        <v>Abst</v>
      </c>
      <c r="AV24" s="67" t="str">
        <f>IF('saisie mathématiques'!AV24=1,1,(IF('saisie mathématiques'!AV24=3,0.5,(IF('saisie mathématiques'!AV24=4,0.5,(IF('saisie mathématiques'!AV24=9,0,(IF('saisie mathématiques'!AV24=0,0,(IF('saisie mathématiques'!AV24="A","Abst",(IF('saisie mathématiques'!AV24="N","non év","attente")))))))))))))</f>
        <v>Abst</v>
      </c>
      <c r="AW24" s="67" t="str">
        <f>IF('saisie mathématiques'!AW24=1,1,(IF('saisie mathématiques'!AW24=3,0.5,(IF('saisie mathématiques'!AW24=4,0.5,(IF('saisie mathématiques'!AW24=9,0,(IF('saisie mathématiques'!AW24=0,0,(IF('saisie mathématiques'!AW24="A","Abst",(IF('saisie mathématiques'!AW24="N","non év","attente")))))))))))))</f>
        <v>Abst</v>
      </c>
      <c r="AX24" s="67" t="str">
        <f>IF('saisie mathématiques'!AX24=1,1,(IF('saisie mathématiques'!AX24=3,0.5,(IF('saisie mathématiques'!AX24=4,0.5,(IF('saisie mathématiques'!AX24=9,0,(IF('saisie mathématiques'!AX24=0,0,(IF('saisie mathématiques'!AX24="A","Abst",(IF('saisie mathématiques'!AX24="N","non év","attente")))))))))))))</f>
        <v>Abst</v>
      </c>
      <c r="AY24" s="67" t="str">
        <f>IF('saisie mathématiques'!AY24=1,1,(IF('saisie mathématiques'!AY24=3,0.5,(IF('saisie mathématiques'!AY24=4,0.5,(IF('saisie mathématiques'!AY24=9,0,(IF('saisie mathématiques'!AY24=0,0,(IF('saisie mathématiques'!AY24="A","Abst",(IF('saisie mathématiques'!AY24="N","non év","attente")))))))))))))</f>
        <v>Abst</v>
      </c>
      <c r="AZ24" s="67" t="str">
        <f>IF('saisie mathématiques'!AZ24=1,1,(IF('saisie mathématiques'!AZ24=3,0.5,(IF('saisie mathématiques'!AZ24=4,0.5,(IF('saisie mathématiques'!AZ24=9,0,(IF('saisie mathématiques'!AZ24=0,0,(IF('saisie mathématiques'!AZ24="A","Abst",(IF('saisie mathématiques'!AZ24="N","non év","attente")))))))))))))</f>
        <v>Abst</v>
      </c>
      <c r="BA24" s="67" t="str">
        <f>IF('saisie mathématiques'!BA24=1,1,(IF('saisie mathématiques'!BA24=3,0.5,(IF('saisie mathématiques'!BA24=4,0.5,(IF('saisie mathématiques'!BA24=9,0,(IF('saisie mathématiques'!BA24=0,0,(IF('saisie mathématiques'!BA24="A","Abst",(IF('saisie mathématiques'!BA24="N","non év","attente")))))))))))))</f>
        <v>Abst</v>
      </c>
      <c r="BB24" s="67" t="str">
        <f>IF('saisie mathématiques'!BB24=1,1,(IF('saisie mathématiques'!BB24=3,0.5,(IF('saisie mathématiques'!BB24=4,0.5,(IF('saisie mathématiques'!BB24=9,0,(IF('saisie mathématiques'!BB24=0,0,(IF('saisie mathématiques'!BB24="A","Abst",(IF('saisie mathématiques'!BB24="N","non év","attente")))))))))))))</f>
        <v>Abst</v>
      </c>
      <c r="BC24" s="67" t="str">
        <f>IF('saisie mathématiques'!BC24=1,1,(IF('saisie mathématiques'!BC24=3,0.5,(IF('saisie mathématiques'!BC24=4,0.5,(IF('saisie mathématiques'!BC24=9,0,(IF('saisie mathématiques'!BC24=0,0,(IF('saisie mathématiques'!BC24="A","Abst",(IF('saisie mathématiques'!BC24="N","non év","attente")))))))))))))</f>
        <v>Abst</v>
      </c>
      <c r="BD24" s="67" t="str">
        <f>IF('saisie mathématiques'!BD24=1,1,(IF('saisie mathématiques'!BD24=3,0.5,(IF('saisie mathématiques'!BD24=4,0.5,(IF('saisie mathématiques'!BD24=9,0,(IF('saisie mathématiques'!BD24=0,0,(IF('saisie mathématiques'!BD24="A","Abst",(IF('saisie mathématiques'!BD24="N","non év","attente")))))))))))))</f>
        <v>Abst</v>
      </c>
      <c r="BE24" s="67" t="str">
        <f>IF('saisie mathématiques'!BE24=1,1,(IF('saisie mathématiques'!BE24=3,0.5,(IF('saisie mathématiques'!BE24=4,0.5,(IF('saisie mathématiques'!BE24=9,0,(IF('saisie mathématiques'!BE24=0,0,(IF('saisie mathématiques'!BE24="A","Abst",(IF('saisie mathématiques'!BE24="N","non év","attente")))))))))))))</f>
        <v>Abst</v>
      </c>
      <c r="BF24" s="67" t="str">
        <f>IF('saisie mathématiques'!BF24=1,1,(IF('saisie mathématiques'!BF24=3,0.5,(IF('saisie mathématiques'!BF24=4,0.5,(IF('saisie mathématiques'!BF24=9,0,(IF('saisie mathématiques'!BF24=0,0,(IF('saisie mathématiques'!BF24="A","Abst",(IF('saisie mathématiques'!BF24="N","non év","attente")))))))))))))</f>
        <v>Abst</v>
      </c>
      <c r="BG24" s="67" t="str">
        <f>IF('saisie mathématiques'!BG24=1,1,(IF('saisie mathématiques'!BG24=3,0.5,(IF('saisie mathématiques'!BG24=4,0.5,(IF('saisie mathématiques'!BG24=9,0,(IF('saisie mathématiques'!BG24=0,0,(IF('saisie mathématiques'!BG24="A","Abst",(IF('saisie mathématiques'!BG24="N","non év","attente")))))))))))))</f>
        <v>Abst</v>
      </c>
      <c r="BH24" s="67" t="str">
        <f>IF('saisie mathématiques'!BH24=1,1,(IF('saisie mathématiques'!BH24=3,0.5,(IF('saisie mathématiques'!BH24=4,0.5,(IF('saisie mathématiques'!BH24=9,0,(IF('saisie mathématiques'!BH24=0,0,(IF('saisie mathématiques'!BH24="A","Abst",(IF('saisie mathématiques'!BH24="N","non év","attente")))))))))))))</f>
        <v>Abst</v>
      </c>
      <c r="BI24" s="67" t="str">
        <f>IF('saisie mathématiques'!BI24=1,1,(IF('saisie mathématiques'!BI24=3,0.5,(IF('saisie mathématiques'!BI24=4,0.5,(IF('saisie mathématiques'!BI24=9,0,(IF('saisie mathématiques'!BI24=0,0,(IF('saisie mathématiques'!BI24="A","Abst",(IF('saisie mathématiques'!BI24="N","non év","attente")))))))))))))</f>
        <v>Abst</v>
      </c>
      <c r="BJ24" s="67" t="str">
        <f>IF('saisie mathématiques'!BJ24=1,1,(IF('saisie mathématiques'!BJ24=3,0.5,(IF('saisie mathématiques'!BJ24=4,0.5,(IF('saisie mathématiques'!BJ24=9,0,(IF('saisie mathématiques'!BJ24=0,0,(IF('saisie mathématiques'!BJ24="A","Abst",(IF('saisie mathématiques'!BJ24="N","non év","attente")))))))))))))</f>
        <v>Abst</v>
      </c>
      <c r="BK24" s="67" t="str">
        <f>IF('saisie mathématiques'!BK24=1,1,(IF('saisie mathématiques'!BK24=3,0.5,(IF('saisie mathématiques'!BK24=4,0.5,(IF('saisie mathématiques'!BK24=9,0,(IF('saisie mathématiques'!BK24=0,0,(IF('saisie mathématiques'!BK24="A","Abst",(IF('saisie mathématiques'!BK24="N","non év","attente")))))))))))))</f>
        <v>Abst</v>
      </c>
    </row>
    <row r="25" spans="2:63">
      <c r="B25" s="67" t="str">
        <f>IF('Ma classe'!B24&lt;&gt;0,'Ma classe'!B24,"aucun élève")</f>
        <v>aucun élève</v>
      </c>
      <c r="C25" s="67" t="str">
        <f>IF('Ma classe'!C24&lt;&gt;0,'Ma classe'!C24,"aucun élève")</f>
        <v>aucun élève</v>
      </c>
      <c r="D25" s="67" t="str">
        <f>IF('saisie mathématiques'!D25=1,1,(IF('saisie mathématiques'!D25=3,0.5,(IF('saisie mathématiques'!D25=4,0.5,(IF('saisie mathématiques'!D25=9,0,(IF('saisie mathématiques'!D25=0,0,(IF('saisie mathématiques'!D25="A","Abst",(IF('saisie mathématiques'!D25="N","non év","attente")))))))))))))</f>
        <v>Abst</v>
      </c>
      <c r="E25" s="67" t="str">
        <f>IF('saisie mathématiques'!E25=1,1,(IF('saisie mathématiques'!E25=3,0.5,(IF('saisie mathématiques'!E25=4,0.5,(IF('saisie mathématiques'!E25=9,0,(IF('saisie mathématiques'!E25=0,0,(IF('saisie mathématiques'!E25="A","Abst",(IF('saisie mathématiques'!E25="N","non év","attente")))))))))))))</f>
        <v>Abst</v>
      </c>
      <c r="F25" s="67" t="str">
        <f>IF('saisie mathématiques'!F25=1,1,(IF('saisie mathématiques'!F25=3,0.5,(IF('saisie mathématiques'!F25=4,0.5,(IF('saisie mathématiques'!F25=9,0,(IF('saisie mathématiques'!F25=0,0,(IF('saisie mathématiques'!F25="A","Abst",(IF('saisie mathématiques'!F25="N","non év","attente")))))))))))))</f>
        <v>Abst</v>
      </c>
      <c r="G25" s="67" t="str">
        <f>IF('saisie mathématiques'!G25=1,1,(IF('saisie mathématiques'!G25=3,0.5,(IF('saisie mathématiques'!G25=4,0.5,(IF('saisie mathématiques'!G25=9,0,(IF('saisie mathématiques'!G25=0,0,(IF('saisie mathématiques'!G25="A","Abst",(IF('saisie mathématiques'!G25="N","non év","attente")))))))))))))</f>
        <v>Abst</v>
      </c>
      <c r="H25" s="67" t="str">
        <f>IF('saisie mathématiques'!H25=1,1,(IF('saisie mathématiques'!H25=3,0.5,(IF('saisie mathématiques'!H25=4,0.5,(IF('saisie mathématiques'!H25=9,0,(IF('saisie mathématiques'!H25=0,0,(IF('saisie mathématiques'!H25="A","Abst",(IF('saisie mathématiques'!H25="N","non év","attente")))))))))))))</f>
        <v>Abst</v>
      </c>
      <c r="I25" s="67" t="str">
        <f>IF('saisie mathématiques'!I25=1,1,(IF('saisie mathématiques'!I25=3,0.5,(IF('saisie mathématiques'!I25=4,0.5,(IF('saisie mathématiques'!I25=9,0,(IF('saisie mathématiques'!I25=0,0,(IF('saisie mathématiques'!I25="A","Abst",(IF('saisie mathématiques'!I25="N","non év","attente")))))))))))))</f>
        <v>Abst</v>
      </c>
      <c r="J25" s="67" t="str">
        <f>IF('saisie mathématiques'!J25=1,1,(IF('saisie mathématiques'!J25=3,0.5,(IF('saisie mathématiques'!J25=4,0.5,(IF('saisie mathématiques'!J25=9,0,(IF('saisie mathématiques'!J25=0,0,(IF('saisie mathématiques'!J25="A","Abst",(IF('saisie mathématiques'!J25="N","non év","attente")))))))))))))</f>
        <v>Abst</v>
      </c>
      <c r="K25" s="67" t="str">
        <f>IF('saisie mathématiques'!K25=1,1,(IF('saisie mathématiques'!K25=3,0.5,(IF('saisie mathématiques'!K25=4,0.5,(IF('saisie mathématiques'!K25=9,0,(IF('saisie mathématiques'!K25=0,0,(IF('saisie mathématiques'!K25="A","Abst",(IF('saisie mathématiques'!K25="N","non év","attente")))))))))))))</f>
        <v>Abst</v>
      </c>
      <c r="L25" s="67" t="str">
        <f>IF('saisie mathématiques'!L25=1,1,(IF('saisie mathématiques'!L25=3,0.5,(IF('saisie mathématiques'!L25=4,0.5,(IF('saisie mathématiques'!L25=9,0,(IF('saisie mathématiques'!L25=0,0,(IF('saisie mathématiques'!L25="A","Abst",(IF('saisie mathématiques'!L25="N","non év","attente")))))))))))))</f>
        <v>Abst</v>
      </c>
      <c r="M25" s="67" t="str">
        <f>IF('saisie mathématiques'!M25=1,1,(IF('saisie mathématiques'!M25=3,0.5,(IF('saisie mathématiques'!M25=4,0.5,(IF('saisie mathématiques'!M25=9,0,(IF('saisie mathématiques'!M25=0,0,(IF('saisie mathématiques'!M25="A","Abst",(IF('saisie mathématiques'!M25="N","non év","attente")))))))))))))</f>
        <v>Abst</v>
      </c>
      <c r="N25" s="67" t="str">
        <f>IF('saisie mathématiques'!N25=1,1,(IF('saisie mathématiques'!N25=3,0.5,(IF('saisie mathématiques'!N25=4,0.5,(IF('saisie mathématiques'!N25=9,0,(IF('saisie mathématiques'!N25=0,0,(IF('saisie mathématiques'!N25="A","Abst",(IF('saisie mathématiques'!N25="N","non év","attente")))))))))))))</f>
        <v>Abst</v>
      </c>
      <c r="O25" s="67" t="str">
        <f>IF('saisie mathématiques'!O25=1,1,(IF('saisie mathématiques'!O25=3,0.5,(IF('saisie mathématiques'!O25=4,0.5,(IF('saisie mathématiques'!O25=9,0,(IF('saisie mathématiques'!O25=0,0,(IF('saisie mathématiques'!O25="A","Abst",(IF('saisie mathématiques'!O25="N","non év","attente")))))))))))))</f>
        <v>Abst</v>
      </c>
      <c r="P25" s="67" t="str">
        <f>IF('saisie mathématiques'!P25=1,1,(IF('saisie mathématiques'!P25=3,0.5,(IF('saisie mathématiques'!P25=4,0.5,(IF('saisie mathématiques'!P25=9,0,(IF('saisie mathématiques'!P25=0,0,(IF('saisie mathématiques'!P25="A","Abst",(IF('saisie mathématiques'!P25="N","non év","attente")))))))))))))</f>
        <v>Abst</v>
      </c>
      <c r="Q25" s="67" t="str">
        <f>IF('saisie mathématiques'!Q25=1,1,(IF('saisie mathématiques'!Q25=3,0.5,(IF('saisie mathématiques'!Q25=4,0.5,(IF('saisie mathématiques'!Q25=9,0,(IF('saisie mathématiques'!Q25=0,0,(IF('saisie mathématiques'!Q25="A","Abst",(IF('saisie mathématiques'!Q25="N","non év","attente")))))))))))))</f>
        <v>Abst</v>
      </c>
      <c r="R25" s="67" t="str">
        <f>IF('saisie mathématiques'!R25=1,1,(IF('saisie mathématiques'!R25=3,0.5,(IF('saisie mathématiques'!R25=4,0.5,(IF('saisie mathématiques'!R25=9,0,(IF('saisie mathématiques'!R25=0,0,(IF('saisie mathématiques'!R25="A","Abst",(IF('saisie mathématiques'!R25="N","non év","attente")))))))))))))</f>
        <v>Abst</v>
      </c>
      <c r="S25" s="67" t="str">
        <f>IF('saisie mathématiques'!S25=1,1,(IF('saisie mathématiques'!S25=3,0.5,(IF('saisie mathématiques'!S25=4,0.5,(IF('saisie mathématiques'!S25=9,0,(IF('saisie mathématiques'!S25=0,0,(IF('saisie mathématiques'!S25="A","Abst",(IF('saisie mathématiques'!S25="N","non év","attente")))))))))))))</f>
        <v>Abst</v>
      </c>
      <c r="T25" s="67" t="str">
        <f>IF('saisie mathématiques'!T25=1,1,(IF('saisie mathématiques'!T25=3,0.5,(IF('saisie mathématiques'!T25=4,0.5,(IF('saisie mathématiques'!T25=9,0,(IF('saisie mathématiques'!T25=0,0,(IF('saisie mathématiques'!T25="A","Abst",(IF('saisie mathématiques'!T25="N","non év","attente")))))))))))))</f>
        <v>Abst</v>
      </c>
      <c r="U25" s="67" t="str">
        <f>IF('saisie mathématiques'!U25=1,1,(IF('saisie mathématiques'!U25=3,0.5,(IF('saisie mathématiques'!U25=4,0.5,(IF('saisie mathématiques'!U25=9,0,(IF('saisie mathématiques'!U25=0,0,(IF('saisie mathématiques'!U25="A","Abst",(IF('saisie mathématiques'!U25="N","non év","attente")))))))))))))</f>
        <v>Abst</v>
      </c>
      <c r="V25" s="67" t="str">
        <f>IF('saisie mathématiques'!V25=1,1,(IF('saisie mathématiques'!V25=3,0.5,(IF('saisie mathématiques'!V25=4,0.5,(IF('saisie mathématiques'!V25=9,0,(IF('saisie mathématiques'!V25=0,0,(IF('saisie mathématiques'!V25="A","Abst",(IF('saisie mathématiques'!V25="N","non év","attente")))))))))))))</f>
        <v>Abst</v>
      </c>
      <c r="W25" s="67" t="str">
        <f>IF('saisie mathématiques'!W25=1,1,(IF('saisie mathématiques'!W25=3,0.5,(IF('saisie mathématiques'!W25=4,0.5,(IF('saisie mathématiques'!W25=9,0,(IF('saisie mathématiques'!W25=0,0,(IF('saisie mathématiques'!W25="A","Abst",(IF('saisie mathématiques'!W25="N","non év","attente")))))))))))))</f>
        <v>Abst</v>
      </c>
      <c r="X25" s="67" t="str">
        <f>IF('saisie mathématiques'!X25=1,1,(IF('saisie mathématiques'!X25=3,0.5,(IF('saisie mathématiques'!X25=4,0.5,(IF('saisie mathématiques'!X25=9,0,(IF('saisie mathématiques'!X25=0,0,(IF('saisie mathématiques'!X25="A","Abst",(IF('saisie mathématiques'!X25="N","non év","attente")))))))))))))</f>
        <v>Abst</v>
      </c>
      <c r="Y25" s="67" t="str">
        <f>IF('saisie mathématiques'!Y25=1,1,(IF('saisie mathématiques'!Y25=3,0.5,(IF('saisie mathématiques'!Y25=4,0.5,(IF('saisie mathématiques'!Y25=9,0,(IF('saisie mathématiques'!Y25=0,0,(IF('saisie mathématiques'!Y25="A","Abst",(IF('saisie mathématiques'!Y25="N","non év","attente")))))))))))))</f>
        <v>Abst</v>
      </c>
      <c r="Z25" s="67" t="str">
        <f>IF('saisie mathématiques'!Z25=1,1,(IF('saisie mathématiques'!Z25=3,0.5,(IF('saisie mathématiques'!Z25=4,0.5,(IF('saisie mathématiques'!Z25=9,0,(IF('saisie mathématiques'!Z25=0,0,(IF('saisie mathématiques'!Z25="A","Abst",(IF('saisie mathématiques'!Z25="N","non év","attente")))))))))))))</f>
        <v>Abst</v>
      </c>
      <c r="AA25" s="67" t="str">
        <f>IF('saisie mathématiques'!AA25=1,1,(IF('saisie mathématiques'!AA25=3,0.5,(IF('saisie mathématiques'!AA25=4,0.5,(IF('saisie mathématiques'!AA25=9,0,(IF('saisie mathématiques'!AA25=0,0,(IF('saisie mathématiques'!AA25="A","Abst",(IF('saisie mathématiques'!AA25="N","non év","attente")))))))))))))</f>
        <v>Abst</v>
      </c>
      <c r="AB25" s="67" t="str">
        <f>IF('saisie mathématiques'!AB25=1,1,(IF('saisie mathématiques'!AB25=3,0.5,(IF('saisie mathématiques'!AB25=4,0.5,(IF('saisie mathématiques'!AB25=9,0,(IF('saisie mathématiques'!AB25=0,0,(IF('saisie mathématiques'!AB25="A","Abst",(IF('saisie mathématiques'!AB25="N","non év","attente")))))))))))))</f>
        <v>Abst</v>
      </c>
      <c r="AC25" s="67" t="str">
        <f>IF('saisie mathématiques'!AC25=1,1,(IF('saisie mathématiques'!AC25=3,0.5,(IF('saisie mathématiques'!AC25=4,0.5,(IF('saisie mathématiques'!AC25=9,0,(IF('saisie mathématiques'!AC25=0,0,(IF('saisie mathématiques'!AC25="A","Abst",(IF('saisie mathématiques'!AC25="N","non év","attente")))))))))))))</f>
        <v>Abst</v>
      </c>
      <c r="AD25" s="67" t="str">
        <f>IF('saisie mathématiques'!AD25=1,1,(IF('saisie mathématiques'!AD25=3,0.5,(IF('saisie mathématiques'!AD25=4,0.5,(IF('saisie mathématiques'!AD25=9,0,(IF('saisie mathématiques'!AD25=0,0,(IF('saisie mathématiques'!AD25="A","Abst",(IF('saisie mathématiques'!AD25="N","non év","attente")))))))))))))</f>
        <v>Abst</v>
      </c>
      <c r="AE25" s="67" t="str">
        <f>IF('saisie mathématiques'!AE25=1,1,(IF('saisie mathématiques'!AE25=3,0.5,(IF('saisie mathématiques'!AE25=4,0.5,(IF('saisie mathématiques'!AE25=9,0,(IF('saisie mathématiques'!AE25=0,0,(IF('saisie mathématiques'!AE25="A","Abst",(IF('saisie mathématiques'!AE25="N","non év","attente")))))))))))))</f>
        <v>Abst</v>
      </c>
      <c r="AF25" s="67" t="str">
        <f>IF('saisie mathématiques'!AF25=1,1,(IF('saisie mathématiques'!AF25=3,0.5,(IF('saisie mathématiques'!AF25=4,0.5,(IF('saisie mathématiques'!AF25=9,0,(IF('saisie mathématiques'!AF25=0,0,(IF('saisie mathématiques'!AF25="A","Abst",(IF('saisie mathématiques'!AF25="N","non év","attente")))))))))))))</f>
        <v>Abst</v>
      </c>
      <c r="AG25" s="67" t="str">
        <f>IF('saisie mathématiques'!AG25=1,1,(IF('saisie mathématiques'!AG25=3,0.5,(IF('saisie mathématiques'!AG25=4,0.5,(IF('saisie mathématiques'!AG25=9,0,(IF('saisie mathématiques'!AG25=0,0,(IF('saisie mathématiques'!AG25="A","Abst",(IF('saisie mathématiques'!AG25="N","non év","attente")))))))))))))</f>
        <v>Abst</v>
      </c>
      <c r="AH25" s="67" t="str">
        <f>IF('saisie mathématiques'!AH25=1,1,(IF('saisie mathématiques'!AH25=3,0.5,(IF('saisie mathématiques'!AH25=4,0.5,(IF('saisie mathématiques'!AH25=9,0,(IF('saisie mathématiques'!AH25=0,0,(IF('saisie mathématiques'!AH25="A","Abst",(IF('saisie mathématiques'!AH25="N","non év","attente")))))))))))))</f>
        <v>Abst</v>
      </c>
      <c r="AI25" s="67" t="str">
        <f>IF('saisie mathématiques'!AI25=1,1,(IF('saisie mathématiques'!AI25=3,0.5,(IF('saisie mathématiques'!AI25=4,0.5,(IF('saisie mathématiques'!AI25=9,0,(IF('saisie mathématiques'!AI25=0,0,(IF('saisie mathématiques'!AI25="A","Abst",(IF('saisie mathématiques'!AI25="N","non év","attente")))))))))))))</f>
        <v>Abst</v>
      </c>
      <c r="AJ25" s="67" t="str">
        <f>IF('saisie mathématiques'!AJ25=1,1,(IF('saisie mathématiques'!AJ25=3,0.5,(IF('saisie mathématiques'!AJ25=4,0.5,(IF('saisie mathématiques'!AJ25=9,0,(IF('saisie mathématiques'!AJ25=0,0,(IF('saisie mathématiques'!AJ25="A","Abst",(IF('saisie mathématiques'!AJ25="N","non év","attente")))))))))))))</f>
        <v>Abst</v>
      </c>
      <c r="AK25" s="67" t="str">
        <f>IF('saisie mathématiques'!AK25=1,1,(IF('saisie mathématiques'!AK25=3,0.5,(IF('saisie mathématiques'!AK25=4,0.5,(IF('saisie mathématiques'!AK25=9,0,(IF('saisie mathématiques'!AK25=0,0,(IF('saisie mathématiques'!AK25="A","Abst",(IF('saisie mathématiques'!AK25="N","non év","attente")))))))))))))</f>
        <v>Abst</v>
      </c>
      <c r="AL25" s="67" t="str">
        <f>IF('saisie mathématiques'!AL25=1,1,(IF('saisie mathématiques'!AL25=3,0.5,(IF('saisie mathématiques'!AL25=4,0.5,(IF('saisie mathématiques'!AL25=9,0,(IF('saisie mathématiques'!AL25=0,0,(IF('saisie mathématiques'!AL25="A","Abst",(IF('saisie mathématiques'!AL25="N","non év","attente")))))))))))))</f>
        <v>Abst</v>
      </c>
      <c r="AM25" s="67" t="str">
        <f>IF('saisie mathématiques'!AM25=1,1,(IF('saisie mathématiques'!AM25=3,0.5,(IF('saisie mathématiques'!AM25=4,0.5,(IF('saisie mathématiques'!AM25=9,0,(IF('saisie mathématiques'!AM25=0,0,(IF('saisie mathématiques'!AM25="A","Abst",(IF('saisie mathématiques'!AM25="N","non év","attente")))))))))))))</f>
        <v>Abst</v>
      </c>
      <c r="AN25" s="67" t="str">
        <f>IF('saisie mathématiques'!AN25=1,1,(IF('saisie mathématiques'!AN25=3,0.5,(IF('saisie mathématiques'!AN25=4,0.5,(IF('saisie mathématiques'!AN25=9,0,(IF('saisie mathématiques'!AN25=0,0,(IF('saisie mathématiques'!AN25="A","Abst",(IF('saisie mathématiques'!AN25="N","non év","attente")))))))))))))</f>
        <v>Abst</v>
      </c>
      <c r="AO25" s="67" t="str">
        <f>IF('saisie mathématiques'!AO25=1,1,(IF('saisie mathématiques'!AO25=3,0.5,(IF('saisie mathématiques'!AO25=4,0.5,(IF('saisie mathématiques'!AO25=9,0,(IF('saisie mathématiques'!AO25=0,0,(IF('saisie mathématiques'!AO25="A","Abst",(IF('saisie mathématiques'!AO25="N","non év","attente")))))))))))))</f>
        <v>Abst</v>
      </c>
      <c r="AP25" s="67" t="str">
        <f>IF('saisie mathématiques'!AP25=1,1,(IF('saisie mathématiques'!AP25=3,0.5,(IF('saisie mathématiques'!AP25=4,0.5,(IF('saisie mathématiques'!AP25=9,0,(IF('saisie mathématiques'!AP25=0,0,(IF('saisie mathématiques'!AP25="A","Abst",(IF('saisie mathématiques'!AP25="N","non év","attente")))))))))))))</f>
        <v>Abst</v>
      </c>
      <c r="AQ25" s="67" t="str">
        <f>IF('saisie mathématiques'!AQ25=1,1,(IF('saisie mathématiques'!AQ25=3,0.5,(IF('saisie mathématiques'!AQ25=4,0.5,(IF('saisie mathématiques'!AQ25=9,0,(IF('saisie mathématiques'!AQ25=0,0,(IF('saisie mathématiques'!AQ25="A","Abst",(IF('saisie mathématiques'!AQ25="N","non év","attente")))))))))))))</f>
        <v>Abst</v>
      </c>
      <c r="AR25" s="67" t="str">
        <f>IF('saisie mathématiques'!AR25=1,1,(IF('saisie mathématiques'!AR25=3,0.5,(IF('saisie mathématiques'!AR25=4,0.5,(IF('saisie mathématiques'!AR25=9,0,(IF('saisie mathématiques'!AR25=0,0,(IF('saisie mathématiques'!AR25="A","Abst",(IF('saisie mathématiques'!AR25="N","non év","attente")))))))))))))</f>
        <v>Abst</v>
      </c>
      <c r="AS25" s="67" t="str">
        <f>IF('saisie mathématiques'!AS25=1,1,(IF('saisie mathématiques'!AS25=3,0.5,(IF('saisie mathématiques'!AS25=4,0.5,(IF('saisie mathématiques'!AS25=9,0,(IF('saisie mathématiques'!AS25=0,0,(IF('saisie mathématiques'!AS25="A","Abst",(IF('saisie mathématiques'!AS25="N","non év","attente")))))))))))))</f>
        <v>Abst</v>
      </c>
      <c r="AT25" s="67" t="str">
        <f>IF('saisie mathématiques'!AT25=1,1,(IF('saisie mathématiques'!AT25=3,0.5,(IF('saisie mathématiques'!AT25=4,0.5,(IF('saisie mathématiques'!AT25=9,0,(IF('saisie mathématiques'!AT25=0,0,(IF('saisie mathématiques'!AT25="A","Abst",(IF('saisie mathématiques'!AT25="N","non év","attente")))))))))))))</f>
        <v>Abst</v>
      </c>
      <c r="AU25" s="67" t="str">
        <f>IF('saisie mathématiques'!AU25=1,1,(IF('saisie mathématiques'!AU25=3,0.5,(IF('saisie mathématiques'!AU25=4,0.5,(IF('saisie mathématiques'!AU25=9,0,(IF('saisie mathématiques'!AU25=0,0,(IF('saisie mathématiques'!AU25="A","Abst",(IF('saisie mathématiques'!AU25="N","non év","attente")))))))))))))</f>
        <v>Abst</v>
      </c>
      <c r="AV25" s="67" t="str">
        <f>IF('saisie mathématiques'!AV25=1,1,(IF('saisie mathématiques'!AV25=3,0.5,(IF('saisie mathématiques'!AV25=4,0.5,(IF('saisie mathématiques'!AV25=9,0,(IF('saisie mathématiques'!AV25=0,0,(IF('saisie mathématiques'!AV25="A","Abst",(IF('saisie mathématiques'!AV25="N","non év","attente")))))))))))))</f>
        <v>Abst</v>
      </c>
      <c r="AW25" s="67" t="str">
        <f>IF('saisie mathématiques'!AW25=1,1,(IF('saisie mathématiques'!AW25=3,0.5,(IF('saisie mathématiques'!AW25=4,0.5,(IF('saisie mathématiques'!AW25=9,0,(IF('saisie mathématiques'!AW25=0,0,(IF('saisie mathématiques'!AW25="A","Abst",(IF('saisie mathématiques'!AW25="N","non év","attente")))))))))))))</f>
        <v>Abst</v>
      </c>
      <c r="AX25" s="67" t="str">
        <f>IF('saisie mathématiques'!AX25=1,1,(IF('saisie mathématiques'!AX25=3,0.5,(IF('saisie mathématiques'!AX25=4,0.5,(IF('saisie mathématiques'!AX25=9,0,(IF('saisie mathématiques'!AX25=0,0,(IF('saisie mathématiques'!AX25="A","Abst",(IF('saisie mathématiques'!AX25="N","non év","attente")))))))))))))</f>
        <v>Abst</v>
      </c>
      <c r="AY25" s="67" t="str">
        <f>IF('saisie mathématiques'!AY25=1,1,(IF('saisie mathématiques'!AY25=3,0.5,(IF('saisie mathématiques'!AY25=4,0.5,(IF('saisie mathématiques'!AY25=9,0,(IF('saisie mathématiques'!AY25=0,0,(IF('saisie mathématiques'!AY25="A","Abst",(IF('saisie mathématiques'!AY25="N","non év","attente")))))))))))))</f>
        <v>Abst</v>
      </c>
      <c r="AZ25" s="67" t="str">
        <f>IF('saisie mathématiques'!AZ25=1,1,(IF('saisie mathématiques'!AZ25=3,0.5,(IF('saisie mathématiques'!AZ25=4,0.5,(IF('saisie mathématiques'!AZ25=9,0,(IF('saisie mathématiques'!AZ25=0,0,(IF('saisie mathématiques'!AZ25="A","Abst",(IF('saisie mathématiques'!AZ25="N","non év","attente")))))))))))))</f>
        <v>Abst</v>
      </c>
      <c r="BA25" s="67" t="str">
        <f>IF('saisie mathématiques'!BA25=1,1,(IF('saisie mathématiques'!BA25=3,0.5,(IF('saisie mathématiques'!BA25=4,0.5,(IF('saisie mathématiques'!BA25=9,0,(IF('saisie mathématiques'!BA25=0,0,(IF('saisie mathématiques'!BA25="A","Abst",(IF('saisie mathématiques'!BA25="N","non év","attente")))))))))))))</f>
        <v>Abst</v>
      </c>
      <c r="BB25" s="67" t="str">
        <f>IF('saisie mathématiques'!BB25=1,1,(IF('saisie mathématiques'!BB25=3,0.5,(IF('saisie mathématiques'!BB25=4,0.5,(IF('saisie mathématiques'!BB25=9,0,(IF('saisie mathématiques'!BB25=0,0,(IF('saisie mathématiques'!BB25="A","Abst",(IF('saisie mathématiques'!BB25="N","non év","attente")))))))))))))</f>
        <v>Abst</v>
      </c>
      <c r="BC25" s="67" t="str">
        <f>IF('saisie mathématiques'!BC25=1,1,(IF('saisie mathématiques'!BC25=3,0.5,(IF('saisie mathématiques'!BC25=4,0.5,(IF('saisie mathématiques'!BC25=9,0,(IF('saisie mathématiques'!BC25=0,0,(IF('saisie mathématiques'!BC25="A","Abst",(IF('saisie mathématiques'!BC25="N","non év","attente")))))))))))))</f>
        <v>Abst</v>
      </c>
      <c r="BD25" s="67" t="str">
        <f>IF('saisie mathématiques'!BD25=1,1,(IF('saisie mathématiques'!BD25=3,0.5,(IF('saisie mathématiques'!BD25=4,0.5,(IF('saisie mathématiques'!BD25=9,0,(IF('saisie mathématiques'!BD25=0,0,(IF('saisie mathématiques'!BD25="A","Abst",(IF('saisie mathématiques'!BD25="N","non év","attente")))))))))))))</f>
        <v>Abst</v>
      </c>
      <c r="BE25" s="67" t="str">
        <f>IF('saisie mathématiques'!BE25=1,1,(IF('saisie mathématiques'!BE25=3,0.5,(IF('saisie mathématiques'!BE25=4,0.5,(IF('saisie mathématiques'!BE25=9,0,(IF('saisie mathématiques'!BE25=0,0,(IF('saisie mathématiques'!BE25="A","Abst",(IF('saisie mathématiques'!BE25="N","non év","attente")))))))))))))</f>
        <v>Abst</v>
      </c>
      <c r="BF25" s="67" t="str">
        <f>IF('saisie mathématiques'!BF25=1,1,(IF('saisie mathématiques'!BF25=3,0.5,(IF('saisie mathématiques'!BF25=4,0.5,(IF('saisie mathématiques'!BF25=9,0,(IF('saisie mathématiques'!BF25=0,0,(IF('saisie mathématiques'!BF25="A","Abst",(IF('saisie mathématiques'!BF25="N","non év","attente")))))))))))))</f>
        <v>Abst</v>
      </c>
      <c r="BG25" s="67" t="str">
        <f>IF('saisie mathématiques'!BG25=1,1,(IF('saisie mathématiques'!BG25=3,0.5,(IF('saisie mathématiques'!BG25=4,0.5,(IF('saisie mathématiques'!BG25=9,0,(IF('saisie mathématiques'!BG25=0,0,(IF('saisie mathématiques'!BG25="A","Abst",(IF('saisie mathématiques'!BG25="N","non év","attente")))))))))))))</f>
        <v>Abst</v>
      </c>
      <c r="BH25" s="67" t="str">
        <f>IF('saisie mathématiques'!BH25=1,1,(IF('saisie mathématiques'!BH25=3,0.5,(IF('saisie mathématiques'!BH25=4,0.5,(IF('saisie mathématiques'!BH25=9,0,(IF('saisie mathématiques'!BH25=0,0,(IF('saisie mathématiques'!BH25="A","Abst",(IF('saisie mathématiques'!BH25="N","non év","attente")))))))))))))</f>
        <v>Abst</v>
      </c>
      <c r="BI25" s="67" t="str">
        <f>IF('saisie mathématiques'!BI25=1,1,(IF('saisie mathématiques'!BI25=3,0.5,(IF('saisie mathématiques'!BI25=4,0.5,(IF('saisie mathématiques'!BI25=9,0,(IF('saisie mathématiques'!BI25=0,0,(IF('saisie mathématiques'!BI25="A","Abst",(IF('saisie mathématiques'!BI25="N","non év","attente")))))))))))))</f>
        <v>Abst</v>
      </c>
      <c r="BJ25" s="67" t="str">
        <f>IF('saisie mathématiques'!BJ25=1,1,(IF('saisie mathématiques'!BJ25=3,0.5,(IF('saisie mathématiques'!BJ25=4,0.5,(IF('saisie mathématiques'!BJ25=9,0,(IF('saisie mathématiques'!BJ25=0,0,(IF('saisie mathématiques'!BJ25="A","Abst",(IF('saisie mathématiques'!BJ25="N","non év","attente")))))))))))))</f>
        <v>Abst</v>
      </c>
      <c r="BK25" s="67" t="str">
        <f>IF('saisie mathématiques'!BK25=1,1,(IF('saisie mathématiques'!BK25=3,0.5,(IF('saisie mathématiques'!BK25=4,0.5,(IF('saisie mathématiques'!BK25=9,0,(IF('saisie mathématiques'!BK25=0,0,(IF('saisie mathématiques'!BK25="A","Abst",(IF('saisie mathématiques'!BK25="N","non év","attente")))))))))))))</f>
        <v>Abst</v>
      </c>
    </row>
    <row r="26" spans="2:63">
      <c r="B26" s="67" t="str">
        <f>IF('Ma classe'!B25&lt;&gt;0,'Ma classe'!B25,"aucun élève")</f>
        <v>aucun élève</v>
      </c>
      <c r="C26" s="67" t="str">
        <f>IF('Ma classe'!C25&lt;&gt;0,'Ma classe'!C25,"aucun élève")</f>
        <v>aucun élève</v>
      </c>
      <c r="D26" s="67" t="str">
        <f>IF('saisie mathématiques'!D26=1,1,(IF('saisie mathématiques'!D26=3,0.5,(IF('saisie mathématiques'!D26=4,0.5,(IF('saisie mathématiques'!D26=9,0,(IF('saisie mathématiques'!D26=0,0,(IF('saisie mathématiques'!D26="A","Abst",(IF('saisie mathématiques'!D26="N","non év","attente")))))))))))))</f>
        <v>Abst</v>
      </c>
      <c r="E26" s="67" t="str">
        <f>IF('saisie mathématiques'!E26=1,1,(IF('saisie mathématiques'!E26=3,0.5,(IF('saisie mathématiques'!E26=4,0.5,(IF('saisie mathématiques'!E26=9,0,(IF('saisie mathématiques'!E26=0,0,(IF('saisie mathématiques'!E26="A","Abst",(IF('saisie mathématiques'!E26="N","non év","attente")))))))))))))</f>
        <v>Abst</v>
      </c>
      <c r="F26" s="67" t="str">
        <f>IF('saisie mathématiques'!F26=1,1,(IF('saisie mathématiques'!F26=3,0.5,(IF('saisie mathématiques'!F26=4,0.5,(IF('saisie mathématiques'!F26=9,0,(IF('saisie mathématiques'!F26=0,0,(IF('saisie mathématiques'!F26="A","Abst",(IF('saisie mathématiques'!F26="N","non év","attente")))))))))))))</f>
        <v>Abst</v>
      </c>
      <c r="G26" s="67" t="str">
        <f>IF('saisie mathématiques'!G26=1,1,(IF('saisie mathématiques'!G26=3,0.5,(IF('saisie mathématiques'!G26=4,0.5,(IF('saisie mathématiques'!G26=9,0,(IF('saisie mathématiques'!G26=0,0,(IF('saisie mathématiques'!G26="A","Abst",(IF('saisie mathématiques'!G26="N","non év","attente")))))))))))))</f>
        <v>Abst</v>
      </c>
      <c r="H26" s="67" t="str">
        <f>IF('saisie mathématiques'!H26=1,1,(IF('saisie mathématiques'!H26=3,0.5,(IF('saisie mathématiques'!H26=4,0.5,(IF('saisie mathématiques'!H26=9,0,(IF('saisie mathématiques'!H26=0,0,(IF('saisie mathématiques'!H26="A","Abst",(IF('saisie mathématiques'!H26="N","non év","attente")))))))))))))</f>
        <v>Abst</v>
      </c>
      <c r="I26" s="67" t="str">
        <f>IF('saisie mathématiques'!I26=1,1,(IF('saisie mathématiques'!I26=3,0.5,(IF('saisie mathématiques'!I26=4,0.5,(IF('saisie mathématiques'!I26=9,0,(IF('saisie mathématiques'!I26=0,0,(IF('saisie mathématiques'!I26="A","Abst",(IF('saisie mathématiques'!I26="N","non év","attente")))))))))))))</f>
        <v>Abst</v>
      </c>
      <c r="J26" s="67" t="str">
        <f>IF('saisie mathématiques'!J26=1,1,(IF('saisie mathématiques'!J26=3,0.5,(IF('saisie mathématiques'!J26=4,0.5,(IF('saisie mathématiques'!J26=9,0,(IF('saisie mathématiques'!J26=0,0,(IF('saisie mathématiques'!J26="A","Abst",(IF('saisie mathématiques'!J26="N","non év","attente")))))))))))))</f>
        <v>Abst</v>
      </c>
      <c r="K26" s="67" t="str">
        <f>IF('saisie mathématiques'!K26=1,1,(IF('saisie mathématiques'!K26=3,0.5,(IF('saisie mathématiques'!K26=4,0.5,(IF('saisie mathématiques'!K26=9,0,(IF('saisie mathématiques'!K26=0,0,(IF('saisie mathématiques'!K26="A","Abst",(IF('saisie mathématiques'!K26="N","non év","attente")))))))))))))</f>
        <v>Abst</v>
      </c>
      <c r="L26" s="67" t="str">
        <f>IF('saisie mathématiques'!L26=1,1,(IF('saisie mathématiques'!L26=3,0.5,(IF('saisie mathématiques'!L26=4,0.5,(IF('saisie mathématiques'!L26=9,0,(IF('saisie mathématiques'!L26=0,0,(IF('saisie mathématiques'!L26="A","Abst",(IF('saisie mathématiques'!L26="N","non év","attente")))))))))))))</f>
        <v>Abst</v>
      </c>
      <c r="M26" s="67" t="str">
        <f>IF('saisie mathématiques'!M26=1,1,(IF('saisie mathématiques'!M26=3,0.5,(IF('saisie mathématiques'!M26=4,0.5,(IF('saisie mathématiques'!M26=9,0,(IF('saisie mathématiques'!M26=0,0,(IF('saisie mathématiques'!M26="A","Abst",(IF('saisie mathématiques'!M26="N","non év","attente")))))))))))))</f>
        <v>Abst</v>
      </c>
      <c r="N26" s="67" t="str">
        <f>IF('saisie mathématiques'!N26=1,1,(IF('saisie mathématiques'!N26=3,0.5,(IF('saisie mathématiques'!N26=4,0.5,(IF('saisie mathématiques'!N26=9,0,(IF('saisie mathématiques'!N26=0,0,(IF('saisie mathématiques'!N26="A","Abst",(IF('saisie mathématiques'!N26="N","non év","attente")))))))))))))</f>
        <v>Abst</v>
      </c>
      <c r="O26" s="67" t="str">
        <f>IF('saisie mathématiques'!O26=1,1,(IF('saisie mathématiques'!O26=3,0.5,(IF('saisie mathématiques'!O26=4,0.5,(IF('saisie mathématiques'!O26=9,0,(IF('saisie mathématiques'!O26=0,0,(IF('saisie mathématiques'!O26="A","Abst",(IF('saisie mathématiques'!O26="N","non év","attente")))))))))))))</f>
        <v>Abst</v>
      </c>
      <c r="P26" s="67" t="str">
        <f>IF('saisie mathématiques'!P26=1,1,(IF('saisie mathématiques'!P26=3,0.5,(IF('saisie mathématiques'!P26=4,0.5,(IF('saisie mathématiques'!P26=9,0,(IF('saisie mathématiques'!P26=0,0,(IF('saisie mathématiques'!P26="A","Abst",(IF('saisie mathématiques'!P26="N","non év","attente")))))))))))))</f>
        <v>Abst</v>
      </c>
      <c r="Q26" s="67" t="str">
        <f>IF('saisie mathématiques'!Q26=1,1,(IF('saisie mathématiques'!Q26=3,0.5,(IF('saisie mathématiques'!Q26=4,0.5,(IF('saisie mathématiques'!Q26=9,0,(IF('saisie mathématiques'!Q26=0,0,(IF('saisie mathématiques'!Q26="A","Abst",(IF('saisie mathématiques'!Q26="N","non év","attente")))))))))))))</f>
        <v>Abst</v>
      </c>
      <c r="R26" s="67" t="str">
        <f>IF('saisie mathématiques'!R26=1,1,(IF('saisie mathématiques'!R26=3,0.5,(IF('saisie mathématiques'!R26=4,0.5,(IF('saisie mathématiques'!R26=9,0,(IF('saisie mathématiques'!R26=0,0,(IF('saisie mathématiques'!R26="A","Abst",(IF('saisie mathématiques'!R26="N","non év","attente")))))))))))))</f>
        <v>Abst</v>
      </c>
      <c r="S26" s="67" t="str">
        <f>IF('saisie mathématiques'!S26=1,1,(IF('saisie mathématiques'!S26=3,0.5,(IF('saisie mathématiques'!S26=4,0.5,(IF('saisie mathématiques'!S26=9,0,(IF('saisie mathématiques'!S26=0,0,(IF('saisie mathématiques'!S26="A","Abst",(IF('saisie mathématiques'!S26="N","non év","attente")))))))))))))</f>
        <v>Abst</v>
      </c>
      <c r="T26" s="67" t="str">
        <f>IF('saisie mathématiques'!T26=1,1,(IF('saisie mathématiques'!T26=3,0.5,(IF('saisie mathématiques'!T26=4,0.5,(IF('saisie mathématiques'!T26=9,0,(IF('saisie mathématiques'!T26=0,0,(IF('saisie mathématiques'!T26="A","Abst",(IF('saisie mathématiques'!T26="N","non év","attente")))))))))))))</f>
        <v>Abst</v>
      </c>
      <c r="U26" s="67" t="str">
        <f>IF('saisie mathématiques'!U26=1,1,(IF('saisie mathématiques'!U26=3,0.5,(IF('saisie mathématiques'!U26=4,0.5,(IF('saisie mathématiques'!U26=9,0,(IF('saisie mathématiques'!U26=0,0,(IF('saisie mathématiques'!U26="A","Abst",(IF('saisie mathématiques'!U26="N","non év","attente")))))))))))))</f>
        <v>Abst</v>
      </c>
      <c r="V26" s="67" t="str">
        <f>IF('saisie mathématiques'!V26=1,1,(IF('saisie mathématiques'!V26=3,0.5,(IF('saisie mathématiques'!V26=4,0.5,(IF('saisie mathématiques'!V26=9,0,(IF('saisie mathématiques'!V26=0,0,(IF('saisie mathématiques'!V26="A","Abst",(IF('saisie mathématiques'!V26="N","non év","attente")))))))))))))</f>
        <v>Abst</v>
      </c>
      <c r="W26" s="67" t="str">
        <f>IF('saisie mathématiques'!W26=1,1,(IF('saisie mathématiques'!W26=3,0.5,(IF('saisie mathématiques'!W26=4,0.5,(IF('saisie mathématiques'!W26=9,0,(IF('saisie mathématiques'!W26=0,0,(IF('saisie mathématiques'!W26="A","Abst",(IF('saisie mathématiques'!W26="N","non év","attente")))))))))))))</f>
        <v>Abst</v>
      </c>
      <c r="X26" s="67" t="str">
        <f>IF('saisie mathématiques'!X26=1,1,(IF('saisie mathématiques'!X26=3,0.5,(IF('saisie mathématiques'!X26=4,0.5,(IF('saisie mathématiques'!X26=9,0,(IF('saisie mathématiques'!X26=0,0,(IF('saisie mathématiques'!X26="A","Abst",(IF('saisie mathématiques'!X26="N","non év","attente")))))))))))))</f>
        <v>Abst</v>
      </c>
      <c r="Y26" s="67" t="str">
        <f>IF('saisie mathématiques'!Y26=1,1,(IF('saisie mathématiques'!Y26=3,0.5,(IF('saisie mathématiques'!Y26=4,0.5,(IF('saisie mathématiques'!Y26=9,0,(IF('saisie mathématiques'!Y26=0,0,(IF('saisie mathématiques'!Y26="A","Abst",(IF('saisie mathématiques'!Y26="N","non év","attente")))))))))))))</f>
        <v>Abst</v>
      </c>
      <c r="Z26" s="67" t="str">
        <f>IF('saisie mathématiques'!Z26=1,1,(IF('saisie mathématiques'!Z26=3,0.5,(IF('saisie mathématiques'!Z26=4,0.5,(IF('saisie mathématiques'!Z26=9,0,(IF('saisie mathématiques'!Z26=0,0,(IF('saisie mathématiques'!Z26="A","Abst",(IF('saisie mathématiques'!Z26="N","non év","attente")))))))))))))</f>
        <v>Abst</v>
      </c>
      <c r="AA26" s="67" t="str">
        <f>IF('saisie mathématiques'!AA26=1,1,(IF('saisie mathématiques'!AA26=3,0.5,(IF('saisie mathématiques'!AA26=4,0.5,(IF('saisie mathématiques'!AA26=9,0,(IF('saisie mathématiques'!AA26=0,0,(IF('saisie mathématiques'!AA26="A","Abst",(IF('saisie mathématiques'!AA26="N","non év","attente")))))))))))))</f>
        <v>Abst</v>
      </c>
      <c r="AB26" s="67" t="str">
        <f>IF('saisie mathématiques'!AB26=1,1,(IF('saisie mathématiques'!AB26=3,0.5,(IF('saisie mathématiques'!AB26=4,0.5,(IF('saisie mathématiques'!AB26=9,0,(IF('saisie mathématiques'!AB26=0,0,(IF('saisie mathématiques'!AB26="A","Abst",(IF('saisie mathématiques'!AB26="N","non év","attente")))))))))))))</f>
        <v>Abst</v>
      </c>
      <c r="AC26" s="67" t="str">
        <f>IF('saisie mathématiques'!AC26=1,1,(IF('saisie mathématiques'!AC26=3,0.5,(IF('saisie mathématiques'!AC26=4,0.5,(IF('saisie mathématiques'!AC26=9,0,(IF('saisie mathématiques'!AC26=0,0,(IF('saisie mathématiques'!AC26="A","Abst",(IF('saisie mathématiques'!AC26="N","non év","attente")))))))))))))</f>
        <v>Abst</v>
      </c>
      <c r="AD26" s="67" t="str">
        <f>IF('saisie mathématiques'!AD26=1,1,(IF('saisie mathématiques'!AD26=3,0.5,(IF('saisie mathématiques'!AD26=4,0.5,(IF('saisie mathématiques'!AD26=9,0,(IF('saisie mathématiques'!AD26=0,0,(IF('saisie mathématiques'!AD26="A","Abst",(IF('saisie mathématiques'!AD26="N","non év","attente")))))))))))))</f>
        <v>Abst</v>
      </c>
      <c r="AE26" s="67" t="str">
        <f>IF('saisie mathématiques'!AE26=1,1,(IF('saisie mathématiques'!AE26=3,0.5,(IF('saisie mathématiques'!AE26=4,0.5,(IF('saisie mathématiques'!AE26=9,0,(IF('saisie mathématiques'!AE26=0,0,(IF('saisie mathématiques'!AE26="A","Abst",(IF('saisie mathématiques'!AE26="N","non év","attente")))))))))))))</f>
        <v>Abst</v>
      </c>
      <c r="AF26" s="67" t="str">
        <f>IF('saisie mathématiques'!AF26=1,1,(IF('saisie mathématiques'!AF26=3,0.5,(IF('saisie mathématiques'!AF26=4,0.5,(IF('saisie mathématiques'!AF26=9,0,(IF('saisie mathématiques'!AF26=0,0,(IF('saisie mathématiques'!AF26="A","Abst",(IF('saisie mathématiques'!AF26="N","non év","attente")))))))))))))</f>
        <v>Abst</v>
      </c>
      <c r="AG26" s="67" t="str">
        <f>IF('saisie mathématiques'!AG26=1,1,(IF('saisie mathématiques'!AG26=3,0.5,(IF('saisie mathématiques'!AG26=4,0.5,(IF('saisie mathématiques'!AG26=9,0,(IF('saisie mathématiques'!AG26=0,0,(IF('saisie mathématiques'!AG26="A","Abst",(IF('saisie mathématiques'!AG26="N","non év","attente")))))))))))))</f>
        <v>Abst</v>
      </c>
      <c r="AH26" s="67" t="str">
        <f>IF('saisie mathématiques'!AH26=1,1,(IF('saisie mathématiques'!AH26=3,0.5,(IF('saisie mathématiques'!AH26=4,0.5,(IF('saisie mathématiques'!AH26=9,0,(IF('saisie mathématiques'!AH26=0,0,(IF('saisie mathématiques'!AH26="A","Abst",(IF('saisie mathématiques'!AH26="N","non év","attente")))))))))))))</f>
        <v>Abst</v>
      </c>
      <c r="AI26" s="67" t="str">
        <f>IF('saisie mathématiques'!AI26=1,1,(IF('saisie mathématiques'!AI26=3,0.5,(IF('saisie mathématiques'!AI26=4,0.5,(IF('saisie mathématiques'!AI26=9,0,(IF('saisie mathématiques'!AI26=0,0,(IF('saisie mathématiques'!AI26="A","Abst",(IF('saisie mathématiques'!AI26="N","non év","attente")))))))))))))</f>
        <v>Abst</v>
      </c>
      <c r="AJ26" s="67" t="str">
        <f>IF('saisie mathématiques'!AJ26=1,1,(IF('saisie mathématiques'!AJ26=3,0.5,(IF('saisie mathématiques'!AJ26=4,0.5,(IF('saisie mathématiques'!AJ26=9,0,(IF('saisie mathématiques'!AJ26=0,0,(IF('saisie mathématiques'!AJ26="A","Abst",(IF('saisie mathématiques'!AJ26="N","non év","attente")))))))))))))</f>
        <v>Abst</v>
      </c>
      <c r="AK26" s="67" t="str">
        <f>IF('saisie mathématiques'!AK26=1,1,(IF('saisie mathématiques'!AK26=3,0.5,(IF('saisie mathématiques'!AK26=4,0.5,(IF('saisie mathématiques'!AK26=9,0,(IF('saisie mathématiques'!AK26=0,0,(IF('saisie mathématiques'!AK26="A","Abst",(IF('saisie mathématiques'!AK26="N","non év","attente")))))))))))))</f>
        <v>Abst</v>
      </c>
      <c r="AL26" s="67" t="str">
        <f>IF('saisie mathématiques'!AL26=1,1,(IF('saisie mathématiques'!AL26=3,0.5,(IF('saisie mathématiques'!AL26=4,0.5,(IF('saisie mathématiques'!AL26=9,0,(IF('saisie mathématiques'!AL26=0,0,(IF('saisie mathématiques'!AL26="A","Abst",(IF('saisie mathématiques'!AL26="N","non év","attente")))))))))))))</f>
        <v>Abst</v>
      </c>
      <c r="AM26" s="67" t="str">
        <f>IF('saisie mathématiques'!AM26=1,1,(IF('saisie mathématiques'!AM26=3,0.5,(IF('saisie mathématiques'!AM26=4,0.5,(IF('saisie mathématiques'!AM26=9,0,(IF('saisie mathématiques'!AM26=0,0,(IF('saisie mathématiques'!AM26="A","Abst",(IF('saisie mathématiques'!AM26="N","non év","attente")))))))))))))</f>
        <v>Abst</v>
      </c>
      <c r="AN26" s="67" t="str">
        <f>IF('saisie mathématiques'!AN26=1,1,(IF('saisie mathématiques'!AN26=3,0.5,(IF('saisie mathématiques'!AN26=4,0.5,(IF('saisie mathématiques'!AN26=9,0,(IF('saisie mathématiques'!AN26=0,0,(IF('saisie mathématiques'!AN26="A","Abst",(IF('saisie mathématiques'!AN26="N","non év","attente")))))))))))))</f>
        <v>Abst</v>
      </c>
      <c r="AO26" s="67" t="str">
        <f>IF('saisie mathématiques'!AO26=1,1,(IF('saisie mathématiques'!AO26=3,0.5,(IF('saisie mathématiques'!AO26=4,0.5,(IF('saisie mathématiques'!AO26=9,0,(IF('saisie mathématiques'!AO26=0,0,(IF('saisie mathématiques'!AO26="A","Abst",(IF('saisie mathématiques'!AO26="N","non év","attente")))))))))))))</f>
        <v>Abst</v>
      </c>
      <c r="AP26" s="67" t="str">
        <f>IF('saisie mathématiques'!AP26=1,1,(IF('saisie mathématiques'!AP26=3,0.5,(IF('saisie mathématiques'!AP26=4,0.5,(IF('saisie mathématiques'!AP26=9,0,(IF('saisie mathématiques'!AP26=0,0,(IF('saisie mathématiques'!AP26="A","Abst",(IF('saisie mathématiques'!AP26="N","non év","attente")))))))))))))</f>
        <v>Abst</v>
      </c>
      <c r="AQ26" s="67" t="str">
        <f>IF('saisie mathématiques'!AQ26=1,1,(IF('saisie mathématiques'!AQ26=3,0.5,(IF('saisie mathématiques'!AQ26=4,0.5,(IF('saisie mathématiques'!AQ26=9,0,(IF('saisie mathématiques'!AQ26=0,0,(IF('saisie mathématiques'!AQ26="A","Abst",(IF('saisie mathématiques'!AQ26="N","non év","attente")))))))))))))</f>
        <v>Abst</v>
      </c>
      <c r="AR26" s="67" t="str">
        <f>IF('saisie mathématiques'!AR26=1,1,(IF('saisie mathématiques'!AR26=3,0.5,(IF('saisie mathématiques'!AR26=4,0.5,(IF('saisie mathématiques'!AR26=9,0,(IF('saisie mathématiques'!AR26=0,0,(IF('saisie mathématiques'!AR26="A","Abst",(IF('saisie mathématiques'!AR26="N","non év","attente")))))))))))))</f>
        <v>Abst</v>
      </c>
      <c r="AS26" s="67" t="str">
        <f>IF('saisie mathématiques'!AS26=1,1,(IF('saisie mathématiques'!AS26=3,0.5,(IF('saisie mathématiques'!AS26=4,0.5,(IF('saisie mathématiques'!AS26=9,0,(IF('saisie mathématiques'!AS26=0,0,(IF('saisie mathématiques'!AS26="A","Abst",(IF('saisie mathématiques'!AS26="N","non év","attente")))))))))))))</f>
        <v>Abst</v>
      </c>
      <c r="AT26" s="67" t="str">
        <f>IF('saisie mathématiques'!AT26=1,1,(IF('saisie mathématiques'!AT26=3,0.5,(IF('saisie mathématiques'!AT26=4,0.5,(IF('saisie mathématiques'!AT26=9,0,(IF('saisie mathématiques'!AT26=0,0,(IF('saisie mathématiques'!AT26="A","Abst",(IF('saisie mathématiques'!AT26="N","non év","attente")))))))))))))</f>
        <v>Abst</v>
      </c>
      <c r="AU26" s="67" t="str">
        <f>IF('saisie mathématiques'!AU26=1,1,(IF('saisie mathématiques'!AU26=3,0.5,(IF('saisie mathématiques'!AU26=4,0.5,(IF('saisie mathématiques'!AU26=9,0,(IF('saisie mathématiques'!AU26=0,0,(IF('saisie mathématiques'!AU26="A","Abst",(IF('saisie mathématiques'!AU26="N","non év","attente")))))))))))))</f>
        <v>Abst</v>
      </c>
      <c r="AV26" s="67" t="str">
        <f>IF('saisie mathématiques'!AV26=1,1,(IF('saisie mathématiques'!AV26=3,0.5,(IF('saisie mathématiques'!AV26=4,0.5,(IF('saisie mathématiques'!AV26=9,0,(IF('saisie mathématiques'!AV26=0,0,(IF('saisie mathématiques'!AV26="A","Abst",(IF('saisie mathématiques'!AV26="N","non év","attente")))))))))))))</f>
        <v>Abst</v>
      </c>
      <c r="AW26" s="67" t="str">
        <f>IF('saisie mathématiques'!AW26=1,1,(IF('saisie mathématiques'!AW26=3,0.5,(IF('saisie mathématiques'!AW26=4,0.5,(IF('saisie mathématiques'!AW26=9,0,(IF('saisie mathématiques'!AW26=0,0,(IF('saisie mathématiques'!AW26="A","Abst",(IF('saisie mathématiques'!AW26="N","non év","attente")))))))))))))</f>
        <v>Abst</v>
      </c>
      <c r="AX26" s="67" t="str">
        <f>IF('saisie mathématiques'!AX26=1,1,(IF('saisie mathématiques'!AX26=3,0.5,(IF('saisie mathématiques'!AX26=4,0.5,(IF('saisie mathématiques'!AX26=9,0,(IF('saisie mathématiques'!AX26=0,0,(IF('saisie mathématiques'!AX26="A","Abst",(IF('saisie mathématiques'!AX26="N","non év","attente")))))))))))))</f>
        <v>Abst</v>
      </c>
      <c r="AY26" s="67" t="str">
        <f>IF('saisie mathématiques'!AY26=1,1,(IF('saisie mathématiques'!AY26=3,0.5,(IF('saisie mathématiques'!AY26=4,0.5,(IF('saisie mathématiques'!AY26=9,0,(IF('saisie mathématiques'!AY26=0,0,(IF('saisie mathématiques'!AY26="A","Abst",(IF('saisie mathématiques'!AY26="N","non év","attente")))))))))))))</f>
        <v>Abst</v>
      </c>
      <c r="AZ26" s="67" t="str">
        <f>IF('saisie mathématiques'!AZ26=1,1,(IF('saisie mathématiques'!AZ26=3,0.5,(IF('saisie mathématiques'!AZ26=4,0.5,(IF('saisie mathématiques'!AZ26=9,0,(IF('saisie mathématiques'!AZ26=0,0,(IF('saisie mathématiques'!AZ26="A","Abst",(IF('saisie mathématiques'!AZ26="N","non év","attente")))))))))))))</f>
        <v>Abst</v>
      </c>
      <c r="BA26" s="67" t="str">
        <f>IF('saisie mathématiques'!BA26=1,1,(IF('saisie mathématiques'!BA26=3,0.5,(IF('saisie mathématiques'!BA26=4,0.5,(IF('saisie mathématiques'!BA26=9,0,(IF('saisie mathématiques'!BA26=0,0,(IF('saisie mathématiques'!BA26="A","Abst",(IF('saisie mathématiques'!BA26="N","non év","attente")))))))))))))</f>
        <v>Abst</v>
      </c>
      <c r="BB26" s="67" t="str">
        <f>IF('saisie mathématiques'!BB26=1,1,(IF('saisie mathématiques'!BB26=3,0.5,(IF('saisie mathématiques'!BB26=4,0.5,(IF('saisie mathématiques'!BB26=9,0,(IF('saisie mathématiques'!BB26=0,0,(IF('saisie mathématiques'!BB26="A","Abst",(IF('saisie mathématiques'!BB26="N","non év","attente")))))))))))))</f>
        <v>Abst</v>
      </c>
      <c r="BC26" s="67" t="str">
        <f>IF('saisie mathématiques'!BC26=1,1,(IF('saisie mathématiques'!BC26=3,0.5,(IF('saisie mathématiques'!BC26=4,0.5,(IF('saisie mathématiques'!BC26=9,0,(IF('saisie mathématiques'!BC26=0,0,(IF('saisie mathématiques'!BC26="A","Abst",(IF('saisie mathématiques'!BC26="N","non év","attente")))))))))))))</f>
        <v>Abst</v>
      </c>
      <c r="BD26" s="67" t="str">
        <f>IF('saisie mathématiques'!BD26=1,1,(IF('saisie mathématiques'!BD26=3,0.5,(IF('saisie mathématiques'!BD26=4,0.5,(IF('saisie mathématiques'!BD26=9,0,(IF('saisie mathématiques'!BD26=0,0,(IF('saisie mathématiques'!BD26="A","Abst",(IF('saisie mathématiques'!BD26="N","non év","attente")))))))))))))</f>
        <v>Abst</v>
      </c>
      <c r="BE26" s="67" t="str">
        <f>IF('saisie mathématiques'!BE26=1,1,(IF('saisie mathématiques'!BE26=3,0.5,(IF('saisie mathématiques'!BE26=4,0.5,(IF('saisie mathématiques'!BE26=9,0,(IF('saisie mathématiques'!BE26=0,0,(IF('saisie mathématiques'!BE26="A","Abst",(IF('saisie mathématiques'!BE26="N","non év","attente")))))))))))))</f>
        <v>Abst</v>
      </c>
      <c r="BF26" s="67" t="str">
        <f>IF('saisie mathématiques'!BF26=1,1,(IF('saisie mathématiques'!BF26=3,0.5,(IF('saisie mathématiques'!BF26=4,0.5,(IF('saisie mathématiques'!BF26=9,0,(IF('saisie mathématiques'!BF26=0,0,(IF('saisie mathématiques'!BF26="A","Abst",(IF('saisie mathématiques'!BF26="N","non év","attente")))))))))))))</f>
        <v>Abst</v>
      </c>
      <c r="BG26" s="67" t="str">
        <f>IF('saisie mathématiques'!BG26=1,1,(IF('saisie mathématiques'!BG26=3,0.5,(IF('saisie mathématiques'!BG26=4,0.5,(IF('saisie mathématiques'!BG26=9,0,(IF('saisie mathématiques'!BG26=0,0,(IF('saisie mathématiques'!BG26="A","Abst",(IF('saisie mathématiques'!BG26="N","non év","attente")))))))))))))</f>
        <v>Abst</v>
      </c>
      <c r="BH26" s="67" t="str">
        <f>IF('saisie mathématiques'!BH26=1,1,(IF('saisie mathématiques'!BH26=3,0.5,(IF('saisie mathématiques'!BH26=4,0.5,(IF('saisie mathématiques'!BH26=9,0,(IF('saisie mathématiques'!BH26=0,0,(IF('saisie mathématiques'!BH26="A","Abst",(IF('saisie mathématiques'!BH26="N","non év","attente")))))))))))))</f>
        <v>Abst</v>
      </c>
      <c r="BI26" s="67" t="str">
        <f>IF('saisie mathématiques'!BI26=1,1,(IF('saisie mathématiques'!BI26=3,0.5,(IF('saisie mathématiques'!BI26=4,0.5,(IF('saisie mathématiques'!BI26=9,0,(IF('saisie mathématiques'!BI26=0,0,(IF('saisie mathématiques'!BI26="A","Abst",(IF('saisie mathématiques'!BI26="N","non év","attente")))))))))))))</f>
        <v>Abst</v>
      </c>
      <c r="BJ26" s="67" t="str">
        <f>IF('saisie mathématiques'!BJ26=1,1,(IF('saisie mathématiques'!BJ26=3,0.5,(IF('saisie mathématiques'!BJ26=4,0.5,(IF('saisie mathématiques'!BJ26=9,0,(IF('saisie mathématiques'!BJ26=0,0,(IF('saisie mathématiques'!BJ26="A","Abst",(IF('saisie mathématiques'!BJ26="N","non év","attente")))))))))))))</f>
        <v>Abst</v>
      </c>
      <c r="BK26" s="67" t="str">
        <f>IF('saisie mathématiques'!BK26=1,1,(IF('saisie mathématiques'!BK26=3,0.5,(IF('saisie mathématiques'!BK26=4,0.5,(IF('saisie mathématiques'!BK26=9,0,(IF('saisie mathématiques'!BK26=0,0,(IF('saisie mathématiques'!BK26="A","Abst",(IF('saisie mathématiques'!BK26="N","non év","attente")))))))))))))</f>
        <v>Abst</v>
      </c>
    </row>
    <row r="27" spans="2:63">
      <c r="B27" s="67" t="str">
        <f>IF('Ma classe'!B26&lt;&gt;0,'Ma classe'!B26,"aucun élève")</f>
        <v>aucun élève</v>
      </c>
      <c r="C27" s="67" t="str">
        <f>IF('Ma classe'!C26&lt;&gt;0,'Ma classe'!C26,"aucun élève")</f>
        <v>aucun élève</v>
      </c>
      <c r="D27" s="67" t="str">
        <f>IF('saisie mathématiques'!D27=1,1,(IF('saisie mathématiques'!D27=3,0.5,(IF('saisie mathématiques'!D27=4,0.5,(IF('saisie mathématiques'!D27=9,0,(IF('saisie mathématiques'!D27=0,0,(IF('saisie mathématiques'!D27="A","Abst",(IF('saisie mathématiques'!D27="N","non év","attente")))))))))))))</f>
        <v>Abst</v>
      </c>
      <c r="E27" s="67" t="str">
        <f>IF('saisie mathématiques'!E27=1,1,(IF('saisie mathématiques'!E27=3,0.5,(IF('saisie mathématiques'!E27=4,0.5,(IF('saisie mathématiques'!E27=9,0,(IF('saisie mathématiques'!E27=0,0,(IF('saisie mathématiques'!E27="A","Abst",(IF('saisie mathématiques'!E27="N","non év","attente")))))))))))))</f>
        <v>Abst</v>
      </c>
      <c r="F27" s="67" t="str">
        <f>IF('saisie mathématiques'!F27=1,1,(IF('saisie mathématiques'!F27=3,0.5,(IF('saisie mathématiques'!F27=4,0.5,(IF('saisie mathématiques'!F27=9,0,(IF('saisie mathématiques'!F27=0,0,(IF('saisie mathématiques'!F27="A","Abst",(IF('saisie mathématiques'!F27="N","non év","attente")))))))))))))</f>
        <v>Abst</v>
      </c>
      <c r="G27" s="67" t="str">
        <f>IF('saisie mathématiques'!G27=1,1,(IF('saisie mathématiques'!G27=3,0.5,(IF('saisie mathématiques'!G27=4,0.5,(IF('saisie mathématiques'!G27=9,0,(IF('saisie mathématiques'!G27=0,0,(IF('saisie mathématiques'!G27="A","Abst",(IF('saisie mathématiques'!G27="N","non év","attente")))))))))))))</f>
        <v>Abst</v>
      </c>
      <c r="H27" s="67" t="str">
        <f>IF('saisie mathématiques'!H27=1,1,(IF('saisie mathématiques'!H27=3,0.5,(IF('saisie mathématiques'!H27=4,0.5,(IF('saisie mathématiques'!H27=9,0,(IF('saisie mathématiques'!H27=0,0,(IF('saisie mathématiques'!H27="A","Abst",(IF('saisie mathématiques'!H27="N","non év","attente")))))))))))))</f>
        <v>Abst</v>
      </c>
      <c r="I27" s="67" t="str">
        <f>IF('saisie mathématiques'!I27=1,1,(IF('saisie mathématiques'!I27=3,0.5,(IF('saisie mathématiques'!I27=4,0.5,(IF('saisie mathématiques'!I27=9,0,(IF('saisie mathématiques'!I27=0,0,(IF('saisie mathématiques'!I27="A","Abst",(IF('saisie mathématiques'!I27="N","non év","attente")))))))))))))</f>
        <v>Abst</v>
      </c>
      <c r="J27" s="67" t="str">
        <f>IF('saisie mathématiques'!J27=1,1,(IF('saisie mathématiques'!J27=3,0.5,(IF('saisie mathématiques'!J27=4,0.5,(IF('saisie mathématiques'!J27=9,0,(IF('saisie mathématiques'!J27=0,0,(IF('saisie mathématiques'!J27="A","Abst",(IF('saisie mathématiques'!J27="N","non év","attente")))))))))))))</f>
        <v>Abst</v>
      </c>
      <c r="K27" s="67" t="str">
        <f>IF('saisie mathématiques'!K27=1,1,(IF('saisie mathématiques'!K27=3,0.5,(IF('saisie mathématiques'!K27=4,0.5,(IF('saisie mathématiques'!K27=9,0,(IF('saisie mathématiques'!K27=0,0,(IF('saisie mathématiques'!K27="A","Abst",(IF('saisie mathématiques'!K27="N","non év","attente")))))))))))))</f>
        <v>Abst</v>
      </c>
      <c r="L27" s="67" t="str">
        <f>IF('saisie mathématiques'!L27=1,1,(IF('saisie mathématiques'!L27=3,0.5,(IF('saisie mathématiques'!L27=4,0.5,(IF('saisie mathématiques'!L27=9,0,(IF('saisie mathématiques'!L27=0,0,(IF('saisie mathématiques'!L27="A","Abst",(IF('saisie mathématiques'!L27="N","non év","attente")))))))))))))</f>
        <v>Abst</v>
      </c>
      <c r="M27" s="67" t="str">
        <f>IF('saisie mathématiques'!M27=1,1,(IF('saisie mathématiques'!M27=3,0.5,(IF('saisie mathématiques'!M27=4,0.5,(IF('saisie mathématiques'!M27=9,0,(IF('saisie mathématiques'!M27=0,0,(IF('saisie mathématiques'!M27="A","Abst",(IF('saisie mathématiques'!M27="N","non év","attente")))))))))))))</f>
        <v>Abst</v>
      </c>
      <c r="N27" s="67" t="str">
        <f>IF('saisie mathématiques'!N27=1,1,(IF('saisie mathématiques'!N27=3,0.5,(IF('saisie mathématiques'!N27=4,0.5,(IF('saisie mathématiques'!N27=9,0,(IF('saisie mathématiques'!N27=0,0,(IF('saisie mathématiques'!N27="A","Abst",(IF('saisie mathématiques'!N27="N","non év","attente")))))))))))))</f>
        <v>Abst</v>
      </c>
      <c r="O27" s="67" t="str">
        <f>IF('saisie mathématiques'!O27=1,1,(IF('saisie mathématiques'!O27=3,0.5,(IF('saisie mathématiques'!O27=4,0.5,(IF('saisie mathématiques'!O27=9,0,(IF('saisie mathématiques'!O27=0,0,(IF('saisie mathématiques'!O27="A","Abst",(IF('saisie mathématiques'!O27="N","non év","attente")))))))))))))</f>
        <v>Abst</v>
      </c>
      <c r="P27" s="67" t="str">
        <f>IF('saisie mathématiques'!P27=1,1,(IF('saisie mathématiques'!P27=3,0.5,(IF('saisie mathématiques'!P27=4,0.5,(IF('saisie mathématiques'!P27=9,0,(IF('saisie mathématiques'!P27=0,0,(IF('saisie mathématiques'!P27="A","Abst",(IF('saisie mathématiques'!P27="N","non év","attente")))))))))))))</f>
        <v>Abst</v>
      </c>
      <c r="Q27" s="67" t="str">
        <f>IF('saisie mathématiques'!Q27=1,1,(IF('saisie mathématiques'!Q27=3,0.5,(IF('saisie mathématiques'!Q27=4,0.5,(IF('saisie mathématiques'!Q27=9,0,(IF('saisie mathématiques'!Q27=0,0,(IF('saisie mathématiques'!Q27="A","Abst",(IF('saisie mathématiques'!Q27="N","non év","attente")))))))))))))</f>
        <v>Abst</v>
      </c>
      <c r="R27" s="67" t="str">
        <f>IF('saisie mathématiques'!R27=1,1,(IF('saisie mathématiques'!R27=3,0.5,(IF('saisie mathématiques'!R27=4,0.5,(IF('saisie mathématiques'!R27=9,0,(IF('saisie mathématiques'!R27=0,0,(IF('saisie mathématiques'!R27="A","Abst",(IF('saisie mathématiques'!R27="N","non év","attente")))))))))))))</f>
        <v>Abst</v>
      </c>
      <c r="S27" s="67" t="str">
        <f>IF('saisie mathématiques'!S27=1,1,(IF('saisie mathématiques'!S27=3,0.5,(IF('saisie mathématiques'!S27=4,0.5,(IF('saisie mathématiques'!S27=9,0,(IF('saisie mathématiques'!S27=0,0,(IF('saisie mathématiques'!S27="A","Abst",(IF('saisie mathématiques'!S27="N","non év","attente")))))))))))))</f>
        <v>Abst</v>
      </c>
      <c r="T27" s="67" t="str">
        <f>IF('saisie mathématiques'!T27=1,1,(IF('saisie mathématiques'!T27=3,0.5,(IF('saisie mathématiques'!T27=4,0.5,(IF('saisie mathématiques'!T27=9,0,(IF('saisie mathématiques'!T27=0,0,(IF('saisie mathématiques'!T27="A","Abst",(IF('saisie mathématiques'!T27="N","non év","attente")))))))))))))</f>
        <v>Abst</v>
      </c>
      <c r="U27" s="67" t="str">
        <f>IF('saisie mathématiques'!U27=1,1,(IF('saisie mathématiques'!U27=3,0.5,(IF('saisie mathématiques'!U27=4,0.5,(IF('saisie mathématiques'!U27=9,0,(IF('saisie mathématiques'!U27=0,0,(IF('saisie mathématiques'!U27="A","Abst",(IF('saisie mathématiques'!U27="N","non év","attente")))))))))))))</f>
        <v>Abst</v>
      </c>
      <c r="V27" s="67" t="str">
        <f>IF('saisie mathématiques'!V27=1,1,(IF('saisie mathématiques'!V27=3,0.5,(IF('saisie mathématiques'!V27=4,0.5,(IF('saisie mathématiques'!V27=9,0,(IF('saisie mathématiques'!V27=0,0,(IF('saisie mathématiques'!V27="A","Abst",(IF('saisie mathématiques'!V27="N","non év","attente")))))))))))))</f>
        <v>Abst</v>
      </c>
      <c r="W27" s="67" t="str">
        <f>IF('saisie mathématiques'!W27=1,1,(IF('saisie mathématiques'!W27=3,0.5,(IF('saisie mathématiques'!W27=4,0.5,(IF('saisie mathématiques'!W27=9,0,(IF('saisie mathématiques'!W27=0,0,(IF('saisie mathématiques'!W27="A","Abst",(IF('saisie mathématiques'!W27="N","non év","attente")))))))))))))</f>
        <v>Abst</v>
      </c>
      <c r="X27" s="67" t="str">
        <f>IF('saisie mathématiques'!X27=1,1,(IF('saisie mathématiques'!X27=3,0.5,(IF('saisie mathématiques'!X27=4,0.5,(IF('saisie mathématiques'!X27=9,0,(IF('saisie mathématiques'!X27=0,0,(IF('saisie mathématiques'!X27="A","Abst",(IF('saisie mathématiques'!X27="N","non év","attente")))))))))))))</f>
        <v>Abst</v>
      </c>
      <c r="Y27" s="67" t="str">
        <f>IF('saisie mathématiques'!Y27=1,1,(IF('saisie mathématiques'!Y27=3,0.5,(IF('saisie mathématiques'!Y27=4,0.5,(IF('saisie mathématiques'!Y27=9,0,(IF('saisie mathématiques'!Y27=0,0,(IF('saisie mathématiques'!Y27="A","Abst",(IF('saisie mathématiques'!Y27="N","non év","attente")))))))))))))</f>
        <v>Abst</v>
      </c>
      <c r="Z27" s="67" t="str">
        <f>IF('saisie mathématiques'!Z27=1,1,(IF('saisie mathématiques'!Z27=3,0.5,(IF('saisie mathématiques'!Z27=4,0.5,(IF('saisie mathématiques'!Z27=9,0,(IF('saisie mathématiques'!Z27=0,0,(IF('saisie mathématiques'!Z27="A","Abst",(IF('saisie mathématiques'!Z27="N","non év","attente")))))))))))))</f>
        <v>Abst</v>
      </c>
      <c r="AA27" s="67" t="str">
        <f>IF('saisie mathématiques'!AA27=1,1,(IF('saisie mathématiques'!AA27=3,0.5,(IF('saisie mathématiques'!AA27=4,0.5,(IF('saisie mathématiques'!AA27=9,0,(IF('saisie mathématiques'!AA27=0,0,(IF('saisie mathématiques'!AA27="A","Abst",(IF('saisie mathématiques'!AA27="N","non év","attente")))))))))))))</f>
        <v>Abst</v>
      </c>
      <c r="AB27" s="67" t="str">
        <f>IF('saisie mathématiques'!AB27=1,1,(IF('saisie mathématiques'!AB27=3,0.5,(IF('saisie mathématiques'!AB27=4,0.5,(IF('saisie mathématiques'!AB27=9,0,(IF('saisie mathématiques'!AB27=0,0,(IF('saisie mathématiques'!AB27="A","Abst",(IF('saisie mathématiques'!AB27="N","non év","attente")))))))))))))</f>
        <v>Abst</v>
      </c>
      <c r="AC27" s="67" t="str">
        <f>IF('saisie mathématiques'!AC27=1,1,(IF('saisie mathématiques'!AC27=3,0.5,(IF('saisie mathématiques'!AC27=4,0.5,(IF('saisie mathématiques'!AC27=9,0,(IF('saisie mathématiques'!AC27=0,0,(IF('saisie mathématiques'!AC27="A","Abst",(IF('saisie mathématiques'!AC27="N","non év","attente")))))))))))))</f>
        <v>Abst</v>
      </c>
      <c r="AD27" s="67" t="str">
        <f>IF('saisie mathématiques'!AD27=1,1,(IF('saisie mathématiques'!AD27=3,0.5,(IF('saisie mathématiques'!AD27=4,0.5,(IF('saisie mathématiques'!AD27=9,0,(IF('saisie mathématiques'!AD27=0,0,(IF('saisie mathématiques'!AD27="A","Abst",(IF('saisie mathématiques'!AD27="N","non év","attente")))))))))))))</f>
        <v>Abst</v>
      </c>
      <c r="AE27" s="67" t="str">
        <f>IF('saisie mathématiques'!AE27=1,1,(IF('saisie mathématiques'!AE27=3,0.5,(IF('saisie mathématiques'!AE27=4,0.5,(IF('saisie mathématiques'!AE27=9,0,(IF('saisie mathématiques'!AE27=0,0,(IF('saisie mathématiques'!AE27="A","Abst",(IF('saisie mathématiques'!AE27="N","non év","attente")))))))))))))</f>
        <v>Abst</v>
      </c>
      <c r="AF27" s="67" t="str">
        <f>IF('saisie mathématiques'!AF27=1,1,(IF('saisie mathématiques'!AF27=3,0.5,(IF('saisie mathématiques'!AF27=4,0.5,(IF('saisie mathématiques'!AF27=9,0,(IF('saisie mathématiques'!AF27=0,0,(IF('saisie mathématiques'!AF27="A","Abst",(IF('saisie mathématiques'!AF27="N","non év","attente")))))))))))))</f>
        <v>Abst</v>
      </c>
      <c r="AG27" s="67" t="str">
        <f>IF('saisie mathématiques'!AG27=1,1,(IF('saisie mathématiques'!AG27=3,0.5,(IF('saisie mathématiques'!AG27=4,0.5,(IF('saisie mathématiques'!AG27=9,0,(IF('saisie mathématiques'!AG27=0,0,(IF('saisie mathématiques'!AG27="A","Abst",(IF('saisie mathématiques'!AG27="N","non év","attente")))))))))))))</f>
        <v>Abst</v>
      </c>
      <c r="AH27" s="67" t="str">
        <f>IF('saisie mathématiques'!AH27=1,1,(IF('saisie mathématiques'!AH27=3,0.5,(IF('saisie mathématiques'!AH27=4,0.5,(IF('saisie mathématiques'!AH27=9,0,(IF('saisie mathématiques'!AH27=0,0,(IF('saisie mathématiques'!AH27="A","Abst",(IF('saisie mathématiques'!AH27="N","non év","attente")))))))))))))</f>
        <v>Abst</v>
      </c>
      <c r="AI27" s="67" t="str">
        <f>IF('saisie mathématiques'!AI27=1,1,(IF('saisie mathématiques'!AI27=3,0.5,(IF('saisie mathématiques'!AI27=4,0.5,(IF('saisie mathématiques'!AI27=9,0,(IF('saisie mathématiques'!AI27=0,0,(IF('saisie mathématiques'!AI27="A","Abst",(IF('saisie mathématiques'!AI27="N","non év","attente")))))))))))))</f>
        <v>Abst</v>
      </c>
      <c r="AJ27" s="67" t="str">
        <f>IF('saisie mathématiques'!AJ27=1,1,(IF('saisie mathématiques'!AJ27=3,0.5,(IF('saisie mathématiques'!AJ27=4,0.5,(IF('saisie mathématiques'!AJ27=9,0,(IF('saisie mathématiques'!AJ27=0,0,(IF('saisie mathématiques'!AJ27="A","Abst",(IF('saisie mathématiques'!AJ27="N","non év","attente")))))))))))))</f>
        <v>Abst</v>
      </c>
      <c r="AK27" s="67" t="str">
        <f>IF('saisie mathématiques'!AK27=1,1,(IF('saisie mathématiques'!AK27=3,0.5,(IF('saisie mathématiques'!AK27=4,0.5,(IF('saisie mathématiques'!AK27=9,0,(IF('saisie mathématiques'!AK27=0,0,(IF('saisie mathématiques'!AK27="A","Abst",(IF('saisie mathématiques'!AK27="N","non év","attente")))))))))))))</f>
        <v>Abst</v>
      </c>
      <c r="AL27" s="67" t="str">
        <f>IF('saisie mathématiques'!AL27=1,1,(IF('saisie mathématiques'!AL27=3,0.5,(IF('saisie mathématiques'!AL27=4,0.5,(IF('saisie mathématiques'!AL27=9,0,(IF('saisie mathématiques'!AL27=0,0,(IF('saisie mathématiques'!AL27="A","Abst",(IF('saisie mathématiques'!AL27="N","non év","attente")))))))))))))</f>
        <v>Abst</v>
      </c>
      <c r="AM27" s="67" t="str">
        <f>IF('saisie mathématiques'!AM27=1,1,(IF('saisie mathématiques'!AM27=3,0.5,(IF('saisie mathématiques'!AM27=4,0.5,(IF('saisie mathématiques'!AM27=9,0,(IF('saisie mathématiques'!AM27=0,0,(IF('saisie mathématiques'!AM27="A","Abst",(IF('saisie mathématiques'!AM27="N","non év","attente")))))))))))))</f>
        <v>Abst</v>
      </c>
      <c r="AN27" s="67" t="str">
        <f>IF('saisie mathématiques'!AN27=1,1,(IF('saisie mathématiques'!AN27=3,0.5,(IF('saisie mathématiques'!AN27=4,0.5,(IF('saisie mathématiques'!AN27=9,0,(IF('saisie mathématiques'!AN27=0,0,(IF('saisie mathématiques'!AN27="A","Abst",(IF('saisie mathématiques'!AN27="N","non év","attente")))))))))))))</f>
        <v>Abst</v>
      </c>
      <c r="AO27" s="67" t="str">
        <f>IF('saisie mathématiques'!AO27=1,1,(IF('saisie mathématiques'!AO27=3,0.5,(IF('saisie mathématiques'!AO27=4,0.5,(IF('saisie mathématiques'!AO27=9,0,(IF('saisie mathématiques'!AO27=0,0,(IF('saisie mathématiques'!AO27="A","Abst",(IF('saisie mathématiques'!AO27="N","non év","attente")))))))))))))</f>
        <v>Abst</v>
      </c>
      <c r="AP27" s="67" t="str">
        <f>IF('saisie mathématiques'!AP27=1,1,(IF('saisie mathématiques'!AP27=3,0.5,(IF('saisie mathématiques'!AP27=4,0.5,(IF('saisie mathématiques'!AP27=9,0,(IF('saisie mathématiques'!AP27=0,0,(IF('saisie mathématiques'!AP27="A","Abst",(IF('saisie mathématiques'!AP27="N","non év","attente")))))))))))))</f>
        <v>Abst</v>
      </c>
      <c r="AQ27" s="67" t="str">
        <f>IF('saisie mathématiques'!AQ27=1,1,(IF('saisie mathématiques'!AQ27=3,0.5,(IF('saisie mathématiques'!AQ27=4,0.5,(IF('saisie mathématiques'!AQ27=9,0,(IF('saisie mathématiques'!AQ27=0,0,(IF('saisie mathématiques'!AQ27="A","Abst",(IF('saisie mathématiques'!AQ27="N","non év","attente")))))))))))))</f>
        <v>Abst</v>
      </c>
      <c r="AR27" s="67" t="str">
        <f>IF('saisie mathématiques'!AR27=1,1,(IF('saisie mathématiques'!AR27=3,0.5,(IF('saisie mathématiques'!AR27=4,0.5,(IF('saisie mathématiques'!AR27=9,0,(IF('saisie mathématiques'!AR27=0,0,(IF('saisie mathématiques'!AR27="A","Abst",(IF('saisie mathématiques'!AR27="N","non év","attente")))))))))))))</f>
        <v>Abst</v>
      </c>
      <c r="AS27" s="67" t="str">
        <f>IF('saisie mathématiques'!AS27=1,1,(IF('saisie mathématiques'!AS27=3,0.5,(IF('saisie mathématiques'!AS27=4,0.5,(IF('saisie mathématiques'!AS27=9,0,(IF('saisie mathématiques'!AS27=0,0,(IF('saisie mathématiques'!AS27="A","Abst",(IF('saisie mathématiques'!AS27="N","non év","attente")))))))))))))</f>
        <v>Abst</v>
      </c>
      <c r="AT27" s="67" t="str">
        <f>IF('saisie mathématiques'!AT27=1,1,(IF('saisie mathématiques'!AT27=3,0.5,(IF('saisie mathématiques'!AT27=4,0.5,(IF('saisie mathématiques'!AT27=9,0,(IF('saisie mathématiques'!AT27=0,0,(IF('saisie mathématiques'!AT27="A","Abst",(IF('saisie mathématiques'!AT27="N","non év","attente")))))))))))))</f>
        <v>Abst</v>
      </c>
      <c r="AU27" s="67" t="str">
        <f>IF('saisie mathématiques'!AU27=1,1,(IF('saisie mathématiques'!AU27=3,0.5,(IF('saisie mathématiques'!AU27=4,0.5,(IF('saisie mathématiques'!AU27=9,0,(IF('saisie mathématiques'!AU27=0,0,(IF('saisie mathématiques'!AU27="A","Abst",(IF('saisie mathématiques'!AU27="N","non év","attente")))))))))))))</f>
        <v>Abst</v>
      </c>
      <c r="AV27" s="67" t="str">
        <f>IF('saisie mathématiques'!AV27=1,1,(IF('saisie mathématiques'!AV27=3,0.5,(IF('saisie mathématiques'!AV27=4,0.5,(IF('saisie mathématiques'!AV27=9,0,(IF('saisie mathématiques'!AV27=0,0,(IF('saisie mathématiques'!AV27="A","Abst",(IF('saisie mathématiques'!AV27="N","non év","attente")))))))))))))</f>
        <v>Abst</v>
      </c>
      <c r="AW27" s="67" t="str">
        <f>IF('saisie mathématiques'!AW27=1,1,(IF('saisie mathématiques'!AW27=3,0.5,(IF('saisie mathématiques'!AW27=4,0.5,(IF('saisie mathématiques'!AW27=9,0,(IF('saisie mathématiques'!AW27=0,0,(IF('saisie mathématiques'!AW27="A","Abst",(IF('saisie mathématiques'!AW27="N","non év","attente")))))))))))))</f>
        <v>Abst</v>
      </c>
      <c r="AX27" s="67" t="str">
        <f>IF('saisie mathématiques'!AX27=1,1,(IF('saisie mathématiques'!AX27=3,0.5,(IF('saisie mathématiques'!AX27=4,0.5,(IF('saisie mathématiques'!AX27=9,0,(IF('saisie mathématiques'!AX27=0,0,(IF('saisie mathématiques'!AX27="A","Abst",(IF('saisie mathématiques'!AX27="N","non év","attente")))))))))))))</f>
        <v>Abst</v>
      </c>
      <c r="AY27" s="67" t="str">
        <f>IF('saisie mathématiques'!AY27=1,1,(IF('saisie mathématiques'!AY27=3,0.5,(IF('saisie mathématiques'!AY27=4,0.5,(IF('saisie mathématiques'!AY27=9,0,(IF('saisie mathématiques'!AY27=0,0,(IF('saisie mathématiques'!AY27="A","Abst",(IF('saisie mathématiques'!AY27="N","non év","attente")))))))))))))</f>
        <v>Abst</v>
      </c>
      <c r="AZ27" s="67" t="str">
        <f>IF('saisie mathématiques'!AZ27=1,1,(IF('saisie mathématiques'!AZ27=3,0.5,(IF('saisie mathématiques'!AZ27=4,0.5,(IF('saisie mathématiques'!AZ27=9,0,(IF('saisie mathématiques'!AZ27=0,0,(IF('saisie mathématiques'!AZ27="A","Abst",(IF('saisie mathématiques'!AZ27="N","non év","attente")))))))))))))</f>
        <v>Abst</v>
      </c>
      <c r="BA27" s="67" t="str">
        <f>IF('saisie mathématiques'!BA27=1,1,(IF('saisie mathématiques'!BA27=3,0.5,(IF('saisie mathématiques'!BA27=4,0.5,(IF('saisie mathématiques'!BA27=9,0,(IF('saisie mathématiques'!BA27=0,0,(IF('saisie mathématiques'!BA27="A","Abst",(IF('saisie mathématiques'!BA27="N","non év","attente")))))))))))))</f>
        <v>Abst</v>
      </c>
      <c r="BB27" s="67" t="str">
        <f>IF('saisie mathématiques'!BB27=1,1,(IF('saisie mathématiques'!BB27=3,0.5,(IF('saisie mathématiques'!BB27=4,0.5,(IF('saisie mathématiques'!BB27=9,0,(IF('saisie mathématiques'!BB27=0,0,(IF('saisie mathématiques'!BB27="A","Abst",(IF('saisie mathématiques'!BB27="N","non év","attente")))))))))))))</f>
        <v>Abst</v>
      </c>
      <c r="BC27" s="67" t="str">
        <f>IF('saisie mathématiques'!BC27=1,1,(IF('saisie mathématiques'!BC27=3,0.5,(IF('saisie mathématiques'!BC27=4,0.5,(IF('saisie mathématiques'!BC27=9,0,(IF('saisie mathématiques'!BC27=0,0,(IF('saisie mathématiques'!BC27="A","Abst",(IF('saisie mathématiques'!BC27="N","non év","attente")))))))))))))</f>
        <v>Abst</v>
      </c>
      <c r="BD27" s="67" t="str">
        <f>IF('saisie mathématiques'!BD27=1,1,(IF('saisie mathématiques'!BD27=3,0.5,(IF('saisie mathématiques'!BD27=4,0.5,(IF('saisie mathématiques'!BD27=9,0,(IF('saisie mathématiques'!BD27=0,0,(IF('saisie mathématiques'!BD27="A","Abst",(IF('saisie mathématiques'!BD27="N","non év","attente")))))))))))))</f>
        <v>Abst</v>
      </c>
      <c r="BE27" s="67" t="str">
        <f>IF('saisie mathématiques'!BE27=1,1,(IF('saisie mathématiques'!BE27=3,0.5,(IF('saisie mathématiques'!BE27=4,0.5,(IF('saisie mathématiques'!BE27=9,0,(IF('saisie mathématiques'!BE27=0,0,(IF('saisie mathématiques'!BE27="A","Abst",(IF('saisie mathématiques'!BE27="N","non év","attente")))))))))))))</f>
        <v>Abst</v>
      </c>
      <c r="BF27" s="67" t="str">
        <f>IF('saisie mathématiques'!BF27=1,1,(IF('saisie mathématiques'!BF27=3,0.5,(IF('saisie mathématiques'!BF27=4,0.5,(IF('saisie mathématiques'!BF27=9,0,(IF('saisie mathématiques'!BF27=0,0,(IF('saisie mathématiques'!BF27="A","Abst",(IF('saisie mathématiques'!BF27="N","non év","attente")))))))))))))</f>
        <v>Abst</v>
      </c>
      <c r="BG27" s="67" t="str">
        <f>IF('saisie mathématiques'!BG27=1,1,(IF('saisie mathématiques'!BG27=3,0.5,(IF('saisie mathématiques'!BG27=4,0.5,(IF('saisie mathématiques'!BG27=9,0,(IF('saisie mathématiques'!BG27=0,0,(IF('saisie mathématiques'!BG27="A","Abst",(IF('saisie mathématiques'!BG27="N","non év","attente")))))))))))))</f>
        <v>Abst</v>
      </c>
      <c r="BH27" s="67" t="str">
        <f>IF('saisie mathématiques'!BH27=1,1,(IF('saisie mathématiques'!BH27=3,0.5,(IF('saisie mathématiques'!BH27=4,0.5,(IF('saisie mathématiques'!BH27=9,0,(IF('saisie mathématiques'!BH27=0,0,(IF('saisie mathématiques'!BH27="A","Abst",(IF('saisie mathématiques'!BH27="N","non év","attente")))))))))))))</f>
        <v>Abst</v>
      </c>
      <c r="BI27" s="67" t="str">
        <f>IF('saisie mathématiques'!BI27=1,1,(IF('saisie mathématiques'!BI27=3,0.5,(IF('saisie mathématiques'!BI27=4,0.5,(IF('saisie mathématiques'!BI27=9,0,(IF('saisie mathématiques'!BI27=0,0,(IF('saisie mathématiques'!BI27="A","Abst",(IF('saisie mathématiques'!BI27="N","non év","attente")))))))))))))</f>
        <v>Abst</v>
      </c>
      <c r="BJ27" s="67" t="str">
        <f>IF('saisie mathématiques'!BJ27=1,1,(IF('saisie mathématiques'!BJ27=3,0.5,(IF('saisie mathématiques'!BJ27=4,0.5,(IF('saisie mathématiques'!BJ27=9,0,(IF('saisie mathématiques'!BJ27=0,0,(IF('saisie mathématiques'!BJ27="A","Abst",(IF('saisie mathématiques'!BJ27="N","non év","attente")))))))))))))</f>
        <v>Abst</v>
      </c>
      <c r="BK27" s="67" t="str">
        <f>IF('saisie mathématiques'!BK27=1,1,(IF('saisie mathématiques'!BK27=3,0.5,(IF('saisie mathématiques'!BK27=4,0.5,(IF('saisie mathématiques'!BK27=9,0,(IF('saisie mathématiques'!BK27=0,0,(IF('saisie mathématiques'!BK27="A","Abst",(IF('saisie mathématiques'!BK27="N","non év","attente")))))))))))))</f>
        <v>Abst</v>
      </c>
    </row>
    <row r="28" spans="2:63">
      <c r="B28" s="67" t="str">
        <f>IF('Ma classe'!B27&lt;&gt;0,'Ma classe'!B27,"aucun élève")</f>
        <v>aucun élève</v>
      </c>
      <c r="C28" s="67" t="str">
        <f>IF('Ma classe'!C27&lt;&gt;0,'Ma classe'!C27,"aucun élève")</f>
        <v>aucun élève</v>
      </c>
      <c r="D28" s="67" t="str">
        <f>IF('saisie mathématiques'!D28=1,1,(IF('saisie mathématiques'!D28=3,0.5,(IF('saisie mathématiques'!D28=4,0.5,(IF('saisie mathématiques'!D28=9,0,(IF('saisie mathématiques'!D28=0,0,(IF('saisie mathématiques'!D28="A","Abst",(IF('saisie mathématiques'!D28="N","non év","attente")))))))))))))</f>
        <v>Abst</v>
      </c>
      <c r="E28" s="67" t="str">
        <f>IF('saisie mathématiques'!E28=1,1,(IF('saisie mathématiques'!E28=3,0.5,(IF('saisie mathématiques'!E28=4,0.5,(IF('saisie mathématiques'!E28=9,0,(IF('saisie mathématiques'!E28=0,0,(IF('saisie mathématiques'!E28="A","Abst",(IF('saisie mathématiques'!E28="N","non év","attente")))))))))))))</f>
        <v>Abst</v>
      </c>
      <c r="F28" s="67" t="str">
        <f>IF('saisie mathématiques'!F28=1,1,(IF('saisie mathématiques'!F28=3,0.5,(IF('saisie mathématiques'!F28=4,0.5,(IF('saisie mathématiques'!F28=9,0,(IF('saisie mathématiques'!F28=0,0,(IF('saisie mathématiques'!F28="A","Abst",(IF('saisie mathématiques'!F28="N","non év","attente")))))))))))))</f>
        <v>Abst</v>
      </c>
      <c r="G28" s="67" t="str">
        <f>IF('saisie mathématiques'!G28=1,1,(IF('saisie mathématiques'!G28=3,0.5,(IF('saisie mathématiques'!G28=4,0.5,(IF('saisie mathématiques'!G28=9,0,(IF('saisie mathématiques'!G28=0,0,(IF('saisie mathématiques'!G28="A","Abst",(IF('saisie mathématiques'!G28="N","non év","attente")))))))))))))</f>
        <v>Abst</v>
      </c>
      <c r="H28" s="67" t="str">
        <f>IF('saisie mathématiques'!H28=1,1,(IF('saisie mathématiques'!H28=3,0.5,(IF('saisie mathématiques'!H28=4,0.5,(IF('saisie mathématiques'!H28=9,0,(IF('saisie mathématiques'!H28=0,0,(IF('saisie mathématiques'!H28="A","Abst",(IF('saisie mathématiques'!H28="N","non év","attente")))))))))))))</f>
        <v>Abst</v>
      </c>
      <c r="I28" s="67" t="str">
        <f>IF('saisie mathématiques'!I28=1,1,(IF('saisie mathématiques'!I28=3,0.5,(IF('saisie mathématiques'!I28=4,0.5,(IF('saisie mathématiques'!I28=9,0,(IF('saisie mathématiques'!I28=0,0,(IF('saisie mathématiques'!I28="A","Abst",(IF('saisie mathématiques'!I28="N","non év","attente")))))))))))))</f>
        <v>Abst</v>
      </c>
      <c r="J28" s="67" t="str">
        <f>IF('saisie mathématiques'!J28=1,1,(IF('saisie mathématiques'!J28=3,0.5,(IF('saisie mathématiques'!J28=4,0.5,(IF('saisie mathématiques'!J28=9,0,(IF('saisie mathématiques'!J28=0,0,(IF('saisie mathématiques'!J28="A","Abst",(IF('saisie mathématiques'!J28="N","non év","attente")))))))))))))</f>
        <v>Abst</v>
      </c>
      <c r="K28" s="67" t="str">
        <f>IF('saisie mathématiques'!K28=1,1,(IF('saisie mathématiques'!K28=3,0.5,(IF('saisie mathématiques'!K28=4,0.5,(IF('saisie mathématiques'!K28=9,0,(IF('saisie mathématiques'!K28=0,0,(IF('saisie mathématiques'!K28="A","Abst",(IF('saisie mathématiques'!K28="N","non év","attente")))))))))))))</f>
        <v>Abst</v>
      </c>
      <c r="L28" s="67" t="str">
        <f>IF('saisie mathématiques'!L28=1,1,(IF('saisie mathématiques'!L28=3,0.5,(IF('saisie mathématiques'!L28=4,0.5,(IF('saisie mathématiques'!L28=9,0,(IF('saisie mathématiques'!L28=0,0,(IF('saisie mathématiques'!L28="A","Abst",(IF('saisie mathématiques'!L28="N","non év","attente")))))))))))))</f>
        <v>Abst</v>
      </c>
      <c r="M28" s="67" t="str">
        <f>IF('saisie mathématiques'!M28=1,1,(IF('saisie mathématiques'!M28=3,0.5,(IF('saisie mathématiques'!M28=4,0.5,(IF('saisie mathématiques'!M28=9,0,(IF('saisie mathématiques'!M28=0,0,(IF('saisie mathématiques'!M28="A","Abst",(IF('saisie mathématiques'!M28="N","non év","attente")))))))))))))</f>
        <v>Abst</v>
      </c>
      <c r="N28" s="67" t="str">
        <f>IF('saisie mathématiques'!N28=1,1,(IF('saisie mathématiques'!N28=3,0.5,(IF('saisie mathématiques'!N28=4,0.5,(IF('saisie mathématiques'!N28=9,0,(IF('saisie mathématiques'!N28=0,0,(IF('saisie mathématiques'!N28="A","Abst",(IF('saisie mathématiques'!N28="N","non év","attente")))))))))))))</f>
        <v>Abst</v>
      </c>
      <c r="O28" s="67" t="str">
        <f>IF('saisie mathématiques'!O28=1,1,(IF('saisie mathématiques'!O28=3,0.5,(IF('saisie mathématiques'!O28=4,0.5,(IF('saisie mathématiques'!O28=9,0,(IF('saisie mathématiques'!O28=0,0,(IF('saisie mathématiques'!O28="A","Abst",(IF('saisie mathématiques'!O28="N","non év","attente")))))))))))))</f>
        <v>Abst</v>
      </c>
      <c r="P28" s="67" t="str">
        <f>IF('saisie mathématiques'!P28=1,1,(IF('saisie mathématiques'!P28=3,0.5,(IF('saisie mathématiques'!P28=4,0.5,(IF('saisie mathématiques'!P28=9,0,(IF('saisie mathématiques'!P28=0,0,(IF('saisie mathématiques'!P28="A","Abst",(IF('saisie mathématiques'!P28="N","non év","attente")))))))))))))</f>
        <v>Abst</v>
      </c>
      <c r="Q28" s="67" t="str">
        <f>IF('saisie mathématiques'!Q28=1,1,(IF('saisie mathématiques'!Q28=3,0.5,(IF('saisie mathématiques'!Q28=4,0.5,(IF('saisie mathématiques'!Q28=9,0,(IF('saisie mathématiques'!Q28=0,0,(IF('saisie mathématiques'!Q28="A","Abst",(IF('saisie mathématiques'!Q28="N","non év","attente")))))))))))))</f>
        <v>Abst</v>
      </c>
      <c r="R28" s="67" t="str">
        <f>IF('saisie mathématiques'!R28=1,1,(IF('saisie mathématiques'!R28=3,0.5,(IF('saisie mathématiques'!R28=4,0.5,(IF('saisie mathématiques'!R28=9,0,(IF('saisie mathématiques'!R28=0,0,(IF('saisie mathématiques'!R28="A","Abst",(IF('saisie mathématiques'!R28="N","non év","attente")))))))))))))</f>
        <v>Abst</v>
      </c>
      <c r="S28" s="67" t="str">
        <f>IF('saisie mathématiques'!S28=1,1,(IF('saisie mathématiques'!S28=3,0.5,(IF('saisie mathématiques'!S28=4,0.5,(IF('saisie mathématiques'!S28=9,0,(IF('saisie mathématiques'!S28=0,0,(IF('saisie mathématiques'!S28="A","Abst",(IF('saisie mathématiques'!S28="N","non év","attente")))))))))))))</f>
        <v>Abst</v>
      </c>
      <c r="T28" s="67" t="str">
        <f>IF('saisie mathématiques'!T28=1,1,(IF('saisie mathématiques'!T28=3,0.5,(IF('saisie mathématiques'!T28=4,0.5,(IF('saisie mathématiques'!T28=9,0,(IF('saisie mathématiques'!T28=0,0,(IF('saisie mathématiques'!T28="A","Abst",(IF('saisie mathématiques'!T28="N","non év","attente")))))))))))))</f>
        <v>Abst</v>
      </c>
      <c r="U28" s="67" t="str">
        <f>IF('saisie mathématiques'!U28=1,1,(IF('saisie mathématiques'!U28=3,0.5,(IF('saisie mathématiques'!U28=4,0.5,(IF('saisie mathématiques'!U28=9,0,(IF('saisie mathématiques'!U28=0,0,(IF('saisie mathématiques'!U28="A","Abst",(IF('saisie mathématiques'!U28="N","non év","attente")))))))))))))</f>
        <v>Abst</v>
      </c>
      <c r="V28" s="67" t="str">
        <f>IF('saisie mathématiques'!V28=1,1,(IF('saisie mathématiques'!V28=3,0.5,(IF('saisie mathématiques'!V28=4,0.5,(IF('saisie mathématiques'!V28=9,0,(IF('saisie mathématiques'!V28=0,0,(IF('saisie mathématiques'!V28="A","Abst",(IF('saisie mathématiques'!V28="N","non év","attente")))))))))))))</f>
        <v>Abst</v>
      </c>
      <c r="W28" s="67" t="str">
        <f>IF('saisie mathématiques'!W28=1,1,(IF('saisie mathématiques'!W28=3,0.5,(IF('saisie mathématiques'!W28=4,0.5,(IF('saisie mathématiques'!W28=9,0,(IF('saisie mathématiques'!W28=0,0,(IF('saisie mathématiques'!W28="A","Abst",(IF('saisie mathématiques'!W28="N","non év","attente")))))))))))))</f>
        <v>Abst</v>
      </c>
      <c r="X28" s="67" t="str">
        <f>IF('saisie mathématiques'!X28=1,1,(IF('saisie mathématiques'!X28=3,0.5,(IF('saisie mathématiques'!X28=4,0.5,(IF('saisie mathématiques'!X28=9,0,(IF('saisie mathématiques'!X28=0,0,(IF('saisie mathématiques'!X28="A","Abst",(IF('saisie mathématiques'!X28="N","non év","attente")))))))))))))</f>
        <v>Abst</v>
      </c>
      <c r="Y28" s="67" t="str">
        <f>IF('saisie mathématiques'!Y28=1,1,(IF('saisie mathématiques'!Y28=3,0.5,(IF('saisie mathématiques'!Y28=4,0.5,(IF('saisie mathématiques'!Y28=9,0,(IF('saisie mathématiques'!Y28=0,0,(IF('saisie mathématiques'!Y28="A","Abst",(IF('saisie mathématiques'!Y28="N","non év","attente")))))))))))))</f>
        <v>Abst</v>
      </c>
      <c r="Z28" s="67" t="str">
        <f>IF('saisie mathématiques'!Z28=1,1,(IF('saisie mathématiques'!Z28=3,0.5,(IF('saisie mathématiques'!Z28=4,0.5,(IF('saisie mathématiques'!Z28=9,0,(IF('saisie mathématiques'!Z28=0,0,(IF('saisie mathématiques'!Z28="A","Abst",(IF('saisie mathématiques'!Z28="N","non év","attente")))))))))))))</f>
        <v>Abst</v>
      </c>
      <c r="AA28" s="67" t="str">
        <f>IF('saisie mathématiques'!AA28=1,1,(IF('saisie mathématiques'!AA28=3,0.5,(IF('saisie mathématiques'!AA28=4,0.5,(IF('saisie mathématiques'!AA28=9,0,(IF('saisie mathématiques'!AA28=0,0,(IF('saisie mathématiques'!AA28="A","Abst",(IF('saisie mathématiques'!AA28="N","non év","attente")))))))))))))</f>
        <v>Abst</v>
      </c>
      <c r="AB28" s="67" t="str">
        <f>IF('saisie mathématiques'!AB28=1,1,(IF('saisie mathématiques'!AB28=3,0.5,(IF('saisie mathématiques'!AB28=4,0.5,(IF('saisie mathématiques'!AB28=9,0,(IF('saisie mathématiques'!AB28=0,0,(IF('saisie mathématiques'!AB28="A","Abst",(IF('saisie mathématiques'!AB28="N","non év","attente")))))))))))))</f>
        <v>Abst</v>
      </c>
      <c r="AC28" s="67" t="str">
        <f>IF('saisie mathématiques'!AC28=1,1,(IF('saisie mathématiques'!AC28=3,0.5,(IF('saisie mathématiques'!AC28=4,0.5,(IF('saisie mathématiques'!AC28=9,0,(IF('saisie mathématiques'!AC28=0,0,(IF('saisie mathématiques'!AC28="A","Abst",(IF('saisie mathématiques'!AC28="N","non év","attente")))))))))))))</f>
        <v>Abst</v>
      </c>
      <c r="AD28" s="67" t="str">
        <f>IF('saisie mathématiques'!AD28=1,1,(IF('saisie mathématiques'!AD28=3,0.5,(IF('saisie mathématiques'!AD28=4,0.5,(IF('saisie mathématiques'!AD28=9,0,(IF('saisie mathématiques'!AD28=0,0,(IF('saisie mathématiques'!AD28="A","Abst",(IF('saisie mathématiques'!AD28="N","non év","attente")))))))))))))</f>
        <v>Abst</v>
      </c>
      <c r="AE28" s="67" t="str">
        <f>IF('saisie mathématiques'!AE28=1,1,(IF('saisie mathématiques'!AE28=3,0.5,(IF('saisie mathématiques'!AE28=4,0.5,(IF('saisie mathématiques'!AE28=9,0,(IF('saisie mathématiques'!AE28=0,0,(IF('saisie mathématiques'!AE28="A","Abst",(IF('saisie mathématiques'!AE28="N","non év","attente")))))))))))))</f>
        <v>Abst</v>
      </c>
      <c r="AF28" s="67" t="str">
        <f>IF('saisie mathématiques'!AF28=1,1,(IF('saisie mathématiques'!AF28=3,0.5,(IF('saisie mathématiques'!AF28=4,0.5,(IF('saisie mathématiques'!AF28=9,0,(IF('saisie mathématiques'!AF28=0,0,(IF('saisie mathématiques'!AF28="A","Abst",(IF('saisie mathématiques'!AF28="N","non év","attente")))))))))))))</f>
        <v>Abst</v>
      </c>
      <c r="AG28" s="67" t="str">
        <f>IF('saisie mathématiques'!AG28=1,1,(IF('saisie mathématiques'!AG28=3,0.5,(IF('saisie mathématiques'!AG28=4,0.5,(IF('saisie mathématiques'!AG28=9,0,(IF('saisie mathématiques'!AG28=0,0,(IF('saisie mathématiques'!AG28="A","Abst",(IF('saisie mathématiques'!AG28="N","non év","attente")))))))))))))</f>
        <v>Abst</v>
      </c>
      <c r="AH28" s="67" t="str">
        <f>IF('saisie mathématiques'!AH28=1,1,(IF('saisie mathématiques'!AH28=3,0.5,(IF('saisie mathématiques'!AH28=4,0.5,(IF('saisie mathématiques'!AH28=9,0,(IF('saisie mathématiques'!AH28=0,0,(IF('saisie mathématiques'!AH28="A","Abst",(IF('saisie mathématiques'!AH28="N","non év","attente")))))))))))))</f>
        <v>Abst</v>
      </c>
      <c r="AI28" s="67" t="str">
        <f>IF('saisie mathématiques'!AI28=1,1,(IF('saisie mathématiques'!AI28=3,0.5,(IF('saisie mathématiques'!AI28=4,0.5,(IF('saisie mathématiques'!AI28=9,0,(IF('saisie mathématiques'!AI28=0,0,(IF('saisie mathématiques'!AI28="A","Abst",(IF('saisie mathématiques'!AI28="N","non év","attente")))))))))))))</f>
        <v>Abst</v>
      </c>
      <c r="AJ28" s="67" t="str">
        <f>IF('saisie mathématiques'!AJ28=1,1,(IF('saisie mathématiques'!AJ28=3,0.5,(IF('saisie mathématiques'!AJ28=4,0.5,(IF('saisie mathématiques'!AJ28=9,0,(IF('saisie mathématiques'!AJ28=0,0,(IF('saisie mathématiques'!AJ28="A","Abst",(IF('saisie mathématiques'!AJ28="N","non év","attente")))))))))))))</f>
        <v>Abst</v>
      </c>
      <c r="AK28" s="67" t="str">
        <f>IF('saisie mathématiques'!AK28=1,1,(IF('saisie mathématiques'!AK28=3,0.5,(IF('saisie mathématiques'!AK28=4,0.5,(IF('saisie mathématiques'!AK28=9,0,(IF('saisie mathématiques'!AK28=0,0,(IF('saisie mathématiques'!AK28="A","Abst",(IF('saisie mathématiques'!AK28="N","non év","attente")))))))))))))</f>
        <v>Abst</v>
      </c>
      <c r="AL28" s="67" t="str">
        <f>IF('saisie mathématiques'!AL28=1,1,(IF('saisie mathématiques'!AL28=3,0.5,(IF('saisie mathématiques'!AL28=4,0.5,(IF('saisie mathématiques'!AL28=9,0,(IF('saisie mathématiques'!AL28=0,0,(IF('saisie mathématiques'!AL28="A","Abst",(IF('saisie mathématiques'!AL28="N","non év","attente")))))))))))))</f>
        <v>Abst</v>
      </c>
      <c r="AM28" s="67" t="str">
        <f>IF('saisie mathématiques'!AM28=1,1,(IF('saisie mathématiques'!AM28=3,0.5,(IF('saisie mathématiques'!AM28=4,0.5,(IF('saisie mathématiques'!AM28=9,0,(IF('saisie mathématiques'!AM28=0,0,(IF('saisie mathématiques'!AM28="A","Abst",(IF('saisie mathématiques'!AM28="N","non év","attente")))))))))))))</f>
        <v>Abst</v>
      </c>
      <c r="AN28" s="67" t="str">
        <f>IF('saisie mathématiques'!AN28=1,1,(IF('saisie mathématiques'!AN28=3,0.5,(IF('saisie mathématiques'!AN28=4,0.5,(IF('saisie mathématiques'!AN28=9,0,(IF('saisie mathématiques'!AN28=0,0,(IF('saisie mathématiques'!AN28="A","Abst",(IF('saisie mathématiques'!AN28="N","non év","attente")))))))))))))</f>
        <v>Abst</v>
      </c>
      <c r="AO28" s="67" t="str">
        <f>IF('saisie mathématiques'!AO28=1,1,(IF('saisie mathématiques'!AO28=3,0.5,(IF('saisie mathématiques'!AO28=4,0.5,(IF('saisie mathématiques'!AO28=9,0,(IF('saisie mathématiques'!AO28=0,0,(IF('saisie mathématiques'!AO28="A","Abst",(IF('saisie mathématiques'!AO28="N","non év","attente")))))))))))))</f>
        <v>Abst</v>
      </c>
      <c r="AP28" s="67" t="str">
        <f>IF('saisie mathématiques'!AP28=1,1,(IF('saisie mathématiques'!AP28=3,0.5,(IF('saisie mathématiques'!AP28=4,0.5,(IF('saisie mathématiques'!AP28=9,0,(IF('saisie mathématiques'!AP28=0,0,(IF('saisie mathématiques'!AP28="A","Abst",(IF('saisie mathématiques'!AP28="N","non év","attente")))))))))))))</f>
        <v>Abst</v>
      </c>
      <c r="AQ28" s="67" t="str">
        <f>IF('saisie mathématiques'!AQ28=1,1,(IF('saisie mathématiques'!AQ28=3,0.5,(IF('saisie mathématiques'!AQ28=4,0.5,(IF('saisie mathématiques'!AQ28=9,0,(IF('saisie mathématiques'!AQ28=0,0,(IF('saisie mathématiques'!AQ28="A","Abst",(IF('saisie mathématiques'!AQ28="N","non év","attente")))))))))))))</f>
        <v>Abst</v>
      </c>
      <c r="AR28" s="67" t="str">
        <f>IF('saisie mathématiques'!AR28=1,1,(IF('saisie mathématiques'!AR28=3,0.5,(IF('saisie mathématiques'!AR28=4,0.5,(IF('saisie mathématiques'!AR28=9,0,(IF('saisie mathématiques'!AR28=0,0,(IF('saisie mathématiques'!AR28="A","Abst",(IF('saisie mathématiques'!AR28="N","non év","attente")))))))))))))</f>
        <v>Abst</v>
      </c>
      <c r="AS28" s="67" t="str">
        <f>IF('saisie mathématiques'!AS28=1,1,(IF('saisie mathématiques'!AS28=3,0.5,(IF('saisie mathématiques'!AS28=4,0.5,(IF('saisie mathématiques'!AS28=9,0,(IF('saisie mathématiques'!AS28=0,0,(IF('saisie mathématiques'!AS28="A","Abst",(IF('saisie mathématiques'!AS28="N","non év","attente")))))))))))))</f>
        <v>Abst</v>
      </c>
      <c r="AT28" s="67" t="str">
        <f>IF('saisie mathématiques'!AT28=1,1,(IF('saisie mathématiques'!AT28=3,0.5,(IF('saisie mathématiques'!AT28=4,0.5,(IF('saisie mathématiques'!AT28=9,0,(IF('saisie mathématiques'!AT28=0,0,(IF('saisie mathématiques'!AT28="A","Abst",(IF('saisie mathématiques'!AT28="N","non év","attente")))))))))))))</f>
        <v>Abst</v>
      </c>
      <c r="AU28" s="67" t="str">
        <f>IF('saisie mathématiques'!AU28=1,1,(IF('saisie mathématiques'!AU28=3,0.5,(IF('saisie mathématiques'!AU28=4,0.5,(IF('saisie mathématiques'!AU28=9,0,(IF('saisie mathématiques'!AU28=0,0,(IF('saisie mathématiques'!AU28="A","Abst",(IF('saisie mathématiques'!AU28="N","non év","attente")))))))))))))</f>
        <v>Abst</v>
      </c>
      <c r="AV28" s="67" t="str">
        <f>IF('saisie mathématiques'!AV28=1,1,(IF('saisie mathématiques'!AV28=3,0.5,(IF('saisie mathématiques'!AV28=4,0.5,(IF('saisie mathématiques'!AV28=9,0,(IF('saisie mathématiques'!AV28=0,0,(IF('saisie mathématiques'!AV28="A","Abst",(IF('saisie mathématiques'!AV28="N","non év","attente")))))))))))))</f>
        <v>Abst</v>
      </c>
      <c r="AW28" s="67" t="str">
        <f>IF('saisie mathématiques'!AW28=1,1,(IF('saisie mathématiques'!AW28=3,0.5,(IF('saisie mathématiques'!AW28=4,0.5,(IF('saisie mathématiques'!AW28=9,0,(IF('saisie mathématiques'!AW28=0,0,(IF('saisie mathématiques'!AW28="A","Abst",(IF('saisie mathématiques'!AW28="N","non év","attente")))))))))))))</f>
        <v>Abst</v>
      </c>
      <c r="AX28" s="67" t="str">
        <f>IF('saisie mathématiques'!AX28=1,1,(IF('saisie mathématiques'!AX28=3,0.5,(IF('saisie mathématiques'!AX28=4,0.5,(IF('saisie mathématiques'!AX28=9,0,(IF('saisie mathématiques'!AX28=0,0,(IF('saisie mathématiques'!AX28="A","Abst",(IF('saisie mathématiques'!AX28="N","non év","attente")))))))))))))</f>
        <v>Abst</v>
      </c>
      <c r="AY28" s="67" t="str">
        <f>IF('saisie mathématiques'!AY28=1,1,(IF('saisie mathématiques'!AY28=3,0.5,(IF('saisie mathématiques'!AY28=4,0.5,(IF('saisie mathématiques'!AY28=9,0,(IF('saisie mathématiques'!AY28=0,0,(IF('saisie mathématiques'!AY28="A","Abst",(IF('saisie mathématiques'!AY28="N","non év","attente")))))))))))))</f>
        <v>Abst</v>
      </c>
      <c r="AZ28" s="67" t="str">
        <f>IF('saisie mathématiques'!AZ28=1,1,(IF('saisie mathématiques'!AZ28=3,0.5,(IF('saisie mathématiques'!AZ28=4,0.5,(IF('saisie mathématiques'!AZ28=9,0,(IF('saisie mathématiques'!AZ28=0,0,(IF('saisie mathématiques'!AZ28="A","Abst",(IF('saisie mathématiques'!AZ28="N","non év","attente")))))))))))))</f>
        <v>Abst</v>
      </c>
      <c r="BA28" s="67" t="str">
        <f>IF('saisie mathématiques'!BA28=1,1,(IF('saisie mathématiques'!BA28=3,0.5,(IF('saisie mathématiques'!BA28=4,0.5,(IF('saisie mathématiques'!BA28=9,0,(IF('saisie mathématiques'!BA28=0,0,(IF('saisie mathématiques'!BA28="A","Abst",(IF('saisie mathématiques'!BA28="N","non év","attente")))))))))))))</f>
        <v>Abst</v>
      </c>
      <c r="BB28" s="67" t="str">
        <f>IF('saisie mathématiques'!BB28=1,1,(IF('saisie mathématiques'!BB28=3,0.5,(IF('saisie mathématiques'!BB28=4,0.5,(IF('saisie mathématiques'!BB28=9,0,(IF('saisie mathématiques'!BB28=0,0,(IF('saisie mathématiques'!BB28="A","Abst",(IF('saisie mathématiques'!BB28="N","non év","attente")))))))))))))</f>
        <v>Abst</v>
      </c>
      <c r="BC28" s="67" t="str">
        <f>IF('saisie mathématiques'!BC28=1,1,(IF('saisie mathématiques'!BC28=3,0.5,(IF('saisie mathématiques'!BC28=4,0.5,(IF('saisie mathématiques'!BC28=9,0,(IF('saisie mathématiques'!BC28=0,0,(IF('saisie mathématiques'!BC28="A","Abst",(IF('saisie mathématiques'!BC28="N","non év","attente")))))))))))))</f>
        <v>Abst</v>
      </c>
      <c r="BD28" s="67" t="str">
        <f>IF('saisie mathématiques'!BD28=1,1,(IF('saisie mathématiques'!BD28=3,0.5,(IF('saisie mathématiques'!BD28=4,0.5,(IF('saisie mathématiques'!BD28=9,0,(IF('saisie mathématiques'!BD28=0,0,(IF('saisie mathématiques'!BD28="A","Abst",(IF('saisie mathématiques'!BD28="N","non év","attente")))))))))))))</f>
        <v>Abst</v>
      </c>
      <c r="BE28" s="67" t="str">
        <f>IF('saisie mathématiques'!BE28=1,1,(IF('saisie mathématiques'!BE28=3,0.5,(IF('saisie mathématiques'!BE28=4,0.5,(IF('saisie mathématiques'!BE28=9,0,(IF('saisie mathématiques'!BE28=0,0,(IF('saisie mathématiques'!BE28="A","Abst",(IF('saisie mathématiques'!BE28="N","non év","attente")))))))))))))</f>
        <v>Abst</v>
      </c>
      <c r="BF28" s="67" t="str">
        <f>IF('saisie mathématiques'!BF28=1,1,(IF('saisie mathématiques'!BF28=3,0.5,(IF('saisie mathématiques'!BF28=4,0.5,(IF('saisie mathématiques'!BF28=9,0,(IF('saisie mathématiques'!BF28=0,0,(IF('saisie mathématiques'!BF28="A","Abst",(IF('saisie mathématiques'!BF28="N","non év","attente")))))))))))))</f>
        <v>Abst</v>
      </c>
      <c r="BG28" s="67" t="str">
        <f>IF('saisie mathématiques'!BG28=1,1,(IF('saisie mathématiques'!BG28=3,0.5,(IF('saisie mathématiques'!BG28=4,0.5,(IF('saisie mathématiques'!BG28=9,0,(IF('saisie mathématiques'!BG28=0,0,(IF('saisie mathématiques'!BG28="A","Abst",(IF('saisie mathématiques'!BG28="N","non év","attente")))))))))))))</f>
        <v>Abst</v>
      </c>
      <c r="BH28" s="67" t="str">
        <f>IF('saisie mathématiques'!BH28=1,1,(IF('saisie mathématiques'!BH28=3,0.5,(IF('saisie mathématiques'!BH28=4,0.5,(IF('saisie mathématiques'!BH28=9,0,(IF('saisie mathématiques'!BH28=0,0,(IF('saisie mathématiques'!BH28="A","Abst",(IF('saisie mathématiques'!BH28="N","non év","attente")))))))))))))</f>
        <v>Abst</v>
      </c>
      <c r="BI28" s="67" t="str">
        <f>IF('saisie mathématiques'!BI28=1,1,(IF('saisie mathématiques'!BI28=3,0.5,(IF('saisie mathématiques'!BI28=4,0.5,(IF('saisie mathématiques'!BI28=9,0,(IF('saisie mathématiques'!BI28=0,0,(IF('saisie mathématiques'!BI28="A","Abst",(IF('saisie mathématiques'!BI28="N","non év","attente")))))))))))))</f>
        <v>Abst</v>
      </c>
      <c r="BJ28" s="67" t="str">
        <f>IF('saisie mathématiques'!BJ28=1,1,(IF('saisie mathématiques'!BJ28=3,0.5,(IF('saisie mathématiques'!BJ28=4,0.5,(IF('saisie mathématiques'!BJ28=9,0,(IF('saisie mathématiques'!BJ28=0,0,(IF('saisie mathématiques'!BJ28="A","Abst",(IF('saisie mathématiques'!BJ28="N","non év","attente")))))))))))))</f>
        <v>Abst</v>
      </c>
      <c r="BK28" s="67" t="str">
        <f>IF('saisie mathématiques'!BK28=1,1,(IF('saisie mathématiques'!BK28=3,0.5,(IF('saisie mathématiques'!BK28=4,0.5,(IF('saisie mathématiques'!BK28=9,0,(IF('saisie mathématiques'!BK28=0,0,(IF('saisie mathématiques'!BK28="A","Abst",(IF('saisie mathématiques'!BK28="N","non év","attente")))))))))))))</f>
        <v>Abst</v>
      </c>
    </row>
    <row r="29" spans="2:63">
      <c r="B29" s="67" t="str">
        <f>IF('Ma classe'!B28&lt;&gt;0,'Ma classe'!B28,"aucun élève")</f>
        <v>aucun élève</v>
      </c>
      <c r="C29" s="67" t="str">
        <f>IF('Ma classe'!C28&lt;&gt;0,'Ma classe'!C28,"aucun élève")</f>
        <v>aucun élève</v>
      </c>
      <c r="D29" s="67" t="str">
        <f>IF('saisie mathématiques'!D29=1,1,(IF('saisie mathématiques'!D29=3,0.5,(IF('saisie mathématiques'!D29=4,0.5,(IF('saisie mathématiques'!D29=9,0,(IF('saisie mathématiques'!D29=0,0,(IF('saisie mathématiques'!D29="A","Abst",(IF('saisie mathématiques'!D29="N","non év","attente")))))))))))))</f>
        <v>Abst</v>
      </c>
      <c r="E29" s="67" t="str">
        <f>IF('saisie mathématiques'!E29=1,1,(IF('saisie mathématiques'!E29=3,0.5,(IF('saisie mathématiques'!E29=4,0.5,(IF('saisie mathématiques'!E29=9,0,(IF('saisie mathématiques'!E29=0,0,(IF('saisie mathématiques'!E29="A","Abst",(IF('saisie mathématiques'!E29="N","non év","attente")))))))))))))</f>
        <v>Abst</v>
      </c>
      <c r="F29" s="67" t="str">
        <f>IF('saisie mathématiques'!F29=1,1,(IF('saisie mathématiques'!F29=3,0.5,(IF('saisie mathématiques'!F29=4,0.5,(IF('saisie mathématiques'!F29=9,0,(IF('saisie mathématiques'!F29=0,0,(IF('saisie mathématiques'!F29="A","Abst",(IF('saisie mathématiques'!F29="N","non év","attente")))))))))))))</f>
        <v>Abst</v>
      </c>
      <c r="G29" s="67" t="str">
        <f>IF('saisie mathématiques'!G29=1,1,(IF('saisie mathématiques'!G29=3,0.5,(IF('saisie mathématiques'!G29=4,0.5,(IF('saisie mathématiques'!G29=9,0,(IF('saisie mathématiques'!G29=0,0,(IF('saisie mathématiques'!G29="A","Abst",(IF('saisie mathématiques'!G29="N","non év","attente")))))))))))))</f>
        <v>Abst</v>
      </c>
      <c r="H29" s="67" t="str">
        <f>IF('saisie mathématiques'!H29=1,1,(IF('saisie mathématiques'!H29=3,0.5,(IF('saisie mathématiques'!H29=4,0.5,(IF('saisie mathématiques'!H29=9,0,(IF('saisie mathématiques'!H29=0,0,(IF('saisie mathématiques'!H29="A","Abst",(IF('saisie mathématiques'!H29="N","non év","attente")))))))))))))</f>
        <v>Abst</v>
      </c>
      <c r="I29" s="67" t="str">
        <f>IF('saisie mathématiques'!I29=1,1,(IF('saisie mathématiques'!I29=3,0.5,(IF('saisie mathématiques'!I29=4,0.5,(IF('saisie mathématiques'!I29=9,0,(IF('saisie mathématiques'!I29=0,0,(IF('saisie mathématiques'!I29="A","Abst",(IF('saisie mathématiques'!I29="N","non év","attente")))))))))))))</f>
        <v>Abst</v>
      </c>
      <c r="J29" s="67" t="str">
        <f>IF('saisie mathématiques'!J29=1,1,(IF('saisie mathématiques'!J29=3,0.5,(IF('saisie mathématiques'!J29=4,0.5,(IF('saisie mathématiques'!J29=9,0,(IF('saisie mathématiques'!J29=0,0,(IF('saisie mathématiques'!J29="A","Abst",(IF('saisie mathématiques'!J29="N","non év","attente")))))))))))))</f>
        <v>Abst</v>
      </c>
      <c r="K29" s="67" t="str">
        <f>IF('saisie mathématiques'!K29=1,1,(IF('saisie mathématiques'!K29=3,0.5,(IF('saisie mathématiques'!K29=4,0.5,(IF('saisie mathématiques'!K29=9,0,(IF('saisie mathématiques'!K29=0,0,(IF('saisie mathématiques'!K29="A","Abst",(IF('saisie mathématiques'!K29="N","non év","attente")))))))))))))</f>
        <v>Abst</v>
      </c>
      <c r="L29" s="67" t="str">
        <f>IF('saisie mathématiques'!L29=1,1,(IF('saisie mathématiques'!L29=3,0.5,(IF('saisie mathématiques'!L29=4,0.5,(IF('saisie mathématiques'!L29=9,0,(IF('saisie mathématiques'!L29=0,0,(IF('saisie mathématiques'!L29="A","Abst",(IF('saisie mathématiques'!L29="N","non év","attente")))))))))))))</f>
        <v>Abst</v>
      </c>
      <c r="M29" s="67" t="str">
        <f>IF('saisie mathématiques'!M29=1,1,(IF('saisie mathématiques'!M29=3,0.5,(IF('saisie mathématiques'!M29=4,0.5,(IF('saisie mathématiques'!M29=9,0,(IF('saisie mathématiques'!M29=0,0,(IF('saisie mathématiques'!M29="A","Abst",(IF('saisie mathématiques'!M29="N","non év","attente")))))))))))))</f>
        <v>Abst</v>
      </c>
      <c r="N29" s="67" t="str">
        <f>IF('saisie mathématiques'!N29=1,1,(IF('saisie mathématiques'!N29=3,0.5,(IF('saisie mathématiques'!N29=4,0.5,(IF('saisie mathématiques'!N29=9,0,(IF('saisie mathématiques'!N29=0,0,(IF('saisie mathématiques'!N29="A","Abst",(IF('saisie mathématiques'!N29="N","non év","attente")))))))))))))</f>
        <v>Abst</v>
      </c>
      <c r="O29" s="67" t="str">
        <f>IF('saisie mathématiques'!O29=1,1,(IF('saisie mathématiques'!O29=3,0.5,(IF('saisie mathématiques'!O29=4,0.5,(IF('saisie mathématiques'!O29=9,0,(IF('saisie mathématiques'!O29=0,0,(IF('saisie mathématiques'!O29="A","Abst",(IF('saisie mathématiques'!O29="N","non év","attente")))))))))))))</f>
        <v>Abst</v>
      </c>
      <c r="P29" s="67" t="str">
        <f>IF('saisie mathématiques'!P29=1,1,(IF('saisie mathématiques'!P29=3,0.5,(IF('saisie mathématiques'!P29=4,0.5,(IF('saisie mathématiques'!P29=9,0,(IF('saisie mathématiques'!P29=0,0,(IF('saisie mathématiques'!P29="A","Abst",(IF('saisie mathématiques'!P29="N","non év","attente")))))))))))))</f>
        <v>Abst</v>
      </c>
      <c r="Q29" s="67" t="str">
        <f>IF('saisie mathématiques'!Q29=1,1,(IF('saisie mathématiques'!Q29=3,0.5,(IF('saisie mathématiques'!Q29=4,0.5,(IF('saisie mathématiques'!Q29=9,0,(IF('saisie mathématiques'!Q29=0,0,(IF('saisie mathématiques'!Q29="A","Abst",(IF('saisie mathématiques'!Q29="N","non év","attente")))))))))))))</f>
        <v>Abst</v>
      </c>
      <c r="R29" s="67" t="str">
        <f>IF('saisie mathématiques'!R29=1,1,(IF('saisie mathématiques'!R29=3,0.5,(IF('saisie mathématiques'!R29=4,0.5,(IF('saisie mathématiques'!R29=9,0,(IF('saisie mathématiques'!R29=0,0,(IF('saisie mathématiques'!R29="A","Abst",(IF('saisie mathématiques'!R29="N","non év","attente")))))))))))))</f>
        <v>Abst</v>
      </c>
      <c r="S29" s="67" t="str">
        <f>IF('saisie mathématiques'!S29=1,1,(IF('saisie mathématiques'!S29=3,0.5,(IF('saisie mathématiques'!S29=4,0.5,(IF('saisie mathématiques'!S29=9,0,(IF('saisie mathématiques'!S29=0,0,(IF('saisie mathématiques'!S29="A","Abst",(IF('saisie mathématiques'!S29="N","non év","attente")))))))))))))</f>
        <v>Abst</v>
      </c>
      <c r="T29" s="67" t="str">
        <f>IF('saisie mathématiques'!T29=1,1,(IF('saisie mathématiques'!T29=3,0.5,(IF('saisie mathématiques'!T29=4,0.5,(IF('saisie mathématiques'!T29=9,0,(IF('saisie mathématiques'!T29=0,0,(IF('saisie mathématiques'!T29="A","Abst",(IF('saisie mathématiques'!T29="N","non év","attente")))))))))))))</f>
        <v>Abst</v>
      </c>
      <c r="U29" s="67" t="str">
        <f>IF('saisie mathématiques'!U29=1,1,(IF('saisie mathématiques'!U29=3,0.5,(IF('saisie mathématiques'!U29=4,0.5,(IF('saisie mathématiques'!U29=9,0,(IF('saisie mathématiques'!U29=0,0,(IF('saisie mathématiques'!U29="A","Abst",(IF('saisie mathématiques'!U29="N","non év","attente")))))))))))))</f>
        <v>Abst</v>
      </c>
      <c r="V29" s="67" t="str">
        <f>IF('saisie mathématiques'!V29=1,1,(IF('saisie mathématiques'!V29=3,0.5,(IF('saisie mathématiques'!V29=4,0.5,(IF('saisie mathématiques'!V29=9,0,(IF('saisie mathématiques'!V29=0,0,(IF('saisie mathématiques'!V29="A","Abst",(IF('saisie mathématiques'!V29="N","non év","attente")))))))))))))</f>
        <v>Abst</v>
      </c>
      <c r="W29" s="67" t="str">
        <f>IF('saisie mathématiques'!W29=1,1,(IF('saisie mathématiques'!W29=3,0.5,(IF('saisie mathématiques'!W29=4,0.5,(IF('saisie mathématiques'!W29=9,0,(IF('saisie mathématiques'!W29=0,0,(IF('saisie mathématiques'!W29="A","Abst",(IF('saisie mathématiques'!W29="N","non év","attente")))))))))))))</f>
        <v>Abst</v>
      </c>
      <c r="X29" s="67" t="str">
        <f>IF('saisie mathématiques'!X29=1,1,(IF('saisie mathématiques'!X29=3,0.5,(IF('saisie mathématiques'!X29=4,0.5,(IF('saisie mathématiques'!X29=9,0,(IF('saisie mathématiques'!X29=0,0,(IF('saisie mathématiques'!X29="A","Abst",(IF('saisie mathématiques'!X29="N","non év","attente")))))))))))))</f>
        <v>Abst</v>
      </c>
      <c r="Y29" s="67" t="str">
        <f>IF('saisie mathématiques'!Y29=1,1,(IF('saisie mathématiques'!Y29=3,0.5,(IF('saisie mathématiques'!Y29=4,0.5,(IF('saisie mathématiques'!Y29=9,0,(IF('saisie mathématiques'!Y29=0,0,(IF('saisie mathématiques'!Y29="A","Abst",(IF('saisie mathématiques'!Y29="N","non év","attente")))))))))))))</f>
        <v>Abst</v>
      </c>
      <c r="Z29" s="67" t="str">
        <f>IF('saisie mathématiques'!Z29=1,1,(IF('saisie mathématiques'!Z29=3,0.5,(IF('saisie mathématiques'!Z29=4,0.5,(IF('saisie mathématiques'!Z29=9,0,(IF('saisie mathématiques'!Z29=0,0,(IF('saisie mathématiques'!Z29="A","Abst",(IF('saisie mathématiques'!Z29="N","non év","attente")))))))))))))</f>
        <v>Abst</v>
      </c>
      <c r="AA29" s="67" t="str">
        <f>IF('saisie mathématiques'!AA29=1,1,(IF('saisie mathématiques'!AA29=3,0.5,(IF('saisie mathématiques'!AA29=4,0.5,(IF('saisie mathématiques'!AA29=9,0,(IF('saisie mathématiques'!AA29=0,0,(IF('saisie mathématiques'!AA29="A","Abst",(IF('saisie mathématiques'!AA29="N","non év","attente")))))))))))))</f>
        <v>Abst</v>
      </c>
      <c r="AB29" s="67" t="str">
        <f>IF('saisie mathématiques'!AB29=1,1,(IF('saisie mathématiques'!AB29=3,0.5,(IF('saisie mathématiques'!AB29=4,0.5,(IF('saisie mathématiques'!AB29=9,0,(IF('saisie mathématiques'!AB29=0,0,(IF('saisie mathématiques'!AB29="A","Abst",(IF('saisie mathématiques'!AB29="N","non év","attente")))))))))))))</f>
        <v>Abst</v>
      </c>
      <c r="AC29" s="67" t="str">
        <f>IF('saisie mathématiques'!AC29=1,1,(IF('saisie mathématiques'!AC29=3,0.5,(IF('saisie mathématiques'!AC29=4,0.5,(IF('saisie mathématiques'!AC29=9,0,(IF('saisie mathématiques'!AC29=0,0,(IF('saisie mathématiques'!AC29="A","Abst",(IF('saisie mathématiques'!AC29="N","non év","attente")))))))))))))</f>
        <v>Abst</v>
      </c>
      <c r="AD29" s="67" t="str">
        <f>IF('saisie mathématiques'!AD29=1,1,(IF('saisie mathématiques'!AD29=3,0.5,(IF('saisie mathématiques'!AD29=4,0.5,(IF('saisie mathématiques'!AD29=9,0,(IF('saisie mathématiques'!AD29=0,0,(IF('saisie mathématiques'!AD29="A","Abst",(IF('saisie mathématiques'!AD29="N","non év","attente")))))))))))))</f>
        <v>Abst</v>
      </c>
      <c r="AE29" s="67" t="str">
        <f>IF('saisie mathématiques'!AE29=1,1,(IF('saisie mathématiques'!AE29=3,0.5,(IF('saisie mathématiques'!AE29=4,0.5,(IF('saisie mathématiques'!AE29=9,0,(IF('saisie mathématiques'!AE29=0,0,(IF('saisie mathématiques'!AE29="A","Abst",(IF('saisie mathématiques'!AE29="N","non év","attente")))))))))))))</f>
        <v>Abst</v>
      </c>
      <c r="AF29" s="67" t="str">
        <f>IF('saisie mathématiques'!AF29=1,1,(IF('saisie mathématiques'!AF29=3,0.5,(IF('saisie mathématiques'!AF29=4,0.5,(IF('saisie mathématiques'!AF29=9,0,(IF('saisie mathématiques'!AF29=0,0,(IF('saisie mathématiques'!AF29="A","Abst",(IF('saisie mathématiques'!AF29="N","non év","attente")))))))))))))</f>
        <v>Abst</v>
      </c>
      <c r="AG29" s="67" t="str">
        <f>IF('saisie mathématiques'!AG29=1,1,(IF('saisie mathématiques'!AG29=3,0.5,(IF('saisie mathématiques'!AG29=4,0.5,(IF('saisie mathématiques'!AG29=9,0,(IF('saisie mathématiques'!AG29=0,0,(IF('saisie mathématiques'!AG29="A","Abst",(IF('saisie mathématiques'!AG29="N","non év","attente")))))))))))))</f>
        <v>Abst</v>
      </c>
      <c r="AH29" s="67" t="str">
        <f>IF('saisie mathématiques'!AH29=1,1,(IF('saisie mathématiques'!AH29=3,0.5,(IF('saisie mathématiques'!AH29=4,0.5,(IF('saisie mathématiques'!AH29=9,0,(IF('saisie mathématiques'!AH29=0,0,(IF('saisie mathématiques'!AH29="A","Abst",(IF('saisie mathématiques'!AH29="N","non év","attente")))))))))))))</f>
        <v>Abst</v>
      </c>
      <c r="AI29" s="67" t="str">
        <f>IF('saisie mathématiques'!AI29=1,1,(IF('saisie mathématiques'!AI29=3,0.5,(IF('saisie mathématiques'!AI29=4,0.5,(IF('saisie mathématiques'!AI29=9,0,(IF('saisie mathématiques'!AI29=0,0,(IF('saisie mathématiques'!AI29="A","Abst",(IF('saisie mathématiques'!AI29="N","non év","attente")))))))))))))</f>
        <v>Abst</v>
      </c>
      <c r="AJ29" s="67" t="str">
        <f>IF('saisie mathématiques'!AJ29=1,1,(IF('saisie mathématiques'!AJ29=3,0.5,(IF('saisie mathématiques'!AJ29=4,0.5,(IF('saisie mathématiques'!AJ29=9,0,(IF('saisie mathématiques'!AJ29=0,0,(IF('saisie mathématiques'!AJ29="A","Abst",(IF('saisie mathématiques'!AJ29="N","non év","attente")))))))))))))</f>
        <v>Abst</v>
      </c>
      <c r="AK29" s="67" t="str">
        <f>IF('saisie mathématiques'!AK29=1,1,(IF('saisie mathématiques'!AK29=3,0.5,(IF('saisie mathématiques'!AK29=4,0.5,(IF('saisie mathématiques'!AK29=9,0,(IF('saisie mathématiques'!AK29=0,0,(IF('saisie mathématiques'!AK29="A","Abst",(IF('saisie mathématiques'!AK29="N","non év","attente")))))))))))))</f>
        <v>Abst</v>
      </c>
      <c r="AL29" s="67" t="str">
        <f>IF('saisie mathématiques'!AL29=1,1,(IF('saisie mathématiques'!AL29=3,0.5,(IF('saisie mathématiques'!AL29=4,0.5,(IF('saisie mathématiques'!AL29=9,0,(IF('saisie mathématiques'!AL29=0,0,(IF('saisie mathématiques'!AL29="A","Abst",(IF('saisie mathématiques'!AL29="N","non év","attente")))))))))))))</f>
        <v>Abst</v>
      </c>
      <c r="AM29" s="67" t="str">
        <f>IF('saisie mathématiques'!AM29=1,1,(IF('saisie mathématiques'!AM29=3,0.5,(IF('saisie mathématiques'!AM29=4,0.5,(IF('saisie mathématiques'!AM29=9,0,(IF('saisie mathématiques'!AM29=0,0,(IF('saisie mathématiques'!AM29="A","Abst",(IF('saisie mathématiques'!AM29="N","non év","attente")))))))))))))</f>
        <v>Abst</v>
      </c>
      <c r="AN29" s="67" t="str">
        <f>IF('saisie mathématiques'!AN29=1,1,(IF('saisie mathématiques'!AN29=3,0.5,(IF('saisie mathématiques'!AN29=4,0.5,(IF('saisie mathématiques'!AN29=9,0,(IF('saisie mathématiques'!AN29=0,0,(IF('saisie mathématiques'!AN29="A","Abst",(IF('saisie mathématiques'!AN29="N","non év","attente")))))))))))))</f>
        <v>Abst</v>
      </c>
      <c r="AO29" s="67" t="str">
        <f>IF('saisie mathématiques'!AO29=1,1,(IF('saisie mathématiques'!AO29=3,0.5,(IF('saisie mathématiques'!AO29=4,0.5,(IF('saisie mathématiques'!AO29=9,0,(IF('saisie mathématiques'!AO29=0,0,(IF('saisie mathématiques'!AO29="A","Abst",(IF('saisie mathématiques'!AO29="N","non év","attente")))))))))))))</f>
        <v>Abst</v>
      </c>
      <c r="AP29" s="67" t="str">
        <f>IF('saisie mathématiques'!AP29=1,1,(IF('saisie mathématiques'!AP29=3,0.5,(IF('saisie mathématiques'!AP29=4,0.5,(IF('saisie mathématiques'!AP29=9,0,(IF('saisie mathématiques'!AP29=0,0,(IF('saisie mathématiques'!AP29="A","Abst",(IF('saisie mathématiques'!AP29="N","non év","attente")))))))))))))</f>
        <v>Abst</v>
      </c>
      <c r="AQ29" s="67" t="str">
        <f>IF('saisie mathématiques'!AQ29=1,1,(IF('saisie mathématiques'!AQ29=3,0.5,(IF('saisie mathématiques'!AQ29=4,0.5,(IF('saisie mathématiques'!AQ29=9,0,(IF('saisie mathématiques'!AQ29=0,0,(IF('saisie mathématiques'!AQ29="A","Abst",(IF('saisie mathématiques'!AQ29="N","non év","attente")))))))))))))</f>
        <v>Abst</v>
      </c>
      <c r="AR29" s="67" t="str">
        <f>IF('saisie mathématiques'!AR29=1,1,(IF('saisie mathématiques'!AR29=3,0.5,(IF('saisie mathématiques'!AR29=4,0.5,(IF('saisie mathématiques'!AR29=9,0,(IF('saisie mathématiques'!AR29=0,0,(IF('saisie mathématiques'!AR29="A","Abst",(IF('saisie mathématiques'!AR29="N","non év","attente")))))))))))))</f>
        <v>Abst</v>
      </c>
      <c r="AS29" s="67" t="str">
        <f>IF('saisie mathématiques'!AS29=1,1,(IF('saisie mathématiques'!AS29=3,0.5,(IF('saisie mathématiques'!AS29=4,0.5,(IF('saisie mathématiques'!AS29=9,0,(IF('saisie mathématiques'!AS29=0,0,(IF('saisie mathématiques'!AS29="A","Abst",(IF('saisie mathématiques'!AS29="N","non év","attente")))))))))))))</f>
        <v>Abst</v>
      </c>
      <c r="AT29" s="67" t="str">
        <f>IF('saisie mathématiques'!AT29=1,1,(IF('saisie mathématiques'!AT29=3,0.5,(IF('saisie mathématiques'!AT29=4,0.5,(IF('saisie mathématiques'!AT29=9,0,(IF('saisie mathématiques'!AT29=0,0,(IF('saisie mathématiques'!AT29="A","Abst",(IF('saisie mathématiques'!AT29="N","non év","attente")))))))))))))</f>
        <v>Abst</v>
      </c>
      <c r="AU29" s="67" t="str">
        <f>IF('saisie mathématiques'!AU29=1,1,(IF('saisie mathématiques'!AU29=3,0.5,(IF('saisie mathématiques'!AU29=4,0.5,(IF('saisie mathématiques'!AU29=9,0,(IF('saisie mathématiques'!AU29=0,0,(IF('saisie mathématiques'!AU29="A","Abst",(IF('saisie mathématiques'!AU29="N","non év","attente")))))))))))))</f>
        <v>Abst</v>
      </c>
      <c r="AV29" s="67" t="str">
        <f>IF('saisie mathématiques'!AV29=1,1,(IF('saisie mathématiques'!AV29=3,0.5,(IF('saisie mathématiques'!AV29=4,0.5,(IF('saisie mathématiques'!AV29=9,0,(IF('saisie mathématiques'!AV29=0,0,(IF('saisie mathématiques'!AV29="A","Abst",(IF('saisie mathématiques'!AV29="N","non év","attente")))))))))))))</f>
        <v>Abst</v>
      </c>
      <c r="AW29" s="67" t="str">
        <f>IF('saisie mathématiques'!AW29=1,1,(IF('saisie mathématiques'!AW29=3,0.5,(IF('saisie mathématiques'!AW29=4,0.5,(IF('saisie mathématiques'!AW29=9,0,(IF('saisie mathématiques'!AW29=0,0,(IF('saisie mathématiques'!AW29="A","Abst",(IF('saisie mathématiques'!AW29="N","non év","attente")))))))))))))</f>
        <v>Abst</v>
      </c>
      <c r="AX29" s="67" t="str">
        <f>IF('saisie mathématiques'!AX29=1,1,(IF('saisie mathématiques'!AX29=3,0.5,(IF('saisie mathématiques'!AX29=4,0.5,(IF('saisie mathématiques'!AX29=9,0,(IF('saisie mathématiques'!AX29=0,0,(IF('saisie mathématiques'!AX29="A","Abst",(IF('saisie mathématiques'!AX29="N","non év","attente")))))))))))))</f>
        <v>Abst</v>
      </c>
      <c r="AY29" s="67" t="str">
        <f>IF('saisie mathématiques'!AY29=1,1,(IF('saisie mathématiques'!AY29=3,0.5,(IF('saisie mathématiques'!AY29=4,0.5,(IF('saisie mathématiques'!AY29=9,0,(IF('saisie mathématiques'!AY29=0,0,(IF('saisie mathématiques'!AY29="A","Abst",(IF('saisie mathématiques'!AY29="N","non év","attente")))))))))))))</f>
        <v>Abst</v>
      </c>
      <c r="AZ29" s="67" t="str">
        <f>IF('saisie mathématiques'!AZ29=1,1,(IF('saisie mathématiques'!AZ29=3,0.5,(IF('saisie mathématiques'!AZ29=4,0.5,(IF('saisie mathématiques'!AZ29=9,0,(IF('saisie mathématiques'!AZ29=0,0,(IF('saisie mathématiques'!AZ29="A","Abst",(IF('saisie mathématiques'!AZ29="N","non év","attente")))))))))))))</f>
        <v>Abst</v>
      </c>
      <c r="BA29" s="67" t="str">
        <f>IF('saisie mathématiques'!BA29=1,1,(IF('saisie mathématiques'!BA29=3,0.5,(IF('saisie mathématiques'!BA29=4,0.5,(IF('saisie mathématiques'!BA29=9,0,(IF('saisie mathématiques'!BA29=0,0,(IF('saisie mathématiques'!BA29="A","Abst",(IF('saisie mathématiques'!BA29="N","non év","attente")))))))))))))</f>
        <v>Abst</v>
      </c>
      <c r="BB29" s="67" t="str">
        <f>IF('saisie mathématiques'!BB29=1,1,(IF('saisie mathématiques'!BB29=3,0.5,(IF('saisie mathématiques'!BB29=4,0.5,(IF('saisie mathématiques'!BB29=9,0,(IF('saisie mathématiques'!BB29=0,0,(IF('saisie mathématiques'!BB29="A","Abst",(IF('saisie mathématiques'!BB29="N","non év","attente")))))))))))))</f>
        <v>Abst</v>
      </c>
      <c r="BC29" s="67" t="str">
        <f>IF('saisie mathématiques'!BC29=1,1,(IF('saisie mathématiques'!BC29=3,0.5,(IF('saisie mathématiques'!BC29=4,0.5,(IF('saisie mathématiques'!BC29=9,0,(IF('saisie mathématiques'!BC29=0,0,(IF('saisie mathématiques'!BC29="A","Abst",(IF('saisie mathématiques'!BC29="N","non év","attente")))))))))))))</f>
        <v>Abst</v>
      </c>
      <c r="BD29" s="67" t="str">
        <f>IF('saisie mathématiques'!BD29=1,1,(IF('saisie mathématiques'!BD29=3,0.5,(IF('saisie mathématiques'!BD29=4,0.5,(IF('saisie mathématiques'!BD29=9,0,(IF('saisie mathématiques'!BD29=0,0,(IF('saisie mathématiques'!BD29="A","Abst",(IF('saisie mathématiques'!BD29="N","non év","attente")))))))))))))</f>
        <v>Abst</v>
      </c>
      <c r="BE29" s="67" t="str">
        <f>IF('saisie mathématiques'!BE29=1,1,(IF('saisie mathématiques'!BE29=3,0.5,(IF('saisie mathématiques'!BE29=4,0.5,(IF('saisie mathématiques'!BE29=9,0,(IF('saisie mathématiques'!BE29=0,0,(IF('saisie mathématiques'!BE29="A","Abst",(IF('saisie mathématiques'!BE29="N","non év","attente")))))))))))))</f>
        <v>Abst</v>
      </c>
      <c r="BF29" s="67" t="str">
        <f>IF('saisie mathématiques'!BF29=1,1,(IF('saisie mathématiques'!BF29=3,0.5,(IF('saisie mathématiques'!BF29=4,0.5,(IF('saisie mathématiques'!BF29=9,0,(IF('saisie mathématiques'!BF29=0,0,(IF('saisie mathématiques'!BF29="A","Abst",(IF('saisie mathématiques'!BF29="N","non év","attente")))))))))))))</f>
        <v>Abst</v>
      </c>
      <c r="BG29" s="67" t="str">
        <f>IF('saisie mathématiques'!BG29=1,1,(IF('saisie mathématiques'!BG29=3,0.5,(IF('saisie mathématiques'!BG29=4,0.5,(IF('saisie mathématiques'!BG29=9,0,(IF('saisie mathématiques'!BG29=0,0,(IF('saisie mathématiques'!BG29="A","Abst",(IF('saisie mathématiques'!BG29="N","non év","attente")))))))))))))</f>
        <v>Abst</v>
      </c>
      <c r="BH29" s="67" t="str">
        <f>IF('saisie mathématiques'!BH29=1,1,(IF('saisie mathématiques'!BH29=3,0.5,(IF('saisie mathématiques'!BH29=4,0.5,(IF('saisie mathématiques'!BH29=9,0,(IF('saisie mathématiques'!BH29=0,0,(IF('saisie mathématiques'!BH29="A","Abst",(IF('saisie mathématiques'!BH29="N","non év","attente")))))))))))))</f>
        <v>Abst</v>
      </c>
      <c r="BI29" s="67" t="str">
        <f>IF('saisie mathématiques'!BI29=1,1,(IF('saisie mathématiques'!BI29=3,0.5,(IF('saisie mathématiques'!BI29=4,0.5,(IF('saisie mathématiques'!BI29=9,0,(IF('saisie mathématiques'!BI29=0,0,(IF('saisie mathématiques'!BI29="A","Abst",(IF('saisie mathématiques'!BI29="N","non év","attente")))))))))))))</f>
        <v>Abst</v>
      </c>
      <c r="BJ29" s="67" t="str">
        <f>IF('saisie mathématiques'!BJ29=1,1,(IF('saisie mathématiques'!BJ29=3,0.5,(IF('saisie mathématiques'!BJ29=4,0.5,(IF('saisie mathématiques'!BJ29=9,0,(IF('saisie mathématiques'!BJ29=0,0,(IF('saisie mathématiques'!BJ29="A","Abst",(IF('saisie mathématiques'!BJ29="N","non év","attente")))))))))))))</f>
        <v>Abst</v>
      </c>
      <c r="BK29" s="67" t="str">
        <f>IF('saisie mathématiques'!BK29=1,1,(IF('saisie mathématiques'!BK29=3,0.5,(IF('saisie mathématiques'!BK29=4,0.5,(IF('saisie mathématiques'!BK29=9,0,(IF('saisie mathématiques'!BK29=0,0,(IF('saisie mathématiques'!BK29="A","Abst",(IF('saisie mathématiques'!BK29="N","non év","attente")))))))))))))</f>
        <v>Abst</v>
      </c>
    </row>
    <row r="30" spans="2:63">
      <c r="B30" s="67" t="str">
        <f>IF('Ma classe'!B29&lt;&gt;0,'Ma classe'!B29,"aucun élève")</f>
        <v>aucun élève</v>
      </c>
      <c r="C30" s="67" t="str">
        <f>IF('Ma classe'!C29&lt;&gt;0,'Ma classe'!C29,"aucun élève")</f>
        <v>aucun élève</v>
      </c>
      <c r="D30" s="67" t="str">
        <f>IF('saisie mathématiques'!D30=1,1,(IF('saisie mathématiques'!D30=3,0.5,(IF('saisie mathématiques'!D30=4,0.5,(IF('saisie mathématiques'!D30=9,0,(IF('saisie mathématiques'!D30=0,0,(IF('saisie mathématiques'!D30="A","Abst",(IF('saisie mathématiques'!D30="N","non év","attente")))))))))))))</f>
        <v>Abst</v>
      </c>
      <c r="E30" s="67" t="str">
        <f>IF('saisie mathématiques'!E30=1,1,(IF('saisie mathématiques'!E30=3,0.5,(IF('saisie mathématiques'!E30=4,0.5,(IF('saisie mathématiques'!E30=9,0,(IF('saisie mathématiques'!E30=0,0,(IF('saisie mathématiques'!E30="A","Abst",(IF('saisie mathématiques'!E30="N","non év","attente")))))))))))))</f>
        <v>Abst</v>
      </c>
      <c r="F30" s="67" t="str">
        <f>IF('saisie mathématiques'!F30=1,1,(IF('saisie mathématiques'!F30=3,0.5,(IF('saisie mathématiques'!F30=4,0.5,(IF('saisie mathématiques'!F30=9,0,(IF('saisie mathématiques'!F30=0,0,(IF('saisie mathématiques'!F30="A","Abst",(IF('saisie mathématiques'!F30="N","non év","attente")))))))))))))</f>
        <v>Abst</v>
      </c>
      <c r="G30" s="67" t="str">
        <f>IF('saisie mathématiques'!G30=1,1,(IF('saisie mathématiques'!G30=3,0.5,(IF('saisie mathématiques'!G30=4,0.5,(IF('saisie mathématiques'!G30=9,0,(IF('saisie mathématiques'!G30=0,0,(IF('saisie mathématiques'!G30="A","Abst",(IF('saisie mathématiques'!G30="N","non év","attente")))))))))))))</f>
        <v>Abst</v>
      </c>
      <c r="H30" s="67" t="str">
        <f>IF('saisie mathématiques'!H30=1,1,(IF('saisie mathématiques'!H30=3,0.5,(IF('saisie mathématiques'!H30=4,0.5,(IF('saisie mathématiques'!H30=9,0,(IF('saisie mathématiques'!H30=0,0,(IF('saisie mathématiques'!H30="A","Abst",(IF('saisie mathématiques'!H30="N","non év","attente")))))))))))))</f>
        <v>Abst</v>
      </c>
      <c r="I30" s="67" t="str">
        <f>IF('saisie mathématiques'!I30=1,1,(IF('saisie mathématiques'!I30=3,0.5,(IF('saisie mathématiques'!I30=4,0.5,(IF('saisie mathématiques'!I30=9,0,(IF('saisie mathématiques'!I30=0,0,(IF('saisie mathématiques'!I30="A","Abst",(IF('saisie mathématiques'!I30="N","non év","attente")))))))))))))</f>
        <v>Abst</v>
      </c>
      <c r="J30" s="67" t="str">
        <f>IF('saisie mathématiques'!J30=1,1,(IF('saisie mathématiques'!J30=3,0.5,(IF('saisie mathématiques'!J30=4,0.5,(IF('saisie mathématiques'!J30=9,0,(IF('saisie mathématiques'!J30=0,0,(IF('saisie mathématiques'!J30="A","Abst",(IF('saisie mathématiques'!J30="N","non év","attente")))))))))))))</f>
        <v>Abst</v>
      </c>
      <c r="K30" s="67" t="str">
        <f>IF('saisie mathématiques'!K30=1,1,(IF('saisie mathématiques'!K30=3,0.5,(IF('saisie mathématiques'!K30=4,0.5,(IF('saisie mathématiques'!K30=9,0,(IF('saisie mathématiques'!K30=0,0,(IF('saisie mathématiques'!K30="A","Abst",(IF('saisie mathématiques'!K30="N","non év","attente")))))))))))))</f>
        <v>Abst</v>
      </c>
      <c r="L30" s="67" t="str">
        <f>IF('saisie mathématiques'!L30=1,1,(IF('saisie mathématiques'!L30=3,0.5,(IF('saisie mathématiques'!L30=4,0.5,(IF('saisie mathématiques'!L30=9,0,(IF('saisie mathématiques'!L30=0,0,(IF('saisie mathématiques'!L30="A","Abst",(IF('saisie mathématiques'!L30="N","non év","attente")))))))))))))</f>
        <v>Abst</v>
      </c>
      <c r="M30" s="67" t="str">
        <f>IF('saisie mathématiques'!M30=1,1,(IF('saisie mathématiques'!M30=3,0.5,(IF('saisie mathématiques'!M30=4,0.5,(IF('saisie mathématiques'!M30=9,0,(IF('saisie mathématiques'!M30=0,0,(IF('saisie mathématiques'!M30="A","Abst",(IF('saisie mathématiques'!M30="N","non év","attente")))))))))))))</f>
        <v>Abst</v>
      </c>
      <c r="N30" s="67" t="str">
        <f>IF('saisie mathématiques'!N30=1,1,(IF('saisie mathématiques'!N30=3,0.5,(IF('saisie mathématiques'!N30=4,0.5,(IF('saisie mathématiques'!N30=9,0,(IF('saisie mathématiques'!N30=0,0,(IF('saisie mathématiques'!N30="A","Abst",(IF('saisie mathématiques'!N30="N","non év","attente")))))))))))))</f>
        <v>Abst</v>
      </c>
      <c r="O30" s="67" t="str">
        <f>IF('saisie mathématiques'!O30=1,1,(IF('saisie mathématiques'!O30=3,0.5,(IF('saisie mathématiques'!O30=4,0.5,(IF('saisie mathématiques'!O30=9,0,(IF('saisie mathématiques'!O30=0,0,(IF('saisie mathématiques'!O30="A","Abst",(IF('saisie mathématiques'!O30="N","non év","attente")))))))))))))</f>
        <v>Abst</v>
      </c>
      <c r="P30" s="67" t="str">
        <f>IF('saisie mathématiques'!P30=1,1,(IF('saisie mathématiques'!P30=3,0.5,(IF('saisie mathématiques'!P30=4,0.5,(IF('saisie mathématiques'!P30=9,0,(IF('saisie mathématiques'!P30=0,0,(IF('saisie mathématiques'!P30="A","Abst",(IF('saisie mathématiques'!P30="N","non év","attente")))))))))))))</f>
        <v>Abst</v>
      </c>
      <c r="Q30" s="67" t="str">
        <f>IF('saisie mathématiques'!Q30=1,1,(IF('saisie mathématiques'!Q30=3,0.5,(IF('saisie mathématiques'!Q30=4,0.5,(IF('saisie mathématiques'!Q30=9,0,(IF('saisie mathématiques'!Q30=0,0,(IF('saisie mathématiques'!Q30="A","Abst",(IF('saisie mathématiques'!Q30="N","non év","attente")))))))))))))</f>
        <v>Abst</v>
      </c>
      <c r="R30" s="67" t="str">
        <f>IF('saisie mathématiques'!R30=1,1,(IF('saisie mathématiques'!R30=3,0.5,(IF('saisie mathématiques'!R30=4,0.5,(IF('saisie mathématiques'!R30=9,0,(IF('saisie mathématiques'!R30=0,0,(IF('saisie mathématiques'!R30="A","Abst",(IF('saisie mathématiques'!R30="N","non év","attente")))))))))))))</f>
        <v>Abst</v>
      </c>
      <c r="S30" s="67" t="str">
        <f>IF('saisie mathématiques'!S30=1,1,(IF('saisie mathématiques'!S30=3,0.5,(IF('saisie mathématiques'!S30=4,0.5,(IF('saisie mathématiques'!S30=9,0,(IF('saisie mathématiques'!S30=0,0,(IF('saisie mathématiques'!S30="A","Abst",(IF('saisie mathématiques'!S30="N","non év","attente")))))))))))))</f>
        <v>Abst</v>
      </c>
      <c r="T30" s="67" t="str">
        <f>IF('saisie mathématiques'!T30=1,1,(IF('saisie mathématiques'!T30=3,0.5,(IF('saisie mathématiques'!T30=4,0.5,(IF('saisie mathématiques'!T30=9,0,(IF('saisie mathématiques'!T30=0,0,(IF('saisie mathématiques'!T30="A","Abst",(IF('saisie mathématiques'!T30="N","non év","attente")))))))))))))</f>
        <v>Abst</v>
      </c>
      <c r="U30" s="67" t="str">
        <f>IF('saisie mathématiques'!U30=1,1,(IF('saisie mathématiques'!U30=3,0.5,(IF('saisie mathématiques'!U30=4,0.5,(IF('saisie mathématiques'!U30=9,0,(IF('saisie mathématiques'!U30=0,0,(IF('saisie mathématiques'!U30="A","Abst",(IF('saisie mathématiques'!U30="N","non év","attente")))))))))))))</f>
        <v>Abst</v>
      </c>
      <c r="V30" s="67" t="str">
        <f>IF('saisie mathématiques'!V30=1,1,(IF('saisie mathématiques'!V30=3,0.5,(IF('saisie mathématiques'!V30=4,0.5,(IF('saisie mathématiques'!V30=9,0,(IF('saisie mathématiques'!V30=0,0,(IF('saisie mathématiques'!V30="A","Abst",(IF('saisie mathématiques'!V30="N","non év","attente")))))))))))))</f>
        <v>Abst</v>
      </c>
      <c r="W30" s="67" t="str">
        <f>IF('saisie mathématiques'!W30=1,1,(IF('saisie mathématiques'!W30=3,0.5,(IF('saisie mathématiques'!W30=4,0.5,(IF('saisie mathématiques'!W30=9,0,(IF('saisie mathématiques'!W30=0,0,(IF('saisie mathématiques'!W30="A","Abst",(IF('saisie mathématiques'!W30="N","non év","attente")))))))))))))</f>
        <v>Abst</v>
      </c>
      <c r="X30" s="67" t="str">
        <f>IF('saisie mathématiques'!X30=1,1,(IF('saisie mathématiques'!X30=3,0.5,(IF('saisie mathématiques'!X30=4,0.5,(IF('saisie mathématiques'!X30=9,0,(IF('saisie mathématiques'!X30=0,0,(IF('saisie mathématiques'!X30="A","Abst",(IF('saisie mathématiques'!X30="N","non év","attente")))))))))))))</f>
        <v>Abst</v>
      </c>
      <c r="Y30" s="67" t="str">
        <f>IF('saisie mathématiques'!Y30=1,1,(IF('saisie mathématiques'!Y30=3,0.5,(IF('saisie mathématiques'!Y30=4,0.5,(IF('saisie mathématiques'!Y30=9,0,(IF('saisie mathématiques'!Y30=0,0,(IF('saisie mathématiques'!Y30="A","Abst",(IF('saisie mathématiques'!Y30="N","non év","attente")))))))))))))</f>
        <v>Abst</v>
      </c>
      <c r="Z30" s="67" t="str">
        <f>IF('saisie mathématiques'!Z30=1,1,(IF('saisie mathématiques'!Z30=3,0.5,(IF('saisie mathématiques'!Z30=4,0.5,(IF('saisie mathématiques'!Z30=9,0,(IF('saisie mathématiques'!Z30=0,0,(IF('saisie mathématiques'!Z30="A","Abst",(IF('saisie mathématiques'!Z30="N","non év","attente")))))))))))))</f>
        <v>Abst</v>
      </c>
      <c r="AA30" s="67" t="str">
        <f>IF('saisie mathématiques'!AA30=1,1,(IF('saisie mathématiques'!AA30=3,0.5,(IF('saisie mathématiques'!AA30=4,0.5,(IF('saisie mathématiques'!AA30=9,0,(IF('saisie mathématiques'!AA30=0,0,(IF('saisie mathématiques'!AA30="A","Abst",(IF('saisie mathématiques'!AA30="N","non év","attente")))))))))))))</f>
        <v>Abst</v>
      </c>
      <c r="AB30" s="67" t="str">
        <f>IF('saisie mathématiques'!AB30=1,1,(IF('saisie mathématiques'!AB30=3,0.5,(IF('saisie mathématiques'!AB30=4,0.5,(IF('saisie mathématiques'!AB30=9,0,(IF('saisie mathématiques'!AB30=0,0,(IF('saisie mathématiques'!AB30="A","Abst",(IF('saisie mathématiques'!AB30="N","non év","attente")))))))))))))</f>
        <v>Abst</v>
      </c>
      <c r="AC30" s="67" t="str">
        <f>IF('saisie mathématiques'!AC30=1,1,(IF('saisie mathématiques'!AC30=3,0.5,(IF('saisie mathématiques'!AC30=4,0.5,(IF('saisie mathématiques'!AC30=9,0,(IF('saisie mathématiques'!AC30=0,0,(IF('saisie mathématiques'!AC30="A","Abst",(IF('saisie mathématiques'!AC30="N","non év","attente")))))))))))))</f>
        <v>Abst</v>
      </c>
      <c r="AD30" s="67" t="str">
        <f>IF('saisie mathématiques'!AD30=1,1,(IF('saisie mathématiques'!AD30=3,0.5,(IF('saisie mathématiques'!AD30=4,0.5,(IF('saisie mathématiques'!AD30=9,0,(IF('saisie mathématiques'!AD30=0,0,(IF('saisie mathématiques'!AD30="A","Abst",(IF('saisie mathématiques'!AD30="N","non év","attente")))))))))))))</f>
        <v>Abst</v>
      </c>
      <c r="AE30" s="67" t="str">
        <f>IF('saisie mathématiques'!AE30=1,1,(IF('saisie mathématiques'!AE30=3,0.5,(IF('saisie mathématiques'!AE30=4,0.5,(IF('saisie mathématiques'!AE30=9,0,(IF('saisie mathématiques'!AE30=0,0,(IF('saisie mathématiques'!AE30="A","Abst",(IF('saisie mathématiques'!AE30="N","non év","attente")))))))))))))</f>
        <v>Abst</v>
      </c>
      <c r="AF30" s="67" t="str">
        <f>IF('saisie mathématiques'!AF30=1,1,(IF('saisie mathématiques'!AF30=3,0.5,(IF('saisie mathématiques'!AF30=4,0.5,(IF('saisie mathématiques'!AF30=9,0,(IF('saisie mathématiques'!AF30=0,0,(IF('saisie mathématiques'!AF30="A","Abst",(IF('saisie mathématiques'!AF30="N","non év","attente")))))))))))))</f>
        <v>Abst</v>
      </c>
      <c r="AG30" s="67" t="str">
        <f>IF('saisie mathématiques'!AG30=1,1,(IF('saisie mathématiques'!AG30=3,0.5,(IF('saisie mathématiques'!AG30=4,0.5,(IF('saisie mathématiques'!AG30=9,0,(IF('saisie mathématiques'!AG30=0,0,(IF('saisie mathématiques'!AG30="A","Abst",(IF('saisie mathématiques'!AG30="N","non év","attente")))))))))))))</f>
        <v>Abst</v>
      </c>
      <c r="AH30" s="67" t="str">
        <f>IF('saisie mathématiques'!AH30=1,1,(IF('saisie mathématiques'!AH30=3,0.5,(IF('saisie mathématiques'!AH30=4,0.5,(IF('saisie mathématiques'!AH30=9,0,(IF('saisie mathématiques'!AH30=0,0,(IF('saisie mathématiques'!AH30="A","Abst",(IF('saisie mathématiques'!AH30="N","non év","attente")))))))))))))</f>
        <v>Abst</v>
      </c>
      <c r="AI30" s="67" t="str">
        <f>IF('saisie mathématiques'!AI30=1,1,(IF('saisie mathématiques'!AI30=3,0.5,(IF('saisie mathématiques'!AI30=4,0.5,(IF('saisie mathématiques'!AI30=9,0,(IF('saisie mathématiques'!AI30=0,0,(IF('saisie mathématiques'!AI30="A","Abst",(IF('saisie mathématiques'!AI30="N","non év","attente")))))))))))))</f>
        <v>Abst</v>
      </c>
      <c r="AJ30" s="67" t="str">
        <f>IF('saisie mathématiques'!AJ30=1,1,(IF('saisie mathématiques'!AJ30=3,0.5,(IF('saisie mathématiques'!AJ30=4,0.5,(IF('saisie mathématiques'!AJ30=9,0,(IF('saisie mathématiques'!AJ30=0,0,(IF('saisie mathématiques'!AJ30="A","Abst",(IF('saisie mathématiques'!AJ30="N","non év","attente")))))))))))))</f>
        <v>Abst</v>
      </c>
      <c r="AK30" s="67" t="str">
        <f>IF('saisie mathématiques'!AK30=1,1,(IF('saisie mathématiques'!AK30=3,0.5,(IF('saisie mathématiques'!AK30=4,0.5,(IF('saisie mathématiques'!AK30=9,0,(IF('saisie mathématiques'!AK30=0,0,(IF('saisie mathématiques'!AK30="A","Abst",(IF('saisie mathématiques'!AK30="N","non év","attente")))))))))))))</f>
        <v>Abst</v>
      </c>
      <c r="AL30" s="67" t="str">
        <f>IF('saisie mathématiques'!AL30=1,1,(IF('saisie mathématiques'!AL30=3,0.5,(IF('saisie mathématiques'!AL30=4,0.5,(IF('saisie mathématiques'!AL30=9,0,(IF('saisie mathématiques'!AL30=0,0,(IF('saisie mathématiques'!AL30="A","Abst",(IF('saisie mathématiques'!AL30="N","non év","attente")))))))))))))</f>
        <v>Abst</v>
      </c>
      <c r="AM30" s="67" t="str">
        <f>IF('saisie mathématiques'!AM30=1,1,(IF('saisie mathématiques'!AM30=3,0.5,(IF('saisie mathématiques'!AM30=4,0.5,(IF('saisie mathématiques'!AM30=9,0,(IF('saisie mathématiques'!AM30=0,0,(IF('saisie mathématiques'!AM30="A","Abst",(IF('saisie mathématiques'!AM30="N","non év","attente")))))))))))))</f>
        <v>Abst</v>
      </c>
      <c r="AN30" s="67" t="str">
        <f>IF('saisie mathématiques'!AN30=1,1,(IF('saisie mathématiques'!AN30=3,0.5,(IF('saisie mathématiques'!AN30=4,0.5,(IF('saisie mathématiques'!AN30=9,0,(IF('saisie mathématiques'!AN30=0,0,(IF('saisie mathématiques'!AN30="A","Abst",(IF('saisie mathématiques'!AN30="N","non év","attente")))))))))))))</f>
        <v>Abst</v>
      </c>
      <c r="AO30" s="67" t="str">
        <f>IF('saisie mathématiques'!AO30=1,1,(IF('saisie mathématiques'!AO30=3,0.5,(IF('saisie mathématiques'!AO30=4,0.5,(IF('saisie mathématiques'!AO30=9,0,(IF('saisie mathématiques'!AO30=0,0,(IF('saisie mathématiques'!AO30="A","Abst",(IF('saisie mathématiques'!AO30="N","non év","attente")))))))))))))</f>
        <v>Abst</v>
      </c>
      <c r="AP30" s="67" t="str">
        <f>IF('saisie mathématiques'!AP30=1,1,(IF('saisie mathématiques'!AP30=3,0.5,(IF('saisie mathématiques'!AP30=4,0.5,(IF('saisie mathématiques'!AP30=9,0,(IF('saisie mathématiques'!AP30=0,0,(IF('saisie mathématiques'!AP30="A","Abst",(IF('saisie mathématiques'!AP30="N","non év","attente")))))))))))))</f>
        <v>Abst</v>
      </c>
      <c r="AQ30" s="67" t="str">
        <f>IF('saisie mathématiques'!AQ30=1,1,(IF('saisie mathématiques'!AQ30=3,0.5,(IF('saisie mathématiques'!AQ30=4,0.5,(IF('saisie mathématiques'!AQ30=9,0,(IF('saisie mathématiques'!AQ30=0,0,(IF('saisie mathématiques'!AQ30="A","Abst",(IF('saisie mathématiques'!AQ30="N","non év","attente")))))))))))))</f>
        <v>Abst</v>
      </c>
      <c r="AR30" s="67" t="str">
        <f>IF('saisie mathématiques'!AR30=1,1,(IF('saisie mathématiques'!AR30=3,0.5,(IF('saisie mathématiques'!AR30=4,0.5,(IF('saisie mathématiques'!AR30=9,0,(IF('saisie mathématiques'!AR30=0,0,(IF('saisie mathématiques'!AR30="A","Abst",(IF('saisie mathématiques'!AR30="N","non év","attente")))))))))))))</f>
        <v>Abst</v>
      </c>
      <c r="AS30" s="67" t="str">
        <f>IF('saisie mathématiques'!AS30=1,1,(IF('saisie mathématiques'!AS30=3,0.5,(IF('saisie mathématiques'!AS30=4,0.5,(IF('saisie mathématiques'!AS30=9,0,(IF('saisie mathématiques'!AS30=0,0,(IF('saisie mathématiques'!AS30="A","Abst",(IF('saisie mathématiques'!AS30="N","non év","attente")))))))))))))</f>
        <v>Abst</v>
      </c>
      <c r="AT30" s="67" t="str">
        <f>IF('saisie mathématiques'!AT30=1,1,(IF('saisie mathématiques'!AT30=3,0.5,(IF('saisie mathématiques'!AT30=4,0.5,(IF('saisie mathématiques'!AT30=9,0,(IF('saisie mathématiques'!AT30=0,0,(IF('saisie mathématiques'!AT30="A","Abst",(IF('saisie mathématiques'!AT30="N","non év","attente")))))))))))))</f>
        <v>Abst</v>
      </c>
      <c r="AU30" s="67" t="str">
        <f>IF('saisie mathématiques'!AU30=1,1,(IF('saisie mathématiques'!AU30=3,0.5,(IF('saisie mathématiques'!AU30=4,0.5,(IF('saisie mathématiques'!AU30=9,0,(IF('saisie mathématiques'!AU30=0,0,(IF('saisie mathématiques'!AU30="A","Abst",(IF('saisie mathématiques'!AU30="N","non év","attente")))))))))))))</f>
        <v>Abst</v>
      </c>
      <c r="AV30" s="67" t="str">
        <f>IF('saisie mathématiques'!AV30=1,1,(IF('saisie mathématiques'!AV30=3,0.5,(IF('saisie mathématiques'!AV30=4,0.5,(IF('saisie mathématiques'!AV30=9,0,(IF('saisie mathématiques'!AV30=0,0,(IF('saisie mathématiques'!AV30="A","Abst",(IF('saisie mathématiques'!AV30="N","non év","attente")))))))))))))</f>
        <v>Abst</v>
      </c>
      <c r="AW30" s="67" t="str">
        <f>IF('saisie mathématiques'!AW30=1,1,(IF('saisie mathématiques'!AW30=3,0.5,(IF('saisie mathématiques'!AW30=4,0.5,(IF('saisie mathématiques'!AW30=9,0,(IF('saisie mathématiques'!AW30=0,0,(IF('saisie mathématiques'!AW30="A","Abst",(IF('saisie mathématiques'!AW30="N","non év","attente")))))))))))))</f>
        <v>Abst</v>
      </c>
      <c r="AX30" s="67" t="str">
        <f>IF('saisie mathématiques'!AX30=1,1,(IF('saisie mathématiques'!AX30=3,0.5,(IF('saisie mathématiques'!AX30=4,0.5,(IF('saisie mathématiques'!AX30=9,0,(IF('saisie mathématiques'!AX30=0,0,(IF('saisie mathématiques'!AX30="A","Abst",(IF('saisie mathématiques'!AX30="N","non év","attente")))))))))))))</f>
        <v>Abst</v>
      </c>
      <c r="AY30" s="67" t="str">
        <f>IF('saisie mathématiques'!AY30=1,1,(IF('saisie mathématiques'!AY30=3,0.5,(IF('saisie mathématiques'!AY30=4,0.5,(IF('saisie mathématiques'!AY30=9,0,(IF('saisie mathématiques'!AY30=0,0,(IF('saisie mathématiques'!AY30="A","Abst",(IF('saisie mathématiques'!AY30="N","non év","attente")))))))))))))</f>
        <v>Abst</v>
      </c>
      <c r="AZ30" s="67" t="str">
        <f>IF('saisie mathématiques'!AZ30=1,1,(IF('saisie mathématiques'!AZ30=3,0.5,(IF('saisie mathématiques'!AZ30=4,0.5,(IF('saisie mathématiques'!AZ30=9,0,(IF('saisie mathématiques'!AZ30=0,0,(IF('saisie mathématiques'!AZ30="A","Abst",(IF('saisie mathématiques'!AZ30="N","non év","attente")))))))))))))</f>
        <v>Abst</v>
      </c>
      <c r="BA30" s="67" t="str">
        <f>IF('saisie mathématiques'!BA30=1,1,(IF('saisie mathématiques'!BA30=3,0.5,(IF('saisie mathématiques'!BA30=4,0.5,(IF('saisie mathématiques'!BA30=9,0,(IF('saisie mathématiques'!BA30=0,0,(IF('saisie mathématiques'!BA30="A","Abst",(IF('saisie mathématiques'!BA30="N","non év","attente")))))))))))))</f>
        <v>Abst</v>
      </c>
      <c r="BB30" s="67" t="str">
        <f>IF('saisie mathématiques'!BB30=1,1,(IF('saisie mathématiques'!BB30=3,0.5,(IF('saisie mathématiques'!BB30=4,0.5,(IF('saisie mathématiques'!BB30=9,0,(IF('saisie mathématiques'!BB30=0,0,(IF('saisie mathématiques'!BB30="A","Abst",(IF('saisie mathématiques'!BB30="N","non év","attente")))))))))))))</f>
        <v>Abst</v>
      </c>
      <c r="BC30" s="67" t="str">
        <f>IF('saisie mathématiques'!BC30=1,1,(IF('saisie mathématiques'!BC30=3,0.5,(IF('saisie mathématiques'!BC30=4,0.5,(IF('saisie mathématiques'!BC30=9,0,(IF('saisie mathématiques'!BC30=0,0,(IF('saisie mathématiques'!BC30="A","Abst",(IF('saisie mathématiques'!BC30="N","non év","attente")))))))))))))</f>
        <v>Abst</v>
      </c>
      <c r="BD30" s="67" t="str">
        <f>IF('saisie mathématiques'!BD30=1,1,(IF('saisie mathématiques'!BD30=3,0.5,(IF('saisie mathématiques'!BD30=4,0.5,(IF('saisie mathématiques'!BD30=9,0,(IF('saisie mathématiques'!BD30=0,0,(IF('saisie mathématiques'!BD30="A","Abst",(IF('saisie mathématiques'!BD30="N","non év","attente")))))))))))))</f>
        <v>Abst</v>
      </c>
      <c r="BE30" s="67" t="str">
        <f>IF('saisie mathématiques'!BE30=1,1,(IF('saisie mathématiques'!BE30=3,0.5,(IF('saisie mathématiques'!BE30=4,0.5,(IF('saisie mathématiques'!BE30=9,0,(IF('saisie mathématiques'!BE30=0,0,(IF('saisie mathématiques'!BE30="A","Abst",(IF('saisie mathématiques'!BE30="N","non év","attente")))))))))))))</f>
        <v>Abst</v>
      </c>
      <c r="BF30" s="67" t="str">
        <f>IF('saisie mathématiques'!BF30=1,1,(IF('saisie mathématiques'!BF30=3,0.5,(IF('saisie mathématiques'!BF30=4,0.5,(IF('saisie mathématiques'!BF30=9,0,(IF('saisie mathématiques'!BF30=0,0,(IF('saisie mathématiques'!BF30="A","Abst",(IF('saisie mathématiques'!BF30="N","non év","attente")))))))))))))</f>
        <v>Abst</v>
      </c>
      <c r="BG30" s="67" t="str">
        <f>IF('saisie mathématiques'!BG30=1,1,(IF('saisie mathématiques'!BG30=3,0.5,(IF('saisie mathématiques'!BG30=4,0.5,(IF('saisie mathématiques'!BG30=9,0,(IF('saisie mathématiques'!BG30=0,0,(IF('saisie mathématiques'!BG30="A","Abst",(IF('saisie mathématiques'!BG30="N","non év","attente")))))))))))))</f>
        <v>Abst</v>
      </c>
      <c r="BH30" s="67" t="str">
        <f>IF('saisie mathématiques'!BH30=1,1,(IF('saisie mathématiques'!BH30=3,0.5,(IF('saisie mathématiques'!BH30=4,0.5,(IF('saisie mathématiques'!BH30=9,0,(IF('saisie mathématiques'!BH30=0,0,(IF('saisie mathématiques'!BH30="A","Abst",(IF('saisie mathématiques'!BH30="N","non év","attente")))))))))))))</f>
        <v>Abst</v>
      </c>
      <c r="BI30" s="67" t="str">
        <f>IF('saisie mathématiques'!BI30=1,1,(IF('saisie mathématiques'!BI30=3,0.5,(IF('saisie mathématiques'!BI30=4,0.5,(IF('saisie mathématiques'!BI30=9,0,(IF('saisie mathématiques'!BI30=0,0,(IF('saisie mathématiques'!BI30="A","Abst",(IF('saisie mathématiques'!BI30="N","non év","attente")))))))))))))</f>
        <v>Abst</v>
      </c>
      <c r="BJ30" s="67" t="str">
        <f>IF('saisie mathématiques'!BJ30=1,1,(IF('saisie mathématiques'!BJ30=3,0.5,(IF('saisie mathématiques'!BJ30=4,0.5,(IF('saisie mathématiques'!BJ30=9,0,(IF('saisie mathématiques'!BJ30=0,0,(IF('saisie mathématiques'!BJ30="A","Abst",(IF('saisie mathématiques'!BJ30="N","non év","attente")))))))))))))</f>
        <v>Abst</v>
      </c>
      <c r="BK30" s="67" t="str">
        <f>IF('saisie mathématiques'!BK30=1,1,(IF('saisie mathématiques'!BK30=3,0.5,(IF('saisie mathématiques'!BK30=4,0.5,(IF('saisie mathématiques'!BK30=9,0,(IF('saisie mathématiques'!BK30=0,0,(IF('saisie mathématiques'!BK30="A","Abst",(IF('saisie mathématiques'!BK30="N","non év","attente")))))))))))))</f>
        <v>Abst</v>
      </c>
    </row>
    <row r="31" spans="2:63">
      <c r="B31" s="67" t="str">
        <f>IF('Ma classe'!B30&lt;&gt;0,'Ma classe'!B30,"aucun élève")</f>
        <v>aucun élève</v>
      </c>
      <c r="C31" s="67" t="str">
        <f>IF('Ma classe'!C30&lt;&gt;0,'Ma classe'!C30,"aucun élève")</f>
        <v>aucun élève</v>
      </c>
      <c r="D31" s="67" t="str">
        <f>IF('saisie mathématiques'!D31=1,1,(IF('saisie mathématiques'!D31=3,0.5,(IF('saisie mathématiques'!D31=4,0.5,(IF('saisie mathématiques'!D31=9,0,(IF('saisie mathématiques'!D31=0,0,(IF('saisie mathématiques'!D31="A","Abst",(IF('saisie mathématiques'!D31="N","non év","attente")))))))))))))</f>
        <v>Abst</v>
      </c>
      <c r="E31" s="67" t="str">
        <f>IF('saisie mathématiques'!E31=1,1,(IF('saisie mathématiques'!E31=3,0.5,(IF('saisie mathématiques'!E31=4,0.5,(IF('saisie mathématiques'!E31=9,0,(IF('saisie mathématiques'!E31=0,0,(IF('saisie mathématiques'!E31="A","Abst",(IF('saisie mathématiques'!E31="N","non év","attente")))))))))))))</f>
        <v>Abst</v>
      </c>
      <c r="F31" s="67" t="str">
        <f>IF('saisie mathématiques'!F31=1,1,(IF('saisie mathématiques'!F31=3,0.5,(IF('saisie mathématiques'!F31=4,0.5,(IF('saisie mathématiques'!F31=9,0,(IF('saisie mathématiques'!F31=0,0,(IF('saisie mathématiques'!F31="A","Abst",(IF('saisie mathématiques'!F31="N","non év","attente")))))))))))))</f>
        <v>Abst</v>
      </c>
      <c r="G31" s="67" t="str">
        <f>IF('saisie mathématiques'!G31=1,1,(IF('saisie mathématiques'!G31=3,0.5,(IF('saisie mathématiques'!G31=4,0.5,(IF('saisie mathématiques'!G31=9,0,(IF('saisie mathématiques'!G31=0,0,(IF('saisie mathématiques'!G31="A","Abst",(IF('saisie mathématiques'!G31="N","non év","attente")))))))))))))</f>
        <v>Abst</v>
      </c>
      <c r="H31" s="67" t="str">
        <f>IF('saisie mathématiques'!H31=1,1,(IF('saisie mathématiques'!H31=3,0.5,(IF('saisie mathématiques'!H31=4,0.5,(IF('saisie mathématiques'!H31=9,0,(IF('saisie mathématiques'!H31=0,0,(IF('saisie mathématiques'!H31="A","Abst",(IF('saisie mathématiques'!H31="N","non év","attente")))))))))))))</f>
        <v>Abst</v>
      </c>
      <c r="I31" s="67" t="str">
        <f>IF('saisie mathématiques'!I31=1,1,(IF('saisie mathématiques'!I31=3,0.5,(IF('saisie mathématiques'!I31=4,0.5,(IF('saisie mathématiques'!I31=9,0,(IF('saisie mathématiques'!I31=0,0,(IF('saisie mathématiques'!I31="A","Abst",(IF('saisie mathématiques'!I31="N","non év","attente")))))))))))))</f>
        <v>Abst</v>
      </c>
      <c r="J31" s="67" t="str">
        <f>IF('saisie mathématiques'!J31=1,1,(IF('saisie mathématiques'!J31=3,0.5,(IF('saisie mathématiques'!J31=4,0.5,(IF('saisie mathématiques'!J31=9,0,(IF('saisie mathématiques'!J31=0,0,(IF('saisie mathématiques'!J31="A","Abst",(IF('saisie mathématiques'!J31="N","non év","attente")))))))))))))</f>
        <v>Abst</v>
      </c>
      <c r="K31" s="67" t="str">
        <f>IF('saisie mathématiques'!K31=1,1,(IF('saisie mathématiques'!K31=3,0.5,(IF('saisie mathématiques'!K31=4,0.5,(IF('saisie mathématiques'!K31=9,0,(IF('saisie mathématiques'!K31=0,0,(IF('saisie mathématiques'!K31="A","Abst",(IF('saisie mathématiques'!K31="N","non év","attente")))))))))))))</f>
        <v>Abst</v>
      </c>
      <c r="L31" s="67" t="str">
        <f>IF('saisie mathématiques'!L31=1,1,(IF('saisie mathématiques'!L31=3,0.5,(IF('saisie mathématiques'!L31=4,0.5,(IF('saisie mathématiques'!L31=9,0,(IF('saisie mathématiques'!L31=0,0,(IF('saisie mathématiques'!L31="A","Abst",(IF('saisie mathématiques'!L31="N","non év","attente")))))))))))))</f>
        <v>Abst</v>
      </c>
      <c r="M31" s="67" t="str">
        <f>IF('saisie mathématiques'!M31=1,1,(IF('saisie mathématiques'!M31=3,0.5,(IF('saisie mathématiques'!M31=4,0.5,(IF('saisie mathématiques'!M31=9,0,(IF('saisie mathématiques'!M31=0,0,(IF('saisie mathématiques'!M31="A","Abst",(IF('saisie mathématiques'!M31="N","non év","attente")))))))))))))</f>
        <v>Abst</v>
      </c>
      <c r="N31" s="67" t="str">
        <f>IF('saisie mathématiques'!N31=1,1,(IF('saisie mathématiques'!N31=3,0.5,(IF('saisie mathématiques'!N31=4,0.5,(IF('saisie mathématiques'!N31=9,0,(IF('saisie mathématiques'!N31=0,0,(IF('saisie mathématiques'!N31="A","Abst",(IF('saisie mathématiques'!N31="N","non év","attente")))))))))))))</f>
        <v>Abst</v>
      </c>
      <c r="O31" s="67" t="str">
        <f>IF('saisie mathématiques'!O31=1,1,(IF('saisie mathématiques'!O31=3,0.5,(IF('saisie mathématiques'!O31=4,0.5,(IF('saisie mathématiques'!O31=9,0,(IF('saisie mathématiques'!O31=0,0,(IF('saisie mathématiques'!O31="A","Abst",(IF('saisie mathématiques'!O31="N","non év","attente")))))))))))))</f>
        <v>Abst</v>
      </c>
      <c r="P31" s="67" t="str">
        <f>IF('saisie mathématiques'!P31=1,1,(IF('saisie mathématiques'!P31=3,0.5,(IF('saisie mathématiques'!P31=4,0.5,(IF('saisie mathématiques'!P31=9,0,(IF('saisie mathématiques'!P31=0,0,(IF('saisie mathématiques'!P31="A","Abst",(IF('saisie mathématiques'!P31="N","non év","attente")))))))))))))</f>
        <v>Abst</v>
      </c>
      <c r="Q31" s="67" t="str">
        <f>IF('saisie mathématiques'!Q31=1,1,(IF('saisie mathématiques'!Q31=3,0.5,(IF('saisie mathématiques'!Q31=4,0.5,(IF('saisie mathématiques'!Q31=9,0,(IF('saisie mathématiques'!Q31=0,0,(IF('saisie mathématiques'!Q31="A","Abst",(IF('saisie mathématiques'!Q31="N","non év","attente")))))))))))))</f>
        <v>Abst</v>
      </c>
      <c r="R31" s="67" t="str">
        <f>IF('saisie mathématiques'!R31=1,1,(IF('saisie mathématiques'!R31=3,0.5,(IF('saisie mathématiques'!R31=4,0.5,(IF('saisie mathématiques'!R31=9,0,(IF('saisie mathématiques'!R31=0,0,(IF('saisie mathématiques'!R31="A","Abst",(IF('saisie mathématiques'!R31="N","non év","attente")))))))))))))</f>
        <v>Abst</v>
      </c>
      <c r="S31" s="67" t="str">
        <f>IF('saisie mathématiques'!S31=1,1,(IF('saisie mathématiques'!S31=3,0.5,(IF('saisie mathématiques'!S31=4,0.5,(IF('saisie mathématiques'!S31=9,0,(IF('saisie mathématiques'!S31=0,0,(IF('saisie mathématiques'!S31="A","Abst",(IF('saisie mathématiques'!S31="N","non év","attente")))))))))))))</f>
        <v>Abst</v>
      </c>
      <c r="T31" s="67" t="str">
        <f>IF('saisie mathématiques'!T31=1,1,(IF('saisie mathématiques'!T31=3,0.5,(IF('saisie mathématiques'!T31=4,0.5,(IF('saisie mathématiques'!T31=9,0,(IF('saisie mathématiques'!T31=0,0,(IF('saisie mathématiques'!T31="A","Abst",(IF('saisie mathématiques'!T31="N","non év","attente")))))))))))))</f>
        <v>Abst</v>
      </c>
      <c r="U31" s="67" t="str">
        <f>IF('saisie mathématiques'!U31=1,1,(IF('saisie mathématiques'!U31=3,0.5,(IF('saisie mathématiques'!U31=4,0.5,(IF('saisie mathématiques'!U31=9,0,(IF('saisie mathématiques'!U31=0,0,(IF('saisie mathématiques'!U31="A","Abst",(IF('saisie mathématiques'!U31="N","non év","attente")))))))))))))</f>
        <v>Abst</v>
      </c>
      <c r="V31" s="67" t="str">
        <f>IF('saisie mathématiques'!V31=1,1,(IF('saisie mathématiques'!V31=3,0.5,(IF('saisie mathématiques'!V31=4,0.5,(IF('saisie mathématiques'!V31=9,0,(IF('saisie mathématiques'!V31=0,0,(IF('saisie mathématiques'!V31="A","Abst",(IF('saisie mathématiques'!V31="N","non év","attente")))))))))))))</f>
        <v>Abst</v>
      </c>
      <c r="W31" s="67" t="str">
        <f>IF('saisie mathématiques'!W31=1,1,(IF('saisie mathématiques'!W31=3,0.5,(IF('saisie mathématiques'!W31=4,0.5,(IF('saisie mathématiques'!W31=9,0,(IF('saisie mathématiques'!W31=0,0,(IF('saisie mathématiques'!W31="A","Abst",(IF('saisie mathématiques'!W31="N","non év","attente")))))))))))))</f>
        <v>Abst</v>
      </c>
      <c r="X31" s="67" t="str">
        <f>IF('saisie mathématiques'!X31=1,1,(IF('saisie mathématiques'!X31=3,0.5,(IF('saisie mathématiques'!X31=4,0.5,(IF('saisie mathématiques'!X31=9,0,(IF('saisie mathématiques'!X31=0,0,(IF('saisie mathématiques'!X31="A","Abst",(IF('saisie mathématiques'!X31="N","non év","attente")))))))))))))</f>
        <v>Abst</v>
      </c>
      <c r="Y31" s="67" t="str">
        <f>IF('saisie mathématiques'!Y31=1,1,(IF('saisie mathématiques'!Y31=3,0.5,(IF('saisie mathématiques'!Y31=4,0.5,(IF('saisie mathématiques'!Y31=9,0,(IF('saisie mathématiques'!Y31=0,0,(IF('saisie mathématiques'!Y31="A","Abst",(IF('saisie mathématiques'!Y31="N","non év","attente")))))))))))))</f>
        <v>Abst</v>
      </c>
      <c r="Z31" s="67" t="str">
        <f>IF('saisie mathématiques'!Z31=1,1,(IF('saisie mathématiques'!Z31=3,0.5,(IF('saisie mathématiques'!Z31=4,0.5,(IF('saisie mathématiques'!Z31=9,0,(IF('saisie mathématiques'!Z31=0,0,(IF('saisie mathématiques'!Z31="A","Abst",(IF('saisie mathématiques'!Z31="N","non év","attente")))))))))))))</f>
        <v>Abst</v>
      </c>
      <c r="AA31" s="67" t="str">
        <f>IF('saisie mathématiques'!AA31=1,1,(IF('saisie mathématiques'!AA31=3,0.5,(IF('saisie mathématiques'!AA31=4,0.5,(IF('saisie mathématiques'!AA31=9,0,(IF('saisie mathématiques'!AA31=0,0,(IF('saisie mathématiques'!AA31="A","Abst",(IF('saisie mathématiques'!AA31="N","non év","attente")))))))))))))</f>
        <v>Abst</v>
      </c>
      <c r="AB31" s="67" t="str">
        <f>IF('saisie mathématiques'!AB31=1,1,(IF('saisie mathématiques'!AB31=3,0.5,(IF('saisie mathématiques'!AB31=4,0.5,(IF('saisie mathématiques'!AB31=9,0,(IF('saisie mathématiques'!AB31=0,0,(IF('saisie mathématiques'!AB31="A","Abst",(IF('saisie mathématiques'!AB31="N","non év","attente")))))))))))))</f>
        <v>Abst</v>
      </c>
      <c r="AC31" s="67" t="str">
        <f>IF('saisie mathématiques'!AC31=1,1,(IF('saisie mathématiques'!AC31=3,0.5,(IF('saisie mathématiques'!AC31=4,0.5,(IF('saisie mathématiques'!AC31=9,0,(IF('saisie mathématiques'!AC31=0,0,(IF('saisie mathématiques'!AC31="A","Abst",(IF('saisie mathématiques'!AC31="N","non év","attente")))))))))))))</f>
        <v>Abst</v>
      </c>
      <c r="AD31" s="67" t="str">
        <f>IF('saisie mathématiques'!AD31=1,1,(IF('saisie mathématiques'!AD31=3,0.5,(IF('saisie mathématiques'!AD31=4,0.5,(IF('saisie mathématiques'!AD31=9,0,(IF('saisie mathématiques'!AD31=0,0,(IF('saisie mathématiques'!AD31="A","Abst",(IF('saisie mathématiques'!AD31="N","non év","attente")))))))))))))</f>
        <v>Abst</v>
      </c>
      <c r="AE31" s="67" t="str">
        <f>IF('saisie mathématiques'!AE31=1,1,(IF('saisie mathématiques'!AE31=3,0.5,(IF('saisie mathématiques'!AE31=4,0.5,(IF('saisie mathématiques'!AE31=9,0,(IF('saisie mathématiques'!AE31=0,0,(IF('saisie mathématiques'!AE31="A","Abst",(IF('saisie mathématiques'!AE31="N","non év","attente")))))))))))))</f>
        <v>Abst</v>
      </c>
      <c r="AF31" s="67" t="str">
        <f>IF('saisie mathématiques'!AF31=1,1,(IF('saisie mathématiques'!AF31=3,0.5,(IF('saisie mathématiques'!AF31=4,0.5,(IF('saisie mathématiques'!AF31=9,0,(IF('saisie mathématiques'!AF31=0,0,(IF('saisie mathématiques'!AF31="A","Abst",(IF('saisie mathématiques'!AF31="N","non év","attente")))))))))))))</f>
        <v>Abst</v>
      </c>
      <c r="AG31" s="67" t="str">
        <f>IF('saisie mathématiques'!AG31=1,1,(IF('saisie mathématiques'!AG31=3,0.5,(IF('saisie mathématiques'!AG31=4,0.5,(IF('saisie mathématiques'!AG31=9,0,(IF('saisie mathématiques'!AG31=0,0,(IF('saisie mathématiques'!AG31="A","Abst",(IF('saisie mathématiques'!AG31="N","non év","attente")))))))))))))</f>
        <v>Abst</v>
      </c>
      <c r="AH31" s="67" t="str">
        <f>IF('saisie mathématiques'!AH31=1,1,(IF('saisie mathématiques'!AH31=3,0.5,(IF('saisie mathématiques'!AH31=4,0.5,(IF('saisie mathématiques'!AH31=9,0,(IF('saisie mathématiques'!AH31=0,0,(IF('saisie mathématiques'!AH31="A","Abst",(IF('saisie mathématiques'!AH31="N","non év","attente")))))))))))))</f>
        <v>Abst</v>
      </c>
      <c r="AI31" s="67" t="str">
        <f>IF('saisie mathématiques'!AI31=1,1,(IF('saisie mathématiques'!AI31=3,0.5,(IF('saisie mathématiques'!AI31=4,0.5,(IF('saisie mathématiques'!AI31=9,0,(IF('saisie mathématiques'!AI31=0,0,(IF('saisie mathématiques'!AI31="A","Abst",(IF('saisie mathématiques'!AI31="N","non év","attente")))))))))))))</f>
        <v>Abst</v>
      </c>
      <c r="AJ31" s="67" t="str">
        <f>IF('saisie mathématiques'!AJ31=1,1,(IF('saisie mathématiques'!AJ31=3,0.5,(IF('saisie mathématiques'!AJ31=4,0.5,(IF('saisie mathématiques'!AJ31=9,0,(IF('saisie mathématiques'!AJ31=0,0,(IF('saisie mathématiques'!AJ31="A","Abst",(IF('saisie mathématiques'!AJ31="N","non év","attente")))))))))))))</f>
        <v>Abst</v>
      </c>
      <c r="AK31" s="67" t="str">
        <f>IF('saisie mathématiques'!AK31=1,1,(IF('saisie mathématiques'!AK31=3,0.5,(IF('saisie mathématiques'!AK31=4,0.5,(IF('saisie mathématiques'!AK31=9,0,(IF('saisie mathématiques'!AK31=0,0,(IF('saisie mathématiques'!AK31="A","Abst",(IF('saisie mathématiques'!AK31="N","non év","attente")))))))))))))</f>
        <v>Abst</v>
      </c>
      <c r="AL31" s="67" t="str">
        <f>IF('saisie mathématiques'!AL31=1,1,(IF('saisie mathématiques'!AL31=3,0.5,(IF('saisie mathématiques'!AL31=4,0.5,(IF('saisie mathématiques'!AL31=9,0,(IF('saisie mathématiques'!AL31=0,0,(IF('saisie mathématiques'!AL31="A","Abst",(IF('saisie mathématiques'!AL31="N","non év","attente")))))))))))))</f>
        <v>Abst</v>
      </c>
      <c r="AM31" s="67" t="str">
        <f>IF('saisie mathématiques'!AM31=1,1,(IF('saisie mathématiques'!AM31=3,0.5,(IF('saisie mathématiques'!AM31=4,0.5,(IF('saisie mathématiques'!AM31=9,0,(IF('saisie mathématiques'!AM31=0,0,(IF('saisie mathématiques'!AM31="A","Abst",(IF('saisie mathématiques'!AM31="N","non év","attente")))))))))))))</f>
        <v>Abst</v>
      </c>
      <c r="AN31" s="67" t="str">
        <f>IF('saisie mathématiques'!AN31=1,1,(IF('saisie mathématiques'!AN31=3,0.5,(IF('saisie mathématiques'!AN31=4,0.5,(IF('saisie mathématiques'!AN31=9,0,(IF('saisie mathématiques'!AN31=0,0,(IF('saisie mathématiques'!AN31="A","Abst",(IF('saisie mathématiques'!AN31="N","non év","attente")))))))))))))</f>
        <v>Abst</v>
      </c>
      <c r="AO31" s="67" t="str">
        <f>IF('saisie mathématiques'!AO31=1,1,(IF('saisie mathématiques'!AO31=3,0.5,(IF('saisie mathématiques'!AO31=4,0.5,(IF('saisie mathématiques'!AO31=9,0,(IF('saisie mathématiques'!AO31=0,0,(IF('saisie mathématiques'!AO31="A","Abst",(IF('saisie mathématiques'!AO31="N","non év","attente")))))))))))))</f>
        <v>Abst</v>
      </c>
      <c r="AP31" s="67" t="str">
        <f>IF('saisie mathématiques'!AP31=1,1,(IF('saisie mathématiques'!AP31=3,0.5,(IF('saisie mathématiques'!AP31=4,0.5,(IF('saisie mathématiques'!AP31=9,0,(IF('saisie mathématiques'!AP31=0,0,(IF('saisie mathématiques'!AP31="A","Abst",(IF('saisie mathématiques'!AP31="N","non év","attente")))))))))))))</f>
        <v>Abst</v>
      </c>
      <c r="AQ31" s="67" t="str">
        <f>IF('saisie mathématiques'!AQ31=1,1,(IF('saisie mathématiques'!AQ31=3,0.5,(IF('saisie mathématiques'!AQ31=4,0.5,(IF('saisie mathématiques'!AQ31=9,0,(IF('saisie mathématiques'!AQ31=0,0,(IF('saisie mathématiques'!AQ31="A","Abst",(IF('saisie mathématiques'!AQ31="N","non év","attente")))))))))))))</f>
        <v>Abst</v>
      </c>
      <c r="AR31" s="67" t="str">
        <f>IF('saisie mathématiques'!AR31=1,1,(IF('saisie mathématiques'!AR31=3,0.5,(IF('saisie mathématiques'!AR31=4,0.5,(IF('saisie mathématiques'!AR31=9,0,(IF('saisie mathématiques'!AR31=0,0,(IF('saisie mathématiques'!AR31="A","Abst",(IF('saisie mathématiques'!AR31="N","non év","attente")))))))))))))</f>
        <v>Abst</v>
      </c>
      <c r="AS31" s="67" t="str">
        <f>IF('saisie mathématiques'!AS31=1,1,(IF('saisie mathématiques'!AS31=3,0.5,(IF('saisie mathématiques'!AS31=4,0.5,(IF('saisie mathématiques'!AS31=9,0,(IF('saisie mathématiques'!AS31=0,0,(IF('saisie mathématiques'!AS31="A","Abst",(IF('saisie mathématiques'!AS31="N","non év","attente")))))))))))))</f>
        <v>Abst</v>
      </c>
      <c r="AT31" s="67" t="str">
        <f>IF('saisie mathématiques'!AT31=1,1,(IF('saisie mathématiques'!AT31=3,0.5,(IF('saisie mathématiques'!AT31=4,0.5,(IF('saisie mathématiques'!AT31=9,0,(IF('saisie mathématiques'!AT31=0,0,(IF('saisie mathématiques'!AT31="A","Abst",(IF('saisie mathématiques'!AT31="N","non év","attente")))))))))))))</f>
        <v>Abst</v>
      </c>
      <c r="AU31" s="67" t="str">
        <f>IF('saisie mathématiques'!AU31=1,1,(IF('saisie mathématiques'!AU31=3,0.5,(IF('saisie mathématiques'!AU31=4,0.5,(IF('saisie mathématiques'!AU31=9,0,(IF('saisie mathématiques'!AU31=0,0,(IF('saisie mathématiques'!AU31="A","Abst",(IF('saisie mathématiques'!AU31="N","non év","attente")))))))))))))</f>
        <v>Abst</v>
      </c>
      <c r="AV31" s="67" t="str">
        <f>IF('saisie mathématiques'!AV31=1,1,(IF('saisie mathématiques'!AV31=3,0.5,(IF('saisie mathématiques'!AV31=4,0.5,(IF('saisie mathématiques'!AV31=9,0,(IF('saisie mathématiques'!AV31=0,0,(IF('saisie mathématiques'!AV31="A","Abst",(IF('saisie mathématiques'!AV31="N","non év","attente")))))))))))))</f>
        <v>Abst</v>
      </c>
      <c r="AW31" s="67" t="str">
        <f>IF('saisie mathématiques'!AW31=1,1,(IF('saisie mathématiques'!AW31=3,0.5,(IF('saisie mathématiques'!AW31=4,0.5,(IF('saisie mathématiques'!AW31=9,0,(IF('saisie mathématiques'!AW31=0,0,(IF('saisie mathématiques'!AW31="A","Abst",(IF('saisie mathématiques'!AW31="N","non év","attente")))))))))))))</f>
        <v>Abst</v>
      </c>
      <c r="AX31" s="67" t="str">
        <f>IF('saisie mathématiques'!AX31=1,1,(IF('saisie mathématiques'!AX31=3,0.5,(IF('saisie mathématiques'!AX31=4,0.5,(IF('saisie mathématiques'!AX31=9,0,(IF('saisie mathématiques'!AX31=0,0,(IF('saisie mathématiques'!AX31="A","Abst",(IF('saisie mathématiques'!AX31="N","non év","attente")))))))))))))</f>
        <v>Abst</v>
      </c>
      <c r="AY31" s="67" t="str">
        <f>IF('saisie mathématiques'!AY31=1,1,(IF('saisie mathématiques'!AY31=3,0.5,(IF('saisie mathématiques'!AY31=4,0.5,(IF('saisie mathématiques'!AY31=9,0,(IF('saisie mathématiques'!AY31=0,0,(IF('saisie mathématiques'!AY31="A","Abst",(IF('saisie mathématiques'!AY31="N","non év","attente")))))))))))))</f>
        <v>Abst</v>
      </c>
      <c r="AZ31" s="67" t="str">
        <f>IF('saisie mathématiques'!AZ31=1,1,(IF('saisie mathématiques'!AZ31=3,0.5,(IF('saisie mathématiques'!AZ31=4,0.5,(IF('saisie mathématiques'!AZ31=9,0,(IF('saisie mathématiques'!AZ31=0,0,(IF('saisie mathématiques'!AZ31="A","Abst",(IF('saisie mathématiques'!AZ31="N","non év","attente")))))))))))))</f>
        <v>Abst</v>
      </c>
      <c r="BA31" s="67" t="str">
        <f>IF('saisie mathématiques'!BA31=1,1,(IF('saisie mathématiques'!BA31=3,0.5,(IF('saisie mathématiques'!BA31=4,0.5,(IF('saisie mathématiques'!BA31=9,0,(IF('saisie mathématiques'!BA31=0,0,(IF('saisie mathématiques'!BA31="A","Abst",(IF('saisie mathématiques'!BA31="N","non év","attente")))))))))))))</f>
        <v>Abst</v>
      </c>
      <c r="BB31" s="67" t="str">
        <f>IF('saisie mathématiques'!BB31=1,1,(IF('saisie mathématiques'!BB31=3,0.5,(IF('saisie mathématiques'!BB31=4,0.5,(IF('saisie mathématiques'!BB31=9,0,(IF('saisie mathématiques'!BB31=0,0,(IF('saisie mathématiques'!BB31="A","Abst",(IF('saisie mathématiques'!BB31="N","non év","attente")))))))))))))</f>
        <v>Abst</v>
      </c>
      <c r="BC31" s="67" t="str">
        <f>IF('saisie mathématiques'!BC31=1,1,(IF('saisie mathématiques'!BC31=3,0.5,(IF('saisie mathématiques'!BC31=4,0.5,(IF('saisie mathématiques'!BC31=9,0,(IF('saisie mathématiques'!BC31=0,0,(IF('saisie mathématiques'!BC31="A","Abst",(IF('saisie mathématiques'!BC31="N","non év","attente")))))))))))))</f>
        <v>Abst</v>
      </c>
      <c r="BD31" s="67" t="str">
        <f>IF('saisie mathématiques'!BD31=1,1,(IF('saisie mathématiques'!BD31=3,0.5,(IF('saisie mathématiques'!BD31=4,0.5,(IF('saisie mathématiques'!BD31=9,0,(IF('saisie mathématiques'!BD31=0,0,(IF('saisie mathématiques'!BD31="A","Abst",(IF('saisie mathématiques'!BD31="N","non év","attente")))))))))))))</f>
        <v>Abst</v>
      </c>
      <c r="BE31" s="67" t="str">
        <f>IF('saisie mathématiques'!BE31=1,1,(IF('saisie mathématiques'!BE31=3,0.5,(IF('saisie mathématiques'!BE31=4,0.5,(IF('saisie mathématiques'!BE31=9,0,(IF('saisie mathématiques'!BE31=0,0,(IF('saisie mathématiques'!BE31="A","Abst",(IF('saisie mathématiques'!BE31="N","non év","attente")))))))))))))</f>
        <v>Abst</v>
      </c>
      <c r="BF31" s="67" t="str">
        <f>IF('saisie mathématiques'!BF31=1,1,(IF('saisie mathématiques'!BF31=3,0.5,(IF('saisie mathématiques'!BF31=4,0.5,(IF('saisie mathématiques'!BF31=9,0,(IF('saisie mathématiques'!BF31=0,0,(IF('saisie mathématiques'!BF31="A","Abst",(IF('saisie mathématiques'!BF31="N","non év","attente")))))))))))))</f>
        <v>Abst</v>
      </c>
      <c r="BG31" s="67" t="str">
        <f>IF('saisie mathématiques'!BG31=1,1,(IF('saisie mathématiques'!BG31=3,0.5,(IF('saisie mathématiques'!BG31=4,0.5,(IF('saisie mathématiques'!BG31=9,0,(IF('saisie mathématiques'!BG31=0,0,(IF('saisie mathématiques'!BG31="A","Abst",(IF('saisie mathématiques'!BG31="N","non év","attente")))))))))))))</f>
        <v>Abst</v>
      </c>
      <c r="BH31" s="67" t="str">
        <f>IF('saisie mathématiques'!BH31=1,1,(IF('saisie mathématiques'!BH31=3,0.5,(IF('saisie mathématiques'!BH31=4,0.5,(IF('saisie mathématiques'!BH31=9,0,(IF('saisie mathématiques'!BH31=0,0,(IF('saisie mathématiques'!BH31="A","Abst",(IF('saisie mathématiques'!BH31="N","non év","attente")))))))))))))</f>
        <v>Abst</v>
      </c>
      <c r="BI31" s="67" t="str">
        <f>IF('saisie mathématiques'!BI31=1,1,(IF('saisie mathématiques'!BI31=3,0.5,(IF('saisie mathématiques'!BI31=4,0.5,(IF('saisie mathématiques'!BI31=9,0,(IF('saisie mathématiques'!BI31=0,0,(IF('saisie mathématiques'!BI31="A","Abst",(IF('saisie mathématiques'!BI31="N","non év","attente")))))))))))))</f>
        <v>Abst</v>
      </c>
      <c r="BJ31" s="67" t="str">
        <f>IF('saisie mathématiques'!BJ31=1,1,(IF('saisie mathématiques'!BJ31=3,0.5,(IF('saisie mathématiques'!BJ31=4,0.5,(IF('saisie mathématiques'!BJ31=9,0,(IF('saisie mathématiques'!BJ31=0,0,(IF('saisie mathématiques'!BJ31="A","Abst",(IF('saisie mathématiques'!BJ31="N","non év","attente")))))))))))))</f>
        <v>Abst</v>
      </c>
      <c r="BK31" s="67" t="str">
        <f>IF('saisie mathématiques'!BK31=1,1,(IF('saisie mathématiques'!BK31=3,0.5,(IF('saisie mathématiques'!BK31=4,0.5,(IF('saisie mathématiques'!BK31=9,0,(IF('saisie mathématiques'!BK31=0,0,(IF('saisie mathématiques'!BK31="A","Abst",(IF('saisie mathématiques'!BK31="N","non év","attente")))))))))))))</f>
        <v>Abst</v>
      </c>
    </row>
    <row r="32" spans="2:63">
      <c r="B32" s="67" t="str">
        <f>IF('Ma classe'!B31&lt;&gt;0,'Ma classe'!B31,"aucun élève")</f>
        <v>aucun élève</v>
      </c>
      <c r="C32" s="67" t="str">
        <f>IF('Ma classe'!C31&lt;&gt;0,'Ma classe'!C31,"aucun élève")</f>
        <v>aucun élève</v>
      </c>
      <c r="D32" s="67" t="str">
        <f>IF('saisie mathématiques'!D32=1,1,(IF('saisie mathématiques'!D32=3,0.5,(IF('saisie mathématiques'!D32=4,0.5,(IF('saisie mathématiques'!D32=9,0,(IF('saisie mathématiques'!D32=0,0,(IF('saisie mathématiques'!D32="A","Abst",(IF('saisie mathématiques'!D32="N","non év","attente")))))))))))))</f>
        <v>Abst</v>
      </c>
      <c r="E32" s="67" t="str">
        <f>IF('saisie mathématiques'!E32=1,1,(IF('saisie mathématiques'!E32=3,0.5,(IF('saisie mathématiques'!E32=4,0.5,(IF('saisie mathématiques'!E32=9,0,(IF('saisie mathématiques'!E32=0,0,(IF('saisie mathématiques'!E32="A","Abst",(IF('saisie mathématiques'!E32="N","non év","attente")))))))))))))</f>
        <v>Abst</v>
      </c>
      <c r="F32" s="67" t="str">
        <f>IF('saisie mathématiques'!F32=1,1,(IF('saisie mathématiques'!F32=3,0.5,(IF('saisie mathématiques'!F32=4,0.5,(IF('saisie mathématiques'!F32=9,0,(IF('saisie mathématiques'!F32=0,0,(IF('saisie mathématiques'!F32="A","Abst",(IF('saisie mathématiques'!F32="N","non év","attente")))))))))))))</f>
        <v>Abst</v>
      </c>
      <c r="G32" s="67" t="str">
        <f>IF('saisie mathématiques'!G32=1,1,(IF('saisie mathématiques'!G32=3,0.5,(IF('saisie mathématiques'!G32=4,0.5,(IF('saisie mathématiques'!G32=9,0,(IF('saisie mathématiques'!G32=0,0,(IF('saisie mathématiques'!G32="A","Abst",(IF('saisie mathématiques'!G32="N","non év","attente")))))))))))))</f>
        <v>Abst</v>
      </c>
      <c r="H32" s="67" t="str">
        <f>IF('saisie mathématiques'!H32=1,1,(IF('saisie mathématiques'!H32=3,0.5,(IF('saisie mathématiques'!H32=4,0.5,(IF('saisie mathématiques'!H32=9,0,(IF('saisie mathématiques'!H32=0,0,(IF('saisie mathématiques'!H32="A","Abst",(IF('saisie mathématiques'!H32="N","non év","attente")))))))))))))</f>
        <v>Abst</v>
      </c>
      <c r="I32" s="67" t="str">
        <f>IF('saisie mathématiques'!I32=1,1,(IF('saisie mathématiques'!I32=3,0.5,(IF('saisie mathématiques'!I32=4,0.5,(IF('saisie mathématiques'!I32=9,0,(IF('saisie mathématiques'!I32=0,0,(IF('saisie mathématiques'!I32="A","Abst",(IF('saisie mathématiques'!I32="N","non év","attente")))))))))))))</f>
        <v>Abst</v>
      </c>
      <c r="J32" s="67" t="str">
        <f>IF('saisie mathématiques'!J32=1,1,(IF('saisie mathématiques'!J32=3,0.5,(IF('saisie mathématiques'!J32=4,0.5,(IF('saisie mathématiques'!J32=9,0,(IF('saisie mathématiques'!J32=0,0,(IF('saisie mathématiques'!J32="A","Abst",(IF('saisie mathématiques'!J32="N","non év","attente")))))))))))))</f>
        <v>Abst</v>
      </c>
      <c r="K32" s="67" t="str">
        <f>IF('saisie mathématiques'!K32=1,1,(IF('saisie mathématiques'!K32=3,0.5,(IF('saisie mathématiques'!K32=4,0.5,(IF('saisie mathématiques'!K32=9,0,(IF('saisie mathématiques'!K32=0,0,(IF('saisie mathématiques'!K32="A","Abst",(IF('saisie mathématiques'!K32="N","non év","attente")))))))))))))</f>
        <v>Abst</v>
      </c>
      <c r="L32" s="67" t="str">
        <f>IF('saisie mathématiques'!L32=1,1,(IF('saisie mathématiques'!L32=3,0.5,(IF('saisie mathématiques'!L32=4,0.5,(IF('saisie mathématiques'!L32=9,0,(IF('saisie mathématiques'!L32=0,0,(IF('saisie mathématiques'!L32="A","Abst",(IF('saisie mathématiques'!L32="N","non év","attente")))))))))))))</f>
        <v>Abst</v>
      </c>
      <c r="M32" s="67" t="str">
        <f>IF('saisie mathématiques'!M32=1,1,(IF('saisie mathématiques'!M32=3,0.5,(IF('saisie mathématiques'!M32=4,0.5,(IF('saisie mathématiques'!M32=9,0,(IF('saisie mathématiques'!M32=0,0,(IF('saisie mathématiques'!M32="A","Abst",(IF('saisie mathématiques'!M32="N","non év","attente")))))))))))))</f>
        <v>Abst</v>
      </c>
      <c r="N32" s="67" t="str">
        <f>IF('saisie mathématiques'!N32=1,1,(IF('saisie mathématiques'!N32=3,0.5,(IF('saisie mathématiques'!N32=4,0.5,(IF('saisie mathématiques'!N32=9,0,(IF('saisie mathématiques'!N32=0,0,(IF('saisie mathématiques'!N32="A","Abst",(IF('saisie mathématiques'!N32="N","non év","attente")))))))))))))</f>
        <v>Abst</v>
      </c>
      <c r="O32" s="67" t="str">
        <f>IF('saisie mathématiques'!O32=1,1,(IF('saisie mathématiques'!O32=3,0.5,(IF('saisie mathématiques'!O32=4,0.5,(IF('saisie mathématiques'!O32=9,0,(IF('saisie mathématiques'!O32=0,0,(IF('saisie mathématiques'!O32="A","Abst",(IF('saisie mathématiques'!O32="N","non év","attente")))))))))))))</f>
        <v>Abst</v>
      </c>
      <c r="P32" s="67" t="str">
        <f>IF('saisie mathématiques'!P32=1,1,(IF('saisie mathématiques'!P32=3,0.5,(IF('saisie mathématiques'!P32=4,0.5,(IF('saisie mathématiques'!P32=9,0,(IF('saisie mathématiques'!P32=0,0,(IF('saisie mathématiques'!P32="A","Abst",(IF('saisie mathématiques'!P32="N","non év","attente")))))))))))))</f>
        <v>Abst</v>
      </c>
      <c r="Q32" s="67" t="str">
        <f>IF('saisie mathématiques'!Q32=1,1,(IF('saisie mathématiques'!Q32=3,0.5,(IF('saisie mathématiques'!Q32=4,0.5,(IF('saisie mathématiques'!Q32=9,0,(IF('saisie mathématiques'!Q32=0,0,(IF('saisie mathématiques'!Q32="A","Abst",(IF('saisie mathématiques'!Q32="N","non év","attente")))))))))))))</f>
        <v>Abst</v>
      </c>
      <c r="R32" s="67" t="str">
        <f>IF('saisie mathématiques'!R32=1,1,(IF('saisie mathématiques'!R32=3,0.5,(IF('saisie mathématiques'!R32=4,0.5,(IF('saisie mathématiques'!R32=9,0,(IF('saisie mathématiques'!R32=0,0,(IF('saisie mathématiques'!R32="A","Abst",(IF('saisie mathématiques'!R32="N","non év","attente")))))))))))))</f>
        <v>Abst</v>
      </c>
      <c r="S32" s="67" t="str">
        <f>IF('saisie mathématiques'!S32=1,1,(IF('saisie mathématiques'!S32=3,0.5,(IF('saisie mathématiques'!S32=4,0.5,(IF('saisie mathématiques'!S32=9,0,(IF('saisie mathématiques'!S32=0,0,(IF('saisie mathématiques'!S32="A","Abst",(IF('saisie mathématiques'!S32="N","non év","attente")))))))))))))</f>
        <v>Abst</v>
      </c>
      <c r="T32" s="67" t="str">
        <f>IF('saisie mathématiques'!T32=1,1,(IF('saisie mathématiques'!T32=3,0.5,(IF('saisie mathématiques'!T32=4,0.5,(IF('saisie mathématiques'!T32=9,0,(IF('saisie mathématiques'!T32=0,0,(IF('saisie mathématiques'!T32="A","Abst",(IF('saisie mathématiques'!T32="N","non év","attente")))))))))))))</f>
        <v>Abst</v>
      </c>
      <c r="U32" s="67" t="str">
        <f>IF('saisie mathématiques'!U32=1,1,(IF('saisie mathématiques'!U32=3,0.5,(IF('saisie mathématiques'!U32=4,0.5,(IF('saisie mathématiques'!U32=9,0,(IF('saisie mathématiques'!U32=0,0,(IF('saisie mathématiques'!U32="A","Abst",(IF('saisie mathématiques'!U32="N","non év","attente")))))))))))))</f>
        <v>Abst</v>
      </c>
      <c r="V32" s="67" t="str">
        <f>IF('saisie mathématiques'!V32=1,1,(IF('saisie mathématiques'!V32=3,0.5,(IF('saisie mathématiques'!V32=4,0.5,(IF('saisie mathématiques'!V32=9,0,(IF('saisie mathématiques'!V32=0,0,(IF('saisie mathématiques'!V32="A","Abst",(IF('saisie mathématiques'!V32="N","non év","attente")))))))))))))</f>
        <v>Abst</v>
      </c>
      <c r="W32" s="67" t="str">
        <f>IF('saisie mathématiques'!W32=1,1,(IF('saisie mathématiques'!W32=3,0.5,(IF('saisie mathématiques'!W32=4,0.5,(IF('saisie mathématiques'!W32=9,0,(IF('saisie mathématiques'!W32=0,0,(IF('saisie mathématiques'!W32="A","Abst",(IF('saisie mathématiques'!W32="N","non év","attente")))))))))))))</f>
        <v>Abst</v>
      </c>
      <c r="X32" s="67" t="str">
        <f>IF('saisie mathématiques'!X32=1,1,(IF('saisie mathématiques'!X32=3,0.5,(IF('saisie mathématiques'!X32=4,0.5,(IF('saisie mathématiques'!X32=9,0,(IF('saisie mathématiques'!X32=0,0,(IF('saisie mathématiques'!X32="A","Abst",(IF('saisie mathématiques'!X32="N","non év","attente")))))))))))))</f>
        <v>Abst</v>
      </c>
      <c r="Y32" s="67" t="str">
        <f>IF('saisie mathématiques'!Y32=1,1,(IF('saisie mathématiques'!Y32=3,0.5,(IF('saisie mathématiques'!Y32=4,0.5,(IF('saisie mathématiques'!Y32=9,0,(IF('saisie mathématiques'!Y32=0,0,(IF('saisie mathématiques'!Y32="A","Abst",(IF('saisie mathématiques'!Y32="N","non év","attente")))))))))))))</f>
        <v>Abst</v>
      </c>
      <c r="Z32" s="67" t="str">
        <f>IF('saisie mathématiques'!Z32=1,1,(IF('saisie mathématiques'!Z32=3,0.5,(IF('saisie mathématiques'!Z32=4,0.5,(IF('saisie mathématiques'!Z32=9,0,(IF('saisie mathématiques'!Z32=0,0,(IF('saisie mathématiques'!Z32="A","Abst",(IF('saisie mathématiques'!Z32="N","non év","attente")))))))))))))</f>
        <v>Abst</v>
      </c>
      <c r="AA32" s="67" t="str">
        <f>IF('saisie mathématiques'!AA32=1,1,(IF('saisie mathématiques'!AA32=3,0.5,(IF('saisie mathématiques'!AA32=4,0.5,(IF('saisie mathématiques'!AA32=9,0,(IF('saisie mathématiques'!AA32=0,0,(IF('saisie mathématiques'!AA32="A","Abst",(IF('saisie mathématiques'!AA32="N","non év","attente")))))))))))))</f>
        <v>Abst</v>
      </c>
      <c r="AB32" s="67" t="str">
        <f>IF('saisie mathématiques'!AB32=1,1,(IF('saisie mathématiques'!AB32=3,0.5,(IF('saisie mathématiques'!AB32=4,0.5,(IF('saisie mathématiques'!AB32=9,0,(IF('saisie mathématiques'!AB32=0,0,(IF('saisie mathématiques'!AB32="A","Abst",(IF('saisie mathématiques'!AB32="N","non év","attente")))))))))))))</f>
        <v>Abst</v>
      </c>
      <c r="AC32" s="67" t="str">
        <f>IF('saisie mathématiques'!AC32=1,1,(IF('saisie mathématiques'!AC32=3,0.5,(IF('saisie mathématiques'!AC32=4,0.5,(IF('saisie mathématiques'!AC32=9,0,(IF('saisie mathématiques'!AC32=0,0,(IF('saisie mathématiques'!AC32="A","Abst",(IF('saisie mathématiques'!AC32="N","non év","attente")))))))))))))</f>
        <v>Abst</v>
      </c>
      <c r="AD32" s="67" t="str">
        <f>IF('saisie mathématiques'!AD32=1,1,(IF('saisie mathématiques'!AD32=3,0.5,(IF('saisie mathématiques'!AD32=4,0.5,(IF('saisie mathématiques'!AD32=9,0,(IF('saisie mathématiques'!AD32=0,0,(IF('saisie mathématiques'!AD32="A","Abst",(IF('saisie mathématiques'!AD32="N","non év","attente")))))))))))))</f>
        <v>Abst</v>
      </c>
      <c r="AE32" s="67" t="str">
        <f>IF('saisie mathématiques'!AE32=1,1,(IF('saisie mathématiques'!AE32=3,0.5,(IF('saisie mathématiques'!AE32=4,0.5,(IF('saisie mathématiques'!AE32=9,0,(IF('saisie mathématiques'!AE32=0,0,(IF('saisie mathématiques'!AE32="A","Abst",(IF('saisie mathématiques'!AE32="N","non év","attente")))))))))))))</f>
        <v>Abst</v>
      </c>
      <c r="AF32" s="67" t="str">
        <f>IF('saisie mathématiques'!AF32=1,1,(IF('saisie mathématiques'!AF32=3,0.5,(IF('saisie mathématiques'!AF32=4,0.5,(IF('saisie mathématiques'!AF32=9,0,(IF('saisie mathématiques'!AF32=0,0,(IF('saisie mathématiques'!AF32="A","Abst",(IF('saisie mathématiques'!AF32="N","non év","attente")))))))))))))</f>
        <v>Abst</v>
      </c>
      <c r="AG32" s="67" t="str">
        <f>IF('saisie mathématiques'!AG32=1,1,(IF('saisie mathématiques'!AG32=3,0.5,(IF('saisie mathématiques'!AG32=4,0.5,(IF('saisie mathématiques'!AG32=9,0,(IF('saisie mathématiques'!AG32=0,0,(IF('saisie mathématiques'!AG32="A","Abst",(IF('saisie mathématiques'!AG32="N","non év","attente")))))))))))))</f>
        <v>Abst</v>
      </c>
      <c r="AH32" s="67" t="str">
        <f>IF('saisie mathématiques'!AH32=1,1,(IF('saisie mathématiques'!AH32=3,0.5,(IF('saisie mathématiques'!AH32=4,0.5,(IF('saisie mathématiques'!AH32=9,0,(IF('saisie mathématiques'!AH32=0,0,(IF('saisie mathématiques'!AH32="A","Abst",(IF('saisie mathématiques'!AH32="N","non év","attente")))))))))))))</f>
        <v>Abst</v>
      </c>
      <c r="AI32" s="67" t="str">
        <f>IF('saisie mathématiques'!AI32=1,1,(IF('saisie mathématiques'!AI32=3,0.5,(IF('saisie mathématiques'!AI32=4,0.5,(IF('saisie mathématiques'!AI32=9,0,(IF('saisie mathématiques'!AI32=0,0,(IF('saisie mathématiques'!AI32="A","Abst",(IF('saisie mathématiques'!AI32="N","non év","attente")))))))))))))</f>
        <v>Abst</v>
      </c>
      <c r="AJ32" s="67" t="str">
        <f>IF('saisie mathématiques'!AJ32=1,1,(IF('saisie mathématiques'!AJ32=3,0.5,(IF('saisie mathématiques'!AJ32=4,0.5,(IF('saisie mathématiques'!AJ32=9,0,(IF('saisie mathématiques'!AJ32=0,0,(IF('saisie mathématiques'!AJ32="A","Abst",(IF('saisie mathématiques'!AJ32="N","non év","attente")))))))))))))</f>
        <v>Abst</v>
      </c>
      <c r="AK32" s="67" t="str">
        <f>IF('saisie mathématiques'!AK32=1,1,(IF('saisie mathématiques'!AK32=3,0.5,(IF('saisie mathématiques'!AK32=4,0.5,(IF('saisie mathématiques'!AK32=9,0,(IF('saisie mathématiques'!AK32=0,0,(IF('saisie mathématiques'!AK32="A","Abst",(IF('saisie mathématiques'!AK32="N","non év","attente")))))))))))))</f>
        <v>Abst</v>
      </c>
      <c r="AL32" s="67" t="str">
        <f>IF('saisie mathématiques'!AL32=1,1,(IF('saisie mathématiques'!AL32=3,0.5,(IF('saisie mathématiques'!AL32=4,0.5,(IF('saisie mathématiques'!AL32=9,0,(IF('saisie mathématiques'!AL32=0,0,(IF('saisie mathématiques'!AL32="A","Abst",(IF('saisie mathématiques'!AL32="N","non év","attente")))))))))))))</f>
        <v>Abst</v>
      </c>
      <c r="AM32" s="67" t="str">
        <f>IF('saisie mathématiques'!AM32=1,1,(IF('saisie mathématiques'!AM32=3,0.5,(IF('saisie mathématiques'!AM32=4,0.5,(IF('saisie mathématiques'!AM32=9,0,(IF('saisie mathématiques'!AM32=0,0,(IF('saisie mathématiques'!AM32="A","Abst",(IF('saisie mathématiques'!AM32="N","non év","attente")))))))))))))</f>
        <v>Abst</v>
      </c>
      <c r="AN32" s="67" t="str">
        <f>IF('saisie mathématiques'!AN32=1,1,(IF('saisie mathématiques'!AN32=3,0.5,(IF('saisie mathématiques'!AN32=4,0.5,(IF('saisie mathématiques'!AN32=9,0,(IF('saisie mathématiques'!AN32=0,0,(IF('saisie mathématiques'!AN32="A","Abst",(IF('saisie mathématiques'!AN32="N","non év","attente")))))))))))))</f>
        <v>Abst</v>
      </c>
      <c r="AO32" s="67" t="str">
        <f>IF('saisie mathématiques'!AO32=1,1,(IF('saisie mathématiques'!AO32=3,0.5,(IF('saisie mathématiques'!AO32=4,0.5,(IF('saisie mathématiques'!AO32=9,0,(IF('saisie mathématiques'!AO32=0,0,(IF('saisie mathématiques'!AO32="A","Abst",(IF('saisie mathématiques'!AO32="N","non év","attente")))))))))))))</f>
        <v>Abst</v>
      </c>
      <c r="AP32" s="67" t="str">
        <f>IF('saisie mathématiques'!AP32=1,1,(IF('saisie mathématiques'!AP32=3,0.5,(IF('saisie mathématiques'!AP32=4,0.5,(IF('saisie mathématiques'!AP32=9,0,(IF('saisie mathématiques'!AP32=0,0,(IF('saisie mathématiques'!AP32="A","Abst",(IF('saisie mathématiques'!AP32="N","non év","attente")))))))))))))</f>
        <v>Abst</v>
      </c>
      <c r="AQ32" s="67" t="str">
        <f>IF('saisie mathématiques'!AQ32=1,1,(IF('saisie mathématiques'!AQ32=3,0.5,(IF('saisie mathématiques'!AQ32=4,0.5,(IF('saisie mathématiques'!AQ32=9,0,(IF('saisie mathématiques'!AQ32=0,0,(IF('saisie mathématiques'!AQ32="A","Abst",(IF('saisie mathématiques'!AQ32="N","non év","attente")))))))))))))</f>
        <v>Abst</v>
      </c>
      <c r="AR32" s="67" t="str">
        <f>IF('saisie mathématiques'!AR32=1,1,(IF('saisie mathématiques'!AR32=3,0.5,(IF('saisie mathématiques'!AR32=4,0.5,(IF('saisie mathématiques'!AR32=9,0,(IF('saisie mathématiques'!AR32=0,0,(IF('saisie mathématiques'!AR32="A","Abst",(IF('saisie mathématiques'!AR32="N","non év","attente")))))))))))))</f>
        <v>Abst</v>
      </c>
      <c r="AS32" s="67" t="str">
        <f>IF('saisie mathématiques'!AS32=1,1,(IF('saisie mathématiques'!AS32=3,0.5,(IF('saisie mathématiques'!AS32=4,0.5,(IF('saisie mathématiques'!AS32=9,0,(IF('saisie mathématiques'!AS32=0,0,(IF('saisie mathématiques'!AS32="A","Abst",(IF('saisie mathématiques'!AS32="N","non év","attente")))))))))))))</f>
        <v>Abst</v>
      </c>
      <c r="AT32" s="67" t="str">
        <f>IF('saisie mathématiques'!AT32=1,1,(IF('saisie mathématiques'!AT32=3,0.5,(IF('saisie mathématiques'!AT32=4,0.5,(IF('saisie mathématiques'!AT32=9,0,(IF('saisie mathématiques'!AT32=0,0,(IF('saisie mathématiques'!AT32="A","Abst",(IF('saisie mathématiques'!AT32="N","non év","attente")))))))))))))</f>
        <v>Abst</v>
      </c>
      <c r="AU32" s="67" t="str">
        <f>IF('saisie mathématiques'!AU32=1,1,(IF('saisie mathématiques'!AU32=3,0.5,(IF('saisie mathématiques'!AU32=4,0.5,(IF('saisie mathématiques'!AU32=9,0,(IF('saisie mathématiques'!AU32=0,0,(IF('saisie mathématiques'!AU32="A","Abst",(IF('saisie mathématiques'!AU32="N","non év","attente")))))))))))))</f>
        <v>Abst</v>
      </c>
      <c r="AV32" s="67" t="str">
        <f>IF('saisie mathématiques'!AV32=1,1,(IF('saisie mathématiques'!AV32=3,0.5,(IF('saisie mathématiques'!AV32=4,0.5,(IF('saisie mathématiques'!AV32=9,0,(IF('saisie mathématiques'!AV32=0,0,(IF('saisie mathématiques'!AV32="A","Abst",(IF('saisie mathématiques'!AV32="N","non év","attente")))))))))))))</f>
        <v>Abst</v>
      </c>
      <c r="AW32" s="67" t="str">
        <f>IF('saisie mathématiques'!AW32=1,1,(IF('saisie mathématiques'!AW32=3,0.5,(IF('saisie mathématiques'!AW32=4,0.5,(IF('saisie mathématiques'!AW32=9,0,(IF('saisie mathématiques'!AW32=0,0,(IF('saisie mathématiques'!AW32="A","Abst",(IF('saisie mathématiques'!AW32="N","non év","attente")))))))))))))</f>
        <v>Abst</v>
      </c>
      <c r="AX32" s="67" t="str">
        <f>IF('saisie mathématiques'!AX32=1,1,(IF('saisie mathématiques'!AX32=3,0.5,(IF('saisie mathématiques'!AX32=4,0.5,(IF('saisie mathématiques'!AX32=9,0,(IF('saisie mathématiques'!AX32=0,0,(IF('saisie mathématiques'!AX32="A","Abst",(IF('saisie mathématiques'!AX32="N","non év","attente")))))))))))))</f>
        <v>Abst</v>
      </c>
      <c r="AY32" s="67" t="str">
        <f>IF('saisie mathématiques'!AY32=1,1,(IF('saisie mathématiques'!AY32=3,0.5,(IF('saisie mathématiques'!AY32=4,0.5,(IF('saisie mathématiques'!AY32=9,0,(IF('saisie mathématiques'!AY32=0,0,(IF('saisie mathématiques'!AY32="A","Abst",(IF('saisie mathématiques'!AY32="N","non év","attente")))))))))))))</f>
        <v>Abst</v>
      </c>
      <c r="AZ32" s="67" t="str">
        <f>IF('saisie mathématiques'!AZ32=1,1,(IF('saisie mathématiques'!AZ32=3,0.5,(IF('saisie mathématiques'!AZ32=4,0.5,(IF('saisie mathématiques'!AZ32=9,0,(IF('saisie mathématiques'!AZ32=0,0,(IF('saisie mathématiques'!AZ32="A","Abst",(IF('saisie mathématiques'!AZ32="N","non év","attente")))))))))))))</f>
        <v>Abst</v>
      </c>
      <c r="BA32" s="67" t="str">
        <f>IF('saisie mathématiques'!BA32=1,1,(IF('saisie mathématiques'!BA32=3,0.5,(IF('saisie mathématiques'!BA32=4,0.5,(IF('saisie mathématiques'!BA32=9,0,(IF('saisie mathématiques'!BA32=0,0,(IF('saisie mathématiques'!BA32="A","Abst",(IF('saisie mathématiques'!BA32="N","non év","attente")))))))))))))</f>
        <v>Abst</v>
      </c>
      <c r="BB32" s="67" t="str">
        <f>IF('saisie mathématiques'!BB32=1,1,(IF('saisie mathématiques'!BB32=3,0.5,(IF('saisie mathématiques'!BB32=4,0.5,(IF('saisie mathématiques'!BB32=9,0,(IF('saisie mathématiques'!BB32=0,0,(IF('saisie mathématiques'!BB32="A","Abst",(IF('saisie mathématiques'!BB32="N","non év","attente")))))))))))))</f>
        <v>Abst</v>
      </c>
      <c r="BC32" s="67" t="str">
        <f>IF('saisie mathématiques'!BC32=1,1,(IF('saisie mathématiques'!BC32=3,0.5,(IF('saisie mathématiques'!BC32=4,0.5,(IF('saisie mathématiques'!BC32=9,0,(IF('saisie mathématiques'!BC32=0,0,(IF('saisie mathématiques'!BC32="A","Abst",(IF('saisie mathématiques'!BC32="N","non év","attente")))))))))))))</f>
        <v>Abst</v>
      </c>
      <c r="BD32" s="67" t="str">
        <f>IF('saisie mathématiques'!BD32=1,1,(IF('saisie mathématiques'!BD32=3,0.5,(IF('saisie mathématiques'!BD32=4,0.5,(IF('saisie mathématiques'!BD32=9,0,(IF('saisie mathématiques'!BD32=0,0,(IF('saisie mathématiques'!BD32="A","Abst",(IF('saisie mathématiques'!BD32="N","non év","attente")))))))))))))</f>
        <v>Abst</v>
      </c>
      <c r="BE32" s="67" t="str">
        <f>IF('saisie mathématiques'!BE32=1,1,(IF('saisie mathématiques'!BE32=3,0.5,(IF('saisie mathématiques'!BE32=4,0.5,(IF('saisie mathématiques'!BE32=9,0,(IF('saisie mathématiques'!BE32=0,0,(IF('saisie mathématiques'!BE32="A","Abst",(IF('saisie mathématiques'!BE32="N","non év","attente")))))))))))))</f>
        <v>Abst</v>
      </c>
      <c r="BF32" s="67" t="str">
        <f>IF('saisie mathématiques'!BF32=1,1,(IF('saisie mathématiques'!BF32=3,0.5,(IF('saisie mathématiques'!BF32=4,0.5,(IF('saisie mathématiques'!BF32=9,0,(IF('saisie mathématiques'!BF32=0,0,(IF('saisie mathématiques'!BF32="A","Abst",(IF('saisie mathématiques'!BF32="N","non év","attente")))))))))))))</f>
        <v>Abst</v>
      </c>
      <c r="BG32" s="67" t="str">
        <f>IF('saisie mathématiques'!BG32=1,1,(IF('saisie mathématiques'!BG32=3,0.5,(IF('saisie mathématiques'!BG32=4,0.5,(IF('saisie mathématiques'!BG32=9,0,(IF('saisie mathématiques'!BG32=0,0,(IF('saisie mathématiques'!BG32="A","Abst",(IF('saisie mathématiques'!BG32="N","non év","attente")))))))))))))</f>
        <v>Abst</v>
      </c>
      <c r="BH32" s="67" t="str">
        <f>IF('saisie mathématiques'!BH32=1,1,(IF('saisie mathématiques'!BH32=3,0.5,(IF('saisie mathématiques'!BH32=4,0.5,(IF('saisie mathématiques'!BH32=9,0,(IF('saisie mathématiques'!BH32=0,0,(IF('saisie mathématiques'!BH32="A","Abst",(IF('saisie mathématiques'!BH32="N","non év","attente")))))))))))))</f>
        <v>Abst</v>
      </c>
      <c r="BI32" s="67" t="str">
        <f>IF('saisie mathématiques'!BI32=1,1,(IF('saisie mathématiques'!BI32=3,0.5,(IF('saisie mathématiques'!BI32=4,0.5,(IF('saisie mathématiques'!BI32=9,0,(IF('saisie mathématiques'!BI32=0,0,(IF('saisie mathématiques'!BI32="A","Abst",(IF('saisie mathématiques'!BI32="N","non év","attente")))))))))))))</f>
        <v>Abst</v>
      </c>
      <c r="BJ32" s="67" t="str">
        <f>IF('saisie mathématiques'!BJ32=1,1,(IF('saisie mathématiques'!BJ32=3,0.5,(IF('saisie mathématiques'!BJ32=4,0.5,(IF('saisie mathématiques'!BJ32=9,0,(IF('saisie mathématiques'!BJ32=0,0,(IF('saisie mathématiques'!BJ32="A","Abst",(IF('saisie mathématiques'!BJ32="N","non év","attente")))))))))))))</f>
        <v>Abst</v>
      </c>
      <c r="BK32" s="67" t="str">
        <f>IF('saisie mathématiques'!BK32=1,1,(IF('saisie mathématiques'!BK32=3,0.5,(IF('saisie mathématiques'!BK32=4,0.5,(IF('saisie mathématiques'!BK32=9,0,(IF('saisie mathématiques'!BK32=0,0,(IF('saisie mathématiques'!BK32="A","Abst",(IF('saisie mathématiques'!BK32="N","non év","attente")))))))))))))</f>
        <v>Abst</v>
      </c>
    </row>
  </sheetData>
  <sheetProtection password="C82B" sheet="1" objects="1" scenario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8" tint="0.59999389629810485"/>
  </sheetPr>
  <dimension ref="A1:AO38"/>
  <sheetViews>
    <sheetView zoomScale="120" zoomScaleNormal="120" workbookViewId="0">
      <pane xSplit="2" ySplit="4" topLeftCell="Y5" activePane="bottomRight" state="frozen"/>
      <selection pane="topRight" activeCell="S1" sqref="S1"/>
      <selection pane="bottomLeft" activeCell="A5" sqref="A5"/>
      <selection pane="bottomRight" activeCell="A2" sqref="A2:B2"/>
    </sheetView>
  </sheetViews>
  <sheetFormatPr baseColWidth="10" defaultColWidth="11.5703125" defaultRowHeight="12.75"/>
  <sheetData>
    <row r="1" spans="1:41">
      <c r="B1" s="71"/>
      <c r="C1" s="309" t="s">
        <v>206</v>
      </c>
      <c r="D1" s="309"/>
      <c r="E1" s="309"/>
      <c r="F1" s="309"/>
      <c r="G1" s="309"/>
      <c r="H1" s="309"/>
      <c r="I1" s="309"/>
      <c r="J1" s="309"/>
      <c r="K1" s="309"/>
      <c r="L1" s="309"/>
      <c r="M1" s="309"/>
      <c r="N1" s="309"/>
      <c r="O1" s="309"/>
      <c r="P1" s="309"/>
      <c r="Q1" s="309"/>
      <c r="R1" s="309"/>
      <c r="S1" s="309"/>
      <c r="T1" s="309"/>
      <c r="U1" s="309"/>
      <c r="V1" s="309"/>
      <c r="W1" s="309"/>
      <c r="X1" s="310"/>
      <c r="Y1" s="309" t="s">
        <v>207</v>
      </c>
      <c r="Z1" s="309"/>
      <c r="AA1" s="309"/>
      <c r="AB1" s="309"/>
      <c r="AC1" s="309"/>
      <c r="AD1" s="309"/>
      <c r="AE1" s="309"/>
      <c r="AF1" s="309"/>
      <c r="AG1" s="309"/>
      <c r="AH1" s="309"/>
      <c r="AI1" s="309" t="s">
        <v>208</v>
      </c>
      <c r="AJ1" s="309"/>
      <c r="AK1" s="309"/>
      <c r="AL1" s="309"/>
      <c r="AM1" s="309"/>
      <c r="AN1" s="309"/>
      <c r="AO1" s="309"/>
    </row>
    <row r="2" spans="1:41" ht="76.349999999999994" customHeight="1">
      <c r="A2" s="258" t="s">
        <v>70</v>
      </c>
      <c r="B2" s="258"/>
      <c r="C2" s="311" t="s">
        <v>209</v>
      </c>
      <c r="D2" s="311"/>
      <c r="E2" s="311"/>
      <c r="F2" s="311"/>
      <c r="G2" s="312" t="s">
        <v>210</v>
      </c>
      <c r="H2" s="313"/>
      <c r="I2" s="313"/>
      <c r="J2" s="313"/>
      <c r="K2" s="313"/>
      <c r="L2" s="314"/>
      <c r="M2" s="312" t="s">
        <v>211</v>
      </c>
      <c r="N2" s="313"/>
      <c r="O2" s="314"/>
      <c r="P2" s="315" t="s">
        <v>212</v>
      </c>
      <c r="Q2" s="316"/>
      <c r="R2" s="316"/>
      <c r="S2" s="316"/>
      <c r="T2" s="316"/>
      <c r="U2" s="316"/>
      <c r="V2" s="316"/>
      <c r="W2" s="316"/>
      <c r="X2" s="317"/>
      <c r="Y2" s="318" t="s">
        <v>213</v>
      </c>
      <c r="Z2" s="319"/>
      <c r="AA2" s="97" t="s">
        <v>214</v>
      </c>
      <c r="AB2" s="320" t="s">
        <v>215</v>
      </c>
      <c r="AC2" s="320"/>
      <c r="AD2" s="321"/>
      <c r="AE2" s="322" t="s">
        <v>216</v>
      </c>
      <c r="AF2" s="323"/>
      <c r="AG2" s="323"/>
      <c r="AH2" s="323"/>
      <c r="AI2" s="324" t="s">
        <v>217</v>
      </c>
      <c r="AJ2" s="324"/>
      <c r="AK2" s="324"/>
      <c r="AL2" s="324"/>
      <c r="AM2" s="324"/>
      <c r="AN2" s="325"/>
      <c r="AO2" s="98" t="s">
        <v>218</v>
      </c>
    </row>
    <row r="3" spans="1:41" s="125" customFormat="1" ht="136.5" customHeight="1">
      <c r="A3" s="307" t="s">
        <v>81</v>
      </c>
      <c r="B3" s="307"/>
      <c r="C3" s="115" t="s">
        <v>284</v>
      </c>
      <c r="D3" s="116" t="s">
        <v>285</v>
      </c>
      <c r="E3" s="113" t="s">
        <v>286</v>
      </c>
      <c r="F3" s="117" t="s">
        <v>287</v>
      </c>
      <c r="G3" s="118" t="s">
        <v>288</v>
      </c>
      <c r="H3" s="119" t="s">
        <v>223</v>
      </c>
      <c r="I3" s="116" t="s">
        <v>224</v>
      </c>
      <c r="J3" s="113" t="s">
        <v>225</v>
      </c>
      <c r="K3" s="113" t="s">
        <v>226</v>
      </c>
      <c r="L3" s="111" t="s">
        <v>227</v>
      </c>
      <c r="M3" s="120" t="s">
        <v>289</v>
      </c>
      <c r="N3" s="113" t="s">
        <v>229</v>
      </c>
      <c r="O3" s="111" t="s">
        <v>230</v>
      </c>
      <c r="P3" s="121" t="s">
        <v>290</v>
      </c>
      <c r="Q3" s="113" t="s">
        <v>291</v>
      </c>
      <c r="R3" s="117" t="s">
        <v>233</v>
      </c>
      <c r="S3" s="113" t="s">
        <v>234</v>
      </c>
      <c r="T3" s="113" t="s">
        <v>292</v>
      </c>
      <c r="U3" s="119" t="s">
        <v>276</v>
      </c>
      <c r="V3" s="113" t="s">
        <v>293</v>
      </c>
      <c r="W3" s="113" t="s">
        <v>294</v>
      </c>
      <c r="X3" s="119" t="s">
        <v>238</v>
      </c>
      <c r="Y3" s="122" t="s">
        <v>239</v>
      </c>
      <c r="Z3" s="123" t="s">
        <v>240</v>
      </c>
      <c r="AA3" s="118" t="s">
        <v>295</v>
      </c>
      <c r="AB3" s="116" t="s">
        <v>296</v>
      </c>
      <c r="AC3" s="117" t="s">
        <v>297</v>
      </c>
      <c r="AD3" s="111" t="s">
        <v>280</v>
      </c>
      <c r="AE3" s="121" t="s">
        <v>245</v>
      </c>
      <c r="AF3" s="117" t="s">
        <v>298</v>
      </c>
      <c r="AG3" s="113" t="s">
        <v>247</v>
      </c>
      <c r="AH3" s="124" t="s">
        <v>248</v>
      </c>
      <c r="AI3" s="112" t="s">
        <v>281</v>
      </c>
      <c r="AJ3" s="113" t="s">
        <v>250</v>
      </c>
      <c r="AK3" s="113" t="s">
        <v>282</v>
      </c>
      <c r="AL3" s="113" t="s">
        <v>252</v>
      </c>
      <c r="AM3" s="113" t="s">
        <v>253</v>
      </c>
      <c r="AN3" s="111" t="s">
        <v>283</v>
      </c>
      <c r="AO3" s="114" t="s">
        <v>255</v>
      </c>
    </row>
    <row r="4" spans="1:41" s="140" customFormat="1" ht="17.649999999999999" customHeight="1" thickBot="1">
      <c r="A4" s="308" t="s">
        <v>107</v>
      </c>
      <c r="B4" s="308"/>
      <c r="C4" s="133">
        <v>61</v>
      </c>
      <c r="D4" s="134">
        <v>92</v>
      </c>
      <c r="E4" s="135" t="s">
        <v>256</v>
      </c>
      <c r="F4" s="136" t="s">
        <v>257</v>
      </c>
      <c r="G4" s="134">
        <v>104</v>
      </c>
      <c r="H4" s="134">
        <v>85</v>
      </c>
      <c r="I4" s="134">
        <v>64</v>
      </c>
      <c r="J4" s="136" t="s">
        <v>258</v>
      </c>
      <c r="K4" s="134" t="s">
        <v>259</v>
      </c>
      <c r="L4" s="134">
        <v>86</v>
      </c>
      <c r="M4" s="137" t="s">
        <v>260</v>
      </c>
      <c r="N4" s="135" t="s">
        <v>261</v>
      </c>
      <c r="O4" s="138" t="s">
        <v>262</v>
      </c>
      <c r="P4" s="134">
        <v>82</v>
      </c>
      <c r="Q4" s="134">
        <v>94</v>
      </c>
      <c r="R4" s="138" t="s">
        <v>263</v>
      </c>
      <c r="S4" s="134">
        <v>65</v>
      </c>
      <c r="T4" s="135" t="s">
        <v>264</v>
      </c>
      <c r="U4" s="135" t="s">
        <v>265</v>
      </c>
      <c r="V4" s="135" t="s">
        <v>266</v>
      </c>
      <c r="W4" s="134">
        <v>101</v>
      </c>
      <c r="X4" s="136">
        <v>108</v>
      </c>
      <c r="Y4" s="133">
        <v>93</v>
      </c>
      <c r="Z4" s="135" t="s">
        <v>267</v>
      </c>
      <c r="AA4" s="134" t="s">
        <v>268</v>
      </c>
      <c r="AB4" s="134" t="s">
        <v>269</v>
      </c>
      <c r="AC4" s="136">
        <v>68</v>
      </c>
      <c r="AD4" s="134">
        <v>114</v>
      </c>
      <c r="AE4" s="134">
        <v>66</v>
      </c>
      <c r="AF4" s="134">
        <v>113</v>
      </c>
      <c r="AG4" s="134">
        <v>109</v>
      </c>
      <c r="AH4" s="139">
        <v>75</v>
      </c>
      <c r="AI4" s="133">
        <v>80</v>
      </c>
      <c r="AJ4" s="134">
        <v>102</v>
      </c>
      <c r="AK4" s="134">
        <v>79</v>
      </c>
      <c r="AL4" s="134">
        <v>67</v>
      </c>
      <c r="AM4" s="136">
        <v>103</v>
      </c>
      <c r="AN4" s="134">
        <v>110</v>
      </c>
      <c r="AO4" s="139">
        <v>81</v>
      </c>
    </row>
    <row r="5" spans="1:41">
      <c r="A5" s="72" t="str">
        <f>IF('Ma classe'!B2&lt;&gt;0,'Ma classe'!B2,"aucun élève")</f>
        <v>Adiavou</v>
      </c>
      <c r="B5" s="73" t="str">
        <f>IF('Ma classe'!C2&lt;&gt;0,'Ma classe'!C2,"aucun élève")</f>
        <v>Nadège</v>
      </c>
      <c r="C5" s="126">
        <f>IF(COUNT(traitmath!D3)=1,AVERAGE(traitmath!D3),"∞")</f>
        <v>0.5</v>
      </c>
      <c r="D5" s="127">
        <f>IF(COUNT(traitmath!AI3)=1,AVERAGE(traitmath!AI3),"∞")</f>
        <v>1</v>
      </c>
      <c r="E5" s="127">
        <f>IF(COUNT(traitmath!S3:U3)=3,AVERAGE(traitmath!S3:U3),"∞")</f>
        <v>0.5</v>
      </c>
      <c r="F5" s="127">
        <f>IF(COUNT(traitmath!BH3:BI3)=2,AVERAGE(traitmath!BH3:BI3),"∞")</f>
        <v>1</v>
      </c>
      <c r="G5" s="127">
        <f>IF(COUNT(traitmath!AU3)=1,AVERAGE(traitmath!AU3),"∞")</f>
        <v>0.5</v>
      </c>
      <c r="H5" s="127">
        <f>IF(COUNT(traitmath!AB3)=1,AVERAGE(traitmath!AB3),"∞")</f>
        <v>0.5</v>
      </c>
      <c r="I5" s="127">
        <f>IF(COUNT(traitmath!G3)=1,AVERAGE(traitmath!G3),"∞")</f>
        <v>1</v>
      </c>
      <c r="J5" s="127">
        <f>IF(COUNT(traitmath!BF3:BG3)=2,AVERAGE(traitmath!BF3:BG3),"∞")</f>
        <v>0.75</v>
      </c>
      <c r="K5" s="127">
        <f>IF(COUNT(traitmath!AN3:AO3)=2,AVERAGE(traitmath!AN3:AO3),"∞")</f>
        <v>0.5</v>
      </c>
      <c r="L5" s="127">
        <f>IF(COUNT(traitmath!AC3)=1,AVERAGE(traitmath!AC3),"∞")</f>
        <v>0.5</v>
      </c>
      <c r="M5" s="127">
        <f>IF(COUNT(traitmath!AD3:AH3)=5,AVERAGE(traitmath!AD3:AH3),"∞")</f>
        <v>0.6</v>
      </c>
      <c r="N5" s="127">
        <f>IF(COUNT(traitmath!Z3:AA3)=2,AVERAGE(traitmath!Z3:AA3),"∞")</f>
        <v>0.25</v>
      </c>
      <c r="O5" s="127">
        <f>IF(COUNT(traitmath!L3:O3)=4,AVERAGE(traitmath!L3:O3),"∞")</f>
        <v>0.75</v>
      </c>
      <c r="P5" s="127">
        <f>IF(COUNT(traitmath!Y3)=1,AVERAGE(traitmath!Y3),"∞")</f>
        <v>0.5</v>
      </c>
      <c r="Q5" s="127">
        <f>IF(COUNT(traitmath!AK3)=1,AVERAGE(traitmath!AK3),"∞")</f>
        <v>0</v>
      </c>
      <c r="R5" s="127">
        <f>IF(COUNT(traitmath!AV3:AX3)=3,AVERAGE(traitmath!AV3:AX3),"∞")</f>
        <v>0.5</v>
      </c>
      <c r="S5" s="127">
        <f>IF(COUNT(traitmath!H3)=1,AVERAGE(traitmath!H3),"∞")</f>
        <v>1</v>
      </c>
      <c r="T5" s="127">
        <f>IF(COUNT(traitmath!E3:F3)=2,AVERAGE(traitmath!E3:F3),"∞")</f>
        <v>0.25</v>
      </c>
      <c r="U5" s="127">
        <f>IF(COUNT(traitmath!AK3:AL3)=2,AVERAGE(traitmath!AK3:AL3),"∞")</f>
        <v>0</v>
      </c>
      <c r="V5" s="127">
        <f>IF(COUNT(traitmath!P3:Q3)=2,AVERAGE(traitmath!P3:Q3),"∞")</f>
        <v>0.75</v>
      </c>
      <c r="W5" s="127">
        <f>IF(COUNT(traitmath!AR3)=1,AVERAGE(traitmath!AR3),"∞")</f>
        <v>0.5</v>
      </c>
      <c r="X5" s="128">
        <f>IF(COUNT(traitmath!AY3)=1,AVERAGE(traitmath!AY3),"∞")</f>
        <v>0.5</v>
      </c>
      <c r="Y5" s="129">
        <f>IF(COUNT(traitmath!AJ3)=1,AVERAGE(traitmath!AJ3),"∞")</f>
        <v>0</v>
      </c>
      <c r="Z5" s="127">
        <f>IF(COUNT(traitmath!AP3:AQ3)=2,AVERAGE(traitmath!AP3:AQ3),"∞")</f>
        <v>0.5</v>
      </c>
      <c r="AA5" s="127">
        <f>IF(COUNT(traitmath!BJ3:BK3)=2,AVERAGE(traitmath!BJ3:BK3),"∞")</f>
        <v>0.75</v>
      </c>
      <c r="AB5" s="127">
        <f>IF(COUNT(traitmath!BB3:BC3)=2,AVERAGE(traitmath!BB3:BC3),"∞")</f>
        <v>0.25</v>
      </c>
      <c r="AC5" s="127">
        <f>IF(COUNT(traitmath!K3)=1,AVERAGE(traitmath!K3),"∞")</f>
        <v>1</v>
      </c>
      <c r="AD5" s="127">
        <f>IF(COUNT(traitmath!BE3)=1,AVERAGE(traitmath!BE3),"∞")</f>
        <v>0.5</v>
      </c>
      <c r="AE5" s="127">
        <f>IF(COUNT(traitmath!I3)=1,AVERAGE(traitmath!I3),"∞")</f>
        <v>1</v>
      </c>
      <c r="AF5" s="127">
        <f>IF(COUNT(traitmath!BD3)=1,AVERAGE(traitmath!BD3),"∞")</f>
        <v>0.5</v>
      </c>
      <c r="AG5" s="127">
        <f>IF(COUNT(traitmath!AZ3)=1,AVERAGE(traitmath!AZ3),"∞")</f>
        <v>0.5</v>
      </c>
      <c r="AH5" s="130">
        <f>IF(COUNT(traitmath!R3)=1,AVERAGE(traitmath!R3),"∞")</f>
        <v>0.5</v>
      </c>
      <c r="AI5" s="129">
        <f>IF(COUNT(traitmath!W3)=1,AVERAGE(traitmath!W3),"∞")</f>
        <v>0.5</v>
      </c>
      <c r="AJ5" s="127">
        <f>IF(COUNT(traitmath!AS3)=1,AVERAGE(traitmath!AS3),"∞")</f>
        <v>0.5</v>
      </c>
      <c r="AK5" s="127">
        <f>IF(COUNT(traitmath!V3)=1,AVERAGE(traitmath!V3),"∞")</f>
        <v>0.5</v>
      </c>
      <c r="AL5" s="127">
        <f>IF(COUNT(traitmath!J3)=1,AVERAGE(traitmath!J3),"∞")</f>
        <v>1</v>
      </c>
      <c r="AM5" s="127">
        <f>IF(COUNT(traitmath!AT3)=1,AVERAGE(traitmath!AT3),"∞")</f>
        <v>0.5</v>
      </c>
      <c r="AN5" s="127">
        <f>IF(COUNT(traitmath!BA3)=1,AVERAGE(traitmath!BA3),"∞")</f>
        <v>0.5</v>
      </c>
      <c r="AO5" s="130">
        <f>IF(COUNT(traitmath!X3)=1,AVERAGE(traitmath!X3),"∞")</f>
        <v>0.5</v>
      </c>
    </row>
    <row r="6" spans="1:41">
      <c r="A6" s="72" t="str">
        <f>IF('Ma classe'!B3&lt;&gt;0,'Ma classe'!B3,"aucun élève")</f>
        <v>aucun élève</v>
      </c>
      <c r="B6" s="73" t="str">
        <f>IF('Ma classe'!C3&lt;&gt;0,'Ma classe'!C3,"aucun élève")</f>
        <v>aucun élève</v>
      </c>
      <c r="C6" s="74" t="str">
        <f>IF(COUNT(traitmath!D4)=1,AVERAGE(traitmath!D4),"∞")</f>
        <v>∞</v>
      </c>
      <c r="D6" s="36" t="str">
        <f>IF(COUNT(traitmath!AI4)=1,AVERAGE(traitmath!AI4),"∞")</f>
        <v>∞</v>
      </c>
      <c r="E6" s="36" t="str">
        <f>IF(COUNT(traitmath!S4:U4)=3,AVERAGE(traitmath!S4:U4),"∞")</f>
        <v>∞</v>
      </c>
      <c r="F6" s="36" t="str">
        <f>IF(COUNT(traitmath!BH4:BI4)=2,AVERAGE(traitmath!BH4:BI4),"∞")</f>
        <v>∞</v>
      </c>
      <c r="G6" s="36" t="str">
        <f>IF(COUNT(traitmath!AU4)=1,AVERAGE(traitmath!AU4),"∞")</f>
        <v>∞</v>
      </c>
      <c r="H6" s="36" t="str">
        <f>IF(COUNT(traitmath!AB4)=1,AVERAGE(traitmath!AB4),"∞")</f>
        <v>∞</v>
      </c>
      <c r="I6" s="36" t="str">
        <f>IF(COUNT(traitmath!G4)=1,AVERAGE(traitmath!G4),"∞")</f>
        <v>∞</v>
      </c>
      <c r="J6" s="36" t="str">
        <f>IF(COUNT(traitmath!BF4:BG4)=2,AVERAGE(traitmath!BF4:BG4),"∞")</f>
        <v>∞</v>
      </c>
      <c r="K6" s="36" t="str">
        <f>IF(COUNT(traitmath!AN4:AO4)=2,AVERAGE(traitmath!AN4:AO4),"∞")</f>
        <v>∞</v>
      </c>
      <c r="L6" s="36" t="str">
        <f>IF(COUNT(traitmath!AC4)=1,AVERAGE(traitmath!AC4),"∞")</f>
        <v>∞</v>
      </c>
      <c r="M6" s="36" t="str">
        <f>IF(COUNT(traitmath!AD4:AH4)=5,AVERAGE(traitmath!AD4:AH4),"∞")</f>
        <v>∞</v>
      </c>
      <c r="N6" s="36" t="str">
        <f>IF(COUNT(traitmath!Z4:AA4)=2,AVERAGE(traitmath!Z4:AA4),"∞")</f>
        <v>∞</v>
      </c>
      <c r="O6" s="36" t="str">
        <f>IF(COUNT(traitmath!L4:O4)=4,AVERAGE(traitmath!L4:O4),"∞")</f>
        <v>∞</v>
      </c>
      <c r="P6" s="36" t="str">
        <f>IF(COUNT(traitmath!Y4)=1,AVERAGE(traitmath!Y4),"∞")</f>
        <v>∞</v>
      </c>
      <c r="Q6" s="36" t="str">
        <f>IF(COUNT(traitmath!AK4)=1,AVERAGE(traitmath!AK4),"∞")</f>
        <v>∞</v>
      </c>
      <c r="R6" s="36" t="str">
        <f>IF(COUNT(traitmath!AV4:AX4)=3,AVERAGE(traitmath!AV4:AX4),"∞")</f>
        <v>∞</v>
      </c>
      <c r="S6" s="36" t="str">
        <f>IF(COUNT(traitmath!H4)=1,AVERAGE(traitmath!H4),"∞")</f>
        <v>∞</v>
      </c>
      <c r="T6" s="36" t="str">
        <f>IF(COUNT(traitmath!E4:F4)=2,AVERAGE(traitmath!E4:F4),"∞")</f>
        <v>∞</v>
      </c>
      <c r="U6" s="36" t="str">
        <f>IF(COUNT(traitmath!AK4:AL4)=2,AVERAGE(traitmath!AK4:AL4),"∞")</f>
        <v>∞</v>
      </c>
      <c r="V6" s="36" t="str">
        <f>IF(COUNT(traitmath!P4:Q4)=2,AVERAGE(traitmath!P4:Q4),"∞")</f>
        <v>∞</v>
      </c>
      <c r="W6" s="36" t="str">
        <f>IF(COUNT(traitmath!AR4)=1,AVERAGE(traitmath!AR4),"∞")</f>
        <v>∞</v>
      </c>
      <c r="X6" s="99" t="str">
        <f>IF(COUNT(traitmath!AY4)=1,AVERAGE(traitmath!AY4),"∞")</f>
        <v>∞</v>
      </c>
      <c r="Y6" s="75" t="str">
        <f>IF(COUNT(traitmath!AJ4)=1,AVERAGE(traitmath!AJ4),"∞")</f>
        <v>∞</v>
      </c>
      <c r="Z6" s="36" t="str">
        <f>IF(COUNT(traitmath!AP4:AQ4)=2,AVERAGE(traitmath!AP4:AQ4),"∞")</f>
        <v>∞</v>
      </c>
      <c r="AA6" s="36" t="str">
        <f>IF(COUNT(traitmath!BJ4:BK4)=2,AVERAGE(traitmath!BJ4:BK4),"∞")</f>
        <v>∞</v>
      </c>
      <c r="AB6" s="36" t="str">
        <f>IF(COUNT(traitmath!BB4:BC4)=2,AVERAGE(traitmath!BB4:BC4),"∞")</f>
        <v>∞</v>
      </c>
      <c r="AC6" s="36" t="str">
        <f>IF(COUNT(traitmath!K4)=1,AVERAGE(traitmath!K4),"∞")</f>
        <v>∞</v>
      </c>
      <c r="AD6" s="36" t="str">
        <f>IF(COUNT(traitmath!BE4)=1,AVERAGE(traitmath!BE4),"∞")</f>
        <v>∞</v>
      </c>
      <c r="AE6" s="36" t="str">
        <f>IF(COUNT(traitmath!I4)=1,AVERAGE(traitmath!I4),"∞")</f>
        <v>∞</v>
      </c>
      <c r="AF6" s="36" t="str">
        <f>IF(COUNT(traitmath!BD4)=1,AVERAGE(traitmath!BD4),"∞")</f>
        <v>∞</v>
      </c>
      <c r="AG6" s="36" t="str">
        <f>IF(COUNT(traitmath!AZ4)=1,AVERAGE(traitmath!AZ4),"∞")</f>
        <v>∞</v>
      </c>
      <c r="AH6" s="37" t="str">
        <f>IF(COUNT(traitmath!R4)=1,AVERAGE(traitmath!R4),"∞")</f>
        <v>∞</v>
      </c>
      <c r="AI6" s="75" t="str">
        <f>IF(COUNT(traitmath!W4)=1,AVERAGE(traitmath!W4),"∞")</f>
        <v>∞</v>
      </c>
      <c r="AJ6" s="36" t="str">
        <f>IF(COUNT(traitmath!AS4)=1,AVERAGE(traitmath!AS4),"∞")</f>
        <v>∞</v>
      </c>
      <c r="AK6" s="36" t="str">
        <f>IF(COUNT(traitmath!V4)=1,AVERAGE(traitmath!V4),"∞")</f>
        <v>∞</v>
      </c>
      <c r="AL6" s="36" t="str">
        <f>IF(COUNT(traitmath!J4)=1,AVERAGE(traitmath!J4),"∞")</f>
        <v>∞</v>
      </c>
      <c r="AM6" s="36" t="str">
        <f>IF(COUNT(traitmath!AT4)=1,AVERAGE(traitmath!AT4),"∞")</f>
        <v>∞</v>
      </c>
      <c r="AN6" s="36" t="str">
        <f>IF(COUNT(traitmath!BA4)=1,AVERAGE(traitmath!BA4),"∞")</f>
        <v>∞</v>
      </c>
      <c r="AO6" s="37" t="str">
        <f>IF(COUNT(traitmath!X4)=1,AVERAGE(traitmath!X4),"∞")</f>
        <v>∞</v>
      </c>
    </row>
    <row r="7" spans="1:41">
      <c r="A7" s="72" t="str">
        <f>IF('Ma classe'!B4&lt;&gt;0,'Ma classe'!B4,"aucun élève")</f>
        <v>aucun élève</v>
      </c>
      <c r="B7" s="73" t="str">
        <f>IF('Ma classe'!C4&lt;&gt;0,'Ma classe'!C4,"aucun élève")</f>
        <v>aucun élève</v>
      </c>
      <c r="C7" s="74" t="str">
        <f>IF(COUNT(traitmath!D5)=1,AVERAGE(traitmath!D5),"∞")</f>
        <v>∞</v>
      </c>
      <c r="D7" s="36" t="str">
        <f>IF(COUNT(traitmath!AI5)=1,AVERAGE(traitmath!AI5),"∞")</f>
        <v>∞</v>
      </c>
      <c r="E7" s="36" t="str">
        <f>IF(COUNT(traitmath!S5:U5)=3,AVERAGE(traitmath!S5:U5),"∞")</f>
        <v>∞</v>
      </c>
      <c r="F7" s="36" t="str">
        <f>IF(COUNT(traitmath!BH5:BI5)=2,AVERAGE(traitmath!BH5:BI5),"∞")</f>
        <v>∞</v>
      </c>
      <c r="G7" s="36" t="str">
        <f>IF(COUNT(traitmath!AU5)=1,AVERAGE(traitmath!AU5),"∞")</f>
        <v>∞</v>
      </c>
      <c r="H7" s="36" t="str">
        <f>IF(COUNT(traitmath!AB5)=1,AVERAGE(traitmath!AB5),"∞")</f>
        <v>∞</v>
      </c>
      <c r="I7" s="36" t="str">
        <f>IF(COUNT(traitmath!G5)=1,AVERAGE(traitmath!G5),"∞")</f>
        <v>∞</v>
      </c>
      <c r="J7" s="36" t="str">
        <f>IF(COUNT(traitmath!BF5:BG5)=2,AVERAGE(traitmath!BF5:BG5),"∞")</f>
        <v>∞</v>
      </c>
      <c r="K7" s="36" t="str">
        <f>IF(COUNT(traitmath!AN5:AO5)=2,AVERAGE(traitmath!AN5:AO5),"∞")</f>
        <v>∞</v>
      </c>
      <c r="L7" s="36" t="str">
        <f>IF(COUNT(traitmath!AC5)=1,AVERAGE(traitmath!AC5),"∞")</f>
        <v>∞</v>
      </c>
      <c r="M7" s="36" t="str">
        <f>IF(COUNT(traitmath!AD5:AH5)=5,AVERAGE(traitmath!AD5:AH5),"∞")</f>
        <v>∞</v>
      </c>
      <c r="N7" s="36" t="str">
        <f>IF(COUNT(traitmath!Z5:AA5)=2,AVERAGE(traitmath!Z5:AA5),"∞")</f>
        <v>∞</v>
      </c>
      <c r="O7" s="36" t="str">
        <f>IF(COUNT(traitmath!L5:O5)=4,AVERAGE(traitmath!L5:O5),"∞")</f>
        <v>∞</v>
      </c>
      <c r="P7" s="36" t="str">
        <f>IF(COUNT(traitmath!Y5)=1,AVERAGE(traitmath!Y5),"∞")</f>
        <v>∞</v>
      </c>
      <c r="Q7" s="36" t="str">
        <f>IF(COUNT(traitmath!AK5)=1,AVERAGE(traitmath!AK5),"∞")</f>
        <v>∞</v>
      </c>
      <c r="R7" s="36" t="str">
        <f>IF(COUNT(traitmath!AV5:AX5)=3,AVERAGE(traitmath!AV5:AX5),"∞")</f>
        <v>∞</v>
      </c>
      <c r="S7" s="36" t="str">
        <f>IF(COUNT(traitmath!H5)=1,AVERAGE(traitmath!H5),"∞")</f>
        <v>∞</v>
      </c>
      <c r="T7" s="36" t="str">
        <f>IF(COUNT(traitmath!E5:F5)=2,AVERAGE(traitmath!E5:F5),"∞")</f>
        <v>∞</v>
      </c>
      <c r="U7" s="36" t="str">
        <f>IF(COUNT(traitmath!AK5:AL5)=2,AVERAGE(traitmath!AK5:AL5),"∞")</f>
        <v>∞</v>
      </c>
      <c r="V7" s="36" t="str">
        <f>IF(COUNT(traitmath!P5:Q5)=2,AVERAGE(traitmath!P5:Q5),"∞")</f>
        <v>∞</v>
      </c>
      <c r="W7" s="36" t="str">
        <f>IF(COUNT(traitmath!AR5)=1,AVERAGE(traitmath!AR5),"∞")</f>
        <v>∞</v>
      </c>
      <c r="X7" s="99" t="str">
        <f>IF(COUNT(traitmath!AY5)=1,AVERAGE(traitmath!AY5),"∞")</f>
        <v>∞</v>
      </c>
      <c r="Y7" s="75" t="str">
        <f>IF(COUNT(traitmath!AJ5)=1,AVERAGE(traitmath!AJ5),"∞")</f>
        <v>∞</v>
      </c>
      <c r="Z7" s="36" t="str">
        <f>IF(COUNT(traitmath!AP5:AQ5)=2,AVERAGE(traitmath!AP5:AQ5),"∞")</f>
        <v>∞</v>
      </c>
      <c r="AA7" s="36" t="str">
        <f>IF(COUNT(traitmath!BJ5:BK5)=2,AVERAGE(traitmath!BJ5:BK5),"∞")</f>
        <v>∞</v>
      </c>
      <c r="AB7" s="36" t="str">
        <f>IF(COUNT(traitmath!BB5:BC5)=2,AVERAGE(traitmath!BB5:BC5),"∞")</f>
        <v>∞</v>
      </c>
      <c r="AC7" s="36" t="str">
        <f>IF(COUNT(traitmath!K5)=1,AVERAGE(traitmath!K5),"∞")</f>
        <v>∞</v>
      </c>
      <c r="AD7" s="36" t="str">
        <f>IF(COUNT(traitmath!BE5)=1,AVERAGE(traitmath!BE5),"∞")</f>
        <v>∞</v>
      </c>
      <c r="AE7" s="36" t="str">
        <f>IF(COUNT(traitmath!I5)=1,AVERAGE(traitmath!I5),"∞")</f>
        <v>∞</v>
      </c>
      <c r="AF7" s="36" t="str">
        <f>IF(COUNT(traitmath!BD5)=1,AVERAGE(traitmath!BD5),"∞")</f>
        <v>∞</v>
      </c>
      <c r="AG7" s="36" t="str">
        <f>IF(COUNT(traitmath!AZ5)=1,AVERAGE(traitmath!AZ5),"∞")</f>
        <v>∞</v>
      </c>
      <c r="AH7" s="37" t="str">
        <f>IF(COUNT(traitmath!R5)=1,AVERAGE(traitmath!R5),"∞")</f>
        <v>∞</v>
      </c>
      <c r="AI7" s="75" t="str">
        <f>IF(COUNT(traitmath!W5)=1,AVERAGE(traitmath!W5),"∞")</f>
        <v>∞</v>
      </c>
      <c r="AJ7" s="36" t="str">
        <f>IF(COUNT(traitmath!AS5)=1,AVERAGE(traitmath!AS5),"∞")</f>
        <v>∞</v>
      </c>
      <c r="AK7" s="36" t="str">
        <f>IF(COUNT(traitmath!V5)=1,AVERAGE(traitmath!V5),"∞")</f>
        <v>∞</v>
      </c>
      <c r="AL7" s="36" t="str">
        <f>IF(COUNT(traitmath!J5)=1,AVERAGE(traitmath!J5),"∞")</f>
        <v>∞</v>
      </c>
      <c r="AM7" s="36" t="str">
        <f>IF(COUNT(traitmath!AT5)=1,AVERAGE(traitmath!AT5),"∞")</f>
        <v>∞</v>
      </c>
      <c r="AN7" s="36" t="str">
        <f>IF(COUNT(traitmath!BA5)=1,AVERAGE(traitmath!BA5),"∞")</f>
        <v>∞</v>
      </c>
      <c r="AO7" s="37" t="str">
        <f>IF(COUNT(traitmath!X5)=1,AVERAGE(traitmath!X5),"∞")</f>
        <v>∞</v>
      </c>
    </row>
    <row r="8" spans="1:41">
      <c r="A8" s="72" t="str">
        <f>IF('Ma classe'!B5&lt;&gt;0,'Ma classe'!B5,"aucun élève")</f>
        <v>aucun élève</v>
      </c>
      <c r="B8" s="73" t="str">
        <f>IF('Ma classe'!C5&lt;&gt;0,'Ma classe'!C5,"aucun élève")</f>
        <v>aucun élève</v>
      </c>
      <c r="C8" s="74" t="str">
        <f>IF(COUNT(traitmath!D6)=1,AVERAGE(traitmath!D6),"∞")</f>
        <v>∞</v>
      </c>
      <c r="D8" s="36" t="str">
        <f>IF(COUNT(traitmath!AI6)=1,AVERAGE(traitmath!AI6),"∞")</f>
        <v>∞</v>
      </c>
      <c r="E8" s="36" t="str">
        <f>IF(COUNT(traitmath!S6:U6)=3,AVERAGE(traitmath!S6:U6),"∞")</f>
        <v>∞</v>
      </c>
      <c r="F8" s="36" t="str">
        <f>IF(COUNT(traitmath!BH6:BI6)=2,AVERAGE(traitmath!BH6:BI6),"∞")</f>
        <v>∞</v>
      </c>
      <c r="G8" s="36" t="str">
        <f>IF(COUNT(traitmath!AU6)=1,AVERAGE(traitmath!AU6),"∞")</f>
        <v>∞</v>
      </c>
      <c r="H8" s="36" t="str">
        <f>IF(COUNT(traitmath!AB6)=1,AVERAGE(traitmath!AB6),"∞")</f>
        <v>∞</v>
      </c>
      <c r="I8" s="36" t="str">
        <f>IF(COUNT(traitmath!G6)=1,AVERAGE(traitmath!G6),"∞")</f>
        <v>∞</v>
      </c>
      <c r="J8" s="36" t="str">
        <f>IF(COUNT(traitmath!BF6:BG6)=2,AVERAGE(traitmath!BF6:BG6),"∞")</f>
        <v>∞</v>
      </c>
      <c r="K8" s="36" t="str">
        <f>IF(COUNT(traitmath!AN6:AO6)=2,AVERAGE(traitmath!AN6:AO6),"∞")</f>
        <v>∞</v>
      </c>
      <c r="L8" s="36" t="str">
        <f>IF(COUNT(traitmath!AC6)=1,AVERAGE(traitmath!AC6),"∞")</f>
        <v>∞</v>
      </c>
      <c r="M8" s="36" t="str">
        <f>IF(COUNT(traitmath!AD6:AH6)=5,AVERAGE(traitmath!AD6:AH6),"∞")</f>
        <v>∞</v>
      </c>
      <c r="N8" s="36" t="str">
        <f>IF(COUNT(traitmath!Z6:AA6)=2,AVERAGE(traitmath!Z6:AA6),"∞")</f>
        <v>∞</v>
      </c>
      <c r="O8" s="36" t="str">
        <f>IF(COUNT(traitmath!L6:O6)=4,AVERAGE(traitmath!L6:O6),"∞")</f>
        <v>∞</v>
      </c>
      <c r="P8" s="36" t="str">
        <f>IF(COUNT(traitmath!Y6)=1,AVERAGE(traitmath!Y6),"∞")</f>
        <v>∞</v>
      </c>
      <c r="Q8" s="36" t="str">
        <f>IF(COUNT(traitmath!AK6)=1,AVERAGE(traitmath!AK6),"∞")</f>
        <v>∞</v>
      </c>
      <c r="R8" s="36" t="str">
        <f>IF(COUNT(traitmath!AV6:AX6)=3,AVERAGE(traitmath!AV6:AX6),"∞")</f>
        <v>∞</v>
      </c>
      <c r="S8" s="36" t="str">
        <f>IF(COUNT(traitmath!H6)=1,AVERAGE(traitmath!H6),"∞")</f>
        <v>∞</v>
      </c>
      <c r="T8" s="36" t="str">
        <f>IF(COUNT(traitmath!E6:F6)=2,AVERAGE(traitmath!E6:F6),"∞")</f>
        <v>∞</v>
      </c>
      <c r="U8" s="36" t="str">
        <f>IF(COUNT(traitmath!AK6:AL6)=2,AVERAGE(traitmath!AK6:AL6),"∞")</f>
        <v>∞</v>
      </c>
      <c r="V8" s="36" t="str">
        <f>IF(COUNT(traitmath!P6:Q6)=2,AVERAGE(traitmath!P6:Q6),"∞")</f>
        <v>∞</v>
      </c>
      <c r="W8" s="36" t="str">
        <f>IF(COUNT(traitmath!AR6)=1,AVERAGE(traitmath!AR6),"∞")</f>
        <v>∞</v>
      </c>
      <c r="X8" s="99" t="str">
        <f>IF(COUNT(traitmath!AY6)=1,AVERAGE(traitmath!AY6),"∞")</f>
        <v>∞</v>
      </c>
      <c r="Y8" s="75" t="str">
        <f>IF(COUNT(traitmath!AJ6)=1,AVERAGE(traitmath!AJ6),"∞")</f>
        <v>∞</v>
      </c>
      <c r="Z8" s="36" t="str">
        <f>IF(COUNT(traitmath!AP6:AQ6)=2,AVERAGE(traitmath!AP6:AQ6),"∞")</f>
        <v>∞</v>
      </c>
      <c r="AA8" s="36" t="str">
        <f>IF(COUNT(traitmath!BJ6:BK6)=2,AVERAGE(traitmath!BJ6:BK6),"∞")</f>
        <v>∞</v>
      </c>
      <c r="AB8" s="36" t="str">
        <f>IF(COUNT(traitmath!BB6:BC6)=2,AVERAGE(traitmath!BB6:BC6),"∞")</f>
        <v>∞</v>
      </c>
      <c r="AC8" s="36" t="str">
        <f>IF(COUNT(traitmath!K6)=1,AVERAGE(traitmath!K6),"∞")</f>
        <v>∞</v>
      </c>
      <c r="AD8" s="36" t="str">
        <f>IF(COUNT(traitmath!BE6)=1,AVERAGE(traitmath!BE6),"∞")</f>
        <v>∞</v>
      </c>
      <c r="AE8" s="36" t="str">
        <f>IF(COUNT(traitmath!I6)=1,AVERAGE(traitmath!I6),"∞")</f>
        <v>∞</v>
      </c>
      <c r="AF8" s="36" t="str">
        <f>IF(COUNT(traitmath!BD6)=1,AVERAGE(traitmath!BD6),"∞")</f>
        <v>∞</v>
      </c>
      <c r="AG8" s="36" t="str">
        <f>IF(COUNT(traitmath!AZ6)=1,AVERAGE(traitmath!AZ6),"∞")</f>
        <v>∞</v>
      </c>
      <c r="AH8" s="37" t="str">
        <f>IF(COUNT(traitmath!R6)=1,AVERAGE(traitmath!R6),"∞")</f>
        <v>∞</v>
      </c>
      <c r="AI8" s="75" t="str">
        <f>IF(COUNT(traitmath!W6)=1,AVERAGE(traitmath!W6),"∞")</f>
        <v>∞</v>
      </c>
      <c r="AJ8" s="36" t="str">
        <f>IF(COUNT(traitmath!AS6)=1,AVERAGE(traitmath!AS6),"∞")</f>
        <v>∞</v>
      </c>
      <c r="AK8" s="36" t="str">
        <f>IF(COUNT(traitmath!V6)=1,AVERAGE(traitmath!V6),"∞")</f>
        <v>∞</v>
      </c>
      <c r="AL8" s="36" t="str">
        <f>IF(COUNT(traitmath!J6)=1,AVERAGE(traitmath!J6),"∞")</f>
        <v>∞</v>
      </c>
      <c r="AM8" s="36" t="str">
        <f>IF(COUNT(traitmath!AT6)=1,AVERAGE(traitmath!AT6),"∞")</f>
        <v>∞</v>
      </c>
      <c r="AN8" s="36" t="str">
        <f>IF(COUNT(traitmath!BA6)=1,AVERAGE(traitmath!BA6),"∞")</f>
        <v>∞</v>
      </c>
      <c r="AO8" s="37" t="str">
        <f>IF(COUNT(traitmath!X6)=1,AVERAGE(traitmath!X6),"∞")</f>
        <v>∞</v>
      </c>
    </row>
    <row r="9" spans="1:41">
      <c r="A9" s="72" t="str">
        <f>IF('Ma classe'!B6&lt;&gt;0,'Ma classe'!B6,"aucun élève")</f>
        <v>aucun élève</v>
      </c>
      <c r="B9" s="73" t="str">
        <f>IF('Ma classe'!C6&lt;&gt;0,'Ma classe'!C6,"aucun élève")</f>
        <v>aucun élève</v>
      </c>
      <c r="C9" s="74" t="str">
        <f>IF(COUNT(traitmath!D7)=1,AVERAGE(traitmath!D7),"∞")</f>
        <v>∞</v>
      </c>
      <c r="D9" s="36" t="str">
        <f>IF(COUNT(traitmath!AI7)=1,AVERAGE(traitmath!AI7),"∞")</f>
        <v>∞</v>
      </c>
      <c r="E9" s="36" t="str">
        <f>IF(COUNT(traitmath!S7:U7)=3,AVERAGE(traitmath!S7:U7),"∞")</f>
        <v>∞</v>
      </c>
      <c r="F9" s="36" t="str">
        <f>IF(COUNT(traitmath!BH7:BI7)=2,AVERAGE(traitmath!BH7:BI7),"∞")</f>
        <v>∞</v>
      </c>
      <c r="G9" s="36" t="str">
        <f>IF(COUNT(traitmath!AU7)=1,AVERAGE(traitmath!AU7),"∞")</f>
        <v>∞</v>
      </c>
      <c r="H9" s="36" t="str">
        <f>IF(COUNT(traitmath!AB7)=1,AVERAGE(traitmath!AB7),"∞")</f>
        <v>∞</v>
      </c>
      <c r="I9" s="36" t="str">
        <f>IF(COUNT(traitmath!G7)=1,AVERAGE(traitmath!G7),"∞")</f>
        <v>∞</v>
      </c>
      <c r="J9" s="36" t="str">
        <f>IF(COUNT(traitmath!BF7:BG7)=2,AVERAGE(traitmath!BF7:BG7),"∞")</f>
        <v>∞</v>
      </c>
      <c r="K9" s="36" t="str">
        <f>IF(COUNT(traitmath!AN7:AO7)=2,AVERAGE(traitmath!AN7:AO7),"∞")</f>
        <v>∞</v>
      </c>
      <c r="L9" s="36" t="str">
        <f>IF(COUNT(traitmath!AC7)=1,AVERAGE(traitmath!AC7),"∞")</f>
        <v>∞</v>
      </c>
      <c r="M9" s="36" t="str">
        <f>IF(COUNT(traitmath!AD7:AH7)=5,AVERAGE(traitmath!AD7:AH7),"∞")</f>
        <v>∞</v>
      </c>
      <c r="N9" s="36" t="str">
        <f>IF(COUNT(traitmath!Z7:AA7)=2,AVERAGE(traitmath!Z7:AA7),"∞")</f>
        <v>∞</v>
      </c>
      <c r="O9" s="36" t="str">
        <f>IF(COUNT(traitmath!L7:O7)=4,AVERAGE(traitmath!L7:O7),"∞")</f>
        <v>∞</v>
      </c>
      <c r="P9" s="36" t="str">
        <f>IF(COUNT(traitmath!Y7)=1,AVERAGE(traitmath!Y7),"∞")</f>
        <v>∞</v>
      </c>
      <c r="Q9" s="36" t="str">
        <f>IF(COUNT(traitmath!AK7)=1,AVERAGE(traitmath!AK7),"∞")</f>
        <v>∞</v>
      </c>
      <c r="R9" s="36" t="str">
        <f>IF(COUNT(traitmath!AV7:AX7)=3,AVERAGE(traitmath!AV7:AX7),"∞")</f>
        <v>∞</v>
      </c>
      <c r="S9" s="36" t="str">
        <f>IF(COUNT(traitmath!H7)=1,AVERAGE(traitmath!H7),"∞")</f>
        <v>∞</v>
      </c>
      <c r="T9" s="36" t="str">
        <f>IF(COUNT(traitmath!E7:F7)=2,AVERAGE(traitmath!E7:F7),"∞")</f>
        <v>∞</v>
      </c>
      <c r="U9" s="36" t="str">
        <f>IF(COUNT(traitmath!AK7:AL7)=2,AVERAGE(traitmath!AK7:AL7),"∞")</f>
        <v>∞</v>
      </c>
      <c r="V9" s="36" t="str">
        <f>IF(COUNT(traitmath!P7:Q7)=2,AVERAGE(traitmath!P7:Q7),"∞")</f>
        <v>∞</v>
      </c>
      <c r="W9" s="36" t="str">
        <f>IF(COUNT(traitmath!AR7)=1,AVERAGE(traitmath!AR7),"∞")</f>
        <v>∞</v>
      </c>
      <c r="X9" s="99" t="str">
        <f>IF(COUNT(traitmath!AY7)=1,AVERAGE(traitmath!AY7),"∞")</f>
        <v>∞</v>
      </c>
      <c r="Y9" s="75" t="str">
        <f>IF(COUNT(traitmath!AJ7)=1,AVERAGE(traitmath!AJ7),"∞")</f>
        <v>∞</v>
      </c>
      <c r="Z9" s="36" t="str">
        <f>IF(COUNT(traitmath!AP7:AQ7)=2,AVERAGE(traitmath!AP7:AQ7),"∞")</f>
        <v>∞</v>
      </c>
      <c r="AA9" s="36" t="str">
        <f>IF(COUNT(traitmath!BJ7:BK7)=2,AVERAGE(traitmath!BJ7:BK7),"∞")</f>
        <v>∞</v>
      </c>
      <c r="AB9" s="36" t="str">
        <f>IF(COUNT(traitmath!BB7:BC7)=2,AVERAGE(traitmath!BB7:BC7),"∞")</f>
        <v>∞</v>
      </c>
      <c r="AC9" s="36" t="str">
        <f>IF(COUNT(traitmath!K7)=1,AVERAGE(traitmath!K7),"∞")</f>
        <v>∞</v>
      </c>
      <c r="AD9" s="36" t="str">
        <f>IF(COUNT(traitmath!BE7)=1,AVERAGE(traitmath!BE7),"∞")</f>
        <v>∞</v>
      </c>
      <c r="AE9" s="36" t="str">
        <f>IF(COUNT(traitmath!I7)=1,AVERAGE(traitmath!I7),"∞")</f>
        <v>∞</v>
      </c>
      <c r="AF9" s="36" t="str">
        <f>IF(COUNT(traitmath!BD7)=1,AVERAGE(traitmath!BD7),"∞")</f>
        <v>∞</v>
      </c>
      <c r="AG9" s="36" t="str">
        <f>IF(COUNT(traitmath!AZ7)=1,AVERAGE(traitmath!AZ7),"∞")</f>
        <v>∞</v>
      </c>
      <c r="AH9" s="37" t="str">
        <f>IF(COUNT(traitmath!R7)=1,AVERAGE(traitmath!R7),"∞")</f>
        <v>∞</v>
      </c>
      <c r="AI9" s="75" t="str">
        <f>IF(COUNT(traitmath!W7)=1,AVERAGE(traitmath!W7),"∞")</f>
        <v>∞</v>
      </c>
      <c r="AJ9" s="36" t="str">
        <f>IF(COUNT(traitmath!AS7)=1,AVERAGE(traitmath!AS7),"∞")</f>
        <v>∞</v>
      </c>
      <c r="AK9" s="36" t="str">
        <f>IF(COUNT(traitmath!V7)=1,AVERAGE(traitmath!V7),"∞")</f>
        <v>∞</v>
      </c>
      <c r="AL9" s="36" t="str">
        <f>IF(COUNT(traitmath!J7)=1,AVERAGE(traitmath!J7),"∞")</f>
        <v>∞</v>
      </c>
      <c r="AM9" s="36" t="str">
        <f>IF(COUNT(traitmath!AT7)=1,AVERAGE(traitmath!AT7),"∞")</f>
        <v>∞</v>
      </c>
      <c r="AN9" s="36" t="str">
        <f>IF(COUNT(traitmath!BA7)=1,AVERAGE(traitmath!BA7),"∞")</f>
        <v>∞</v>
      </c>
      <c r="AO9" s="37" t="str">
        <f>IF(COUNT(traitmath!X7)=1,AVERAGE(traitmath!X7),"∞")</f>
        <v>∞</v>
      </c>
    </row>
    <row r="10" spans="1:41">
      <c r="A10" s="72" t="str">
        <f>IF('Ma classe'!B7&lt;&gt;0,'Ma classe'!B7,"aucun élève")</f>
        <v>aucun élève</v>
      </c>
      <c r="B10" s="73" t="str">
        <f>IF('Ma classe'!C7&lt;&gt;0,'Ma classe'!C7,"aucun élève")</f>
        <v>aucun élève</v>
      </c>
      <c r="C10" s="74" t="str">
        <f>IF(COUNT(traitmath!D8)=1,AVERAGE(traitmath!D8),"∞")</f>
        <v>∞</v>
      </c>
      <c r="D10" s="36" t="str">
        <f>IF(COUNT(traitmath!AI8)=1,AVERAGE(traitmath!AI8),"∞")</f>
        <v>∞</v>
      </c>
      <c r="E10" s="36" t="str">
        <f>IF(COUNT(traitmath!S8:U8)=3,AVERAGE(traitmath!S8:U8),"∞")</f>
        <v>∞</v>
      </c>
      <c r="F10" s="36" t="str">
        <f>IF(COUNT(traitmath!BH8:BI8)=2,AVERAGE(traitmath!BH8:BI8),"∞")</f>
        <v>∞</v>
      </c>
      <c r="G10" s="36" t="str">
        <f>IF(COUNT(traitmath!AU8)=1,AVERAGE(traitmath!AU8),"∞")</f>
        <v>∞</v>
      </c>
      <c r="H10" s="36" t="str">
        <f>IF(COUNT(traitmath!AB8)=1,AVERAGE(traitmath!AB8),"∞")</f>
        <v>∞</v>
      </c>
      <c r="I10" s="36" t="str">
        <f>IF(COUNT(traitmath!G8)=1,AVERAGE(traitmath!G8),"∞")</f>
        <v>∞</v>
      </c>
      <c r="J10" s="36" t="str">
        <f>IF(COUNT(traitmath!BF8:BG8)=2,AVERAGE(traitmath!BF8:BG8),"∞")</f>
        <v>∞</v>
      </c>
      <c r="K10" s="36" t="str">
        <f>IF(COUNT(traitmath!AN8:AO8)=2,AVERAGE(traitmath!AN8:AO8),"∞")</f>
        <v>∞</v>
      </c>
      <c r="L10" s="36" t="str">
        <f>IF(COUNT(traitmath!AC8)=1,AVERAGE(traitmath!AC8),"∞")</f>
        <v>∞</v>
      </c>
      <c r="M10" s="36" t="str">
        <f>IF(COUNT(traitmath!AD8:AH8)=5,AVERAGE(traitmath!AD8:AH8),"∞")</f>
        <v>∞</v>
      </c>
      <c r="N10" s="36" t="str">
        <f>IF(COUNT(traitmath!Z8:AA8)=2,AVERAGE(traitmath!Z8:AA8),"∞")</f>
        <v>∞</v>
      </c>
      <c r="O10" s="36" t="str">
        <f>IF(COUNT(traitmath!L8:O8)=4,AVERAGE(traitmath!L8:O8),"∞")</f>
        <v>∞</v>
      </c>
      <c r="P10" s="36" t="str">
        <f>IF(COUNT(traitmath!Y8)=1,AVERAGE(traitmath!Y8),"∞")</f>
        <v>∞</v>
      </c>
      <c r="Q10" s="36" t="str">
        <f>IF(COUNT(traitmath!AK8)=1,AVERAGE(traitmath!AK8),"∞")</f>
        <v>∞</v>
      </c>
      <c r="R10" s="36" t="str">
        <f>IF(COUNT(traitmath!AV8:AX8)=3,AVERAGE(traitmath!AV8:AX8),"∞")</f>
        <v>∞</v>
      </c>
      <c r="S10" s="36" t="str">
        <f>IF(COUNT(traitmath!H8)=1,AVERAGE(traitmath!H8),"∞")</f>
        <v>∞</v>
      </c>
      <c r="T10" s="36" t="str">
        <f>IF(COUNT(traitmath!E8:F8)=2,AVERAGE(traitmath!E8:F8),"∞")</f>
        <v>∞</v>
      </c>
      <c r="U10" s="36" t="str">
        <f>IF(COUNT(traitmath!AK8:AL8)=2,AVERAGE(traitmath!AK8:AL8),"∞")</f>
        <v>∞</v>
      </c>
      <c r="V10" s="36" t="str">
        <f>IF(COUNT(traitmath!P8:Q8)=2,AVERAGE(traitmath!P8:Q8),"∞")</f>
        <v>∞</v>
      </c>
      <c r="W10" s="36" t="str">
        <f>IF(COUNT(traitmath!AR8)=1,AVERAGE(traitmath!AR8),"∞")</f>
        <v>∞</v>
      </c>
      <c r="X10" s="99" t="str">
        <f>IF(COUNT(traitmath!AY8)=1,AVERAGE(traitmath!AY8),"∞")</f>
        <v>∞</v>
      </c>
      <c r="Y10" s="75" t="str">
        <f>IF(COUNT(traitmath!AJ8)=1,AVERAGE(traitmath!AJ8),"∞")</f>
        <v>∞</v>
      </c>
      <c r="Z10" s="36" t="str">
        <f>IF(COUNT(traitmath!AP8:AQ8)=2,AVERAGE(traitmath!AP8:AQ8),"∞")</f>
        <v>∞</v>
      </c>
      <c r="AA10" s="36" t="str">
        <f>IF(COUNT(traitmath!BJ8:BK8)=2,AVERAGE(traitmath!BJ8:BK8),"∞")</f>
        <v>∞</v>
      </c>
      <c r="AB10" s="36" t="str">
        <f>IF(COUNT(traitmath!BB8:BC8)=2,AVERAGE(traitmath!BB8:BC8),"∞")</f>
        <v>∞</v>
      </c>
      <c r="AC10" s="36" t="str">
        <f>IF(COUNT(traitmath!K8)=1,AVERAGE(traitmath!K8),"∞")</f>
        <v>∞</v>
      </c>
      <c r="AD10" s="36" t="str">
        <f>IF(COUNT(traitmath!BE8)=1,AVERAGE(traitmath!BE8),"∞")</f>
        <v>∞</v>
      </c>
      <c r="AE10" s="36" t="str">
        <f>IF(COUNT(traitmath!I8)=1,AVERAGE(traitmath!I8),"∞")</f>
        <v>∞</v>
      </c>
      <c r="AF10" s="36" t="str">
        <f>IF(COUNT(traitmath!BD8)=1,AVERAGE(traitmath!BD8),"∞")</f>
        <v>∞</v>
      </c>
      <c r="AG10" s="36" t="str">
        <f>IF(COUNT(traitmath!AZ8)=1,AVERAGE(traitmath!AZ8),"∞")</f>
        <v>∞</v>
      </c>
      <c r="AH10" s="37" t="str">
        <f>IF(COUNT(traitmath!R8)=1,AVERAGE(traitmath!R8),"∞")</f>
        <v>∞</v>
      </c>
      <c r="AI10" s="75" t="str">
        <f>IF(COUNT(traitmath!W8)=1,AVERAGE(traitmath!W8),"∞")</f>
        <v>∞</v>
      </c>
      <c r="AJ10" s="36" t="str">
        <f>IF(COUNT(traitmath!AS8)=1,AVERAGE(traitmath!AS8),"∞")</f>
        <v>∞</v>
      </c>
      <c r="AK10" s="36" t="str">
        <f>IF(COUNT(traitmath!V8)=1,AVERAGE(traitmath!V8),"∞")</f>
        <v>∞</v>
      </c>
      <c r="AL10" s="36" t="str">
        <f>IF(COUNT(traitmath!J8)=1,AVERAGE(traitmath!J8),"∞")</f>
        <v>∞</v>
      </c>
      <c r="AM10" s="36" t="str">
        <f>IF(COUNT(traitmath!AT8)=1,AVERAGE(traitmath!AT8),"∞")</f>
        <v>∞</v>
      </c>
      <c r="AN10" s="36" t="str">
        <f>IF(COUNT(traitmath!BA8)=1,AVERAGE(traitmath!BA8),"∞")</f>
        <v>∞</v>
      </c>
      <c r="AO10" s="37" t="str">
        <f>IF(COUNT(traitmath!X8)=1,AVERAGE(traitmath!X8),"∞")</f>
        <v>∞</v>
      </c>
    </row>
    <row r="11" spans="1:41">
      <c r="A11" s="72" t="str">
        <f>IF('Ma classe'!B8&lt;&gt;0,'Ma classe'!B8,"aucun élève")</f>
        <v>aucun élève</v>
      </c>
      <c r="B11" s="73" t="str">
        <f>IF('Ma classe'!C8&lt;&gt;0,'Ma classe'!C8,"aucun élève")</f>
        <v>aucun élève</v>
      </c>
      <c r="C11" s="74" t="str">
        <f>IF(COUNT(traitmath!D9)=1,AVERAGE(traitmath!D9),"∞")</f>
        <v>∞</v>
      </c>
      <c r="D11" s="36" t="str">
        <f>IF(COUNT(traitmath!AI9)=1,AVERAGE(traitmath!AI9),"∞")</f>
        <v>∞</v>
      </c>
      <c r="E11" s="36" t="str">
        <f>IF(COUNT(traitmath!S9:U9)=3,AVERAGE(traitmath!S9:U9),"∞")</f>
        <v>∞</v>
      </c>
      <c r="F11" s="36" t="str">
        <f>IF(COUNT(traitmath!BH9:BI9)=2,AVERAGE(traitmath!BH9:BI9),"∞")</f>
        <v>∞</v>
      </c>
      <c r="G11" s="36" t="str">
        <f>IF(COUNT(traitmath!AU9)=1,AVERAGE(traitmath!AU9),"∞")</f>
        <v>∞</v>
      </c>
      <c r="H11" s="36" t="str">
        <f>IF(COUNT(traitmath!AB9)=1,AVERAGE(traitmath!AB9),"∞")</f>
        <v>∞</v>
      </c>
      <c r="I11" s="36" t="str">
        <f>IF(COUNT(traitmath!G9)=1,AVERAGE(traitmath!G9),"∞")</f>
        <v>∞</v>
      </c>
      <c r="J11" s="36" t="str">
        <f>IF(COUNT(traitmath!BF9:BG9)=2,AVERAGE(traitmath!BF9:BG9),"∞")</f>
        <v>∞</v>
      </c>
      <c r="K11" s="36" t="str">
        <f>IF(COUNT(traitmath!AN9:AO9)=2,AVERAGE(traitmath!AN9:AO9),"∞")</f>
        <v>∞</v>
      </c>
      <c r="L11" s="36" t="str">
        <f>IF(COUNT(traitmath!AC9)=1,AVERAGE(traitmath!AC9),"∞")</f>
        <v>∞</v>
      </c>
      <c r="M11" s="36" t="str">
        <f>IF(COUNT(traitmath!AD9:AH9)=5,AVERAGE(traitmath!AD9:AH9),"∞")</f>
        <v>∞</v>
      </c>
      <c r="N11" s="36" t="str">
        <f>IF(COUNT(traitmath!Z9:AA9)=2,AVERAGE(traitmath!Z9:AA9),"∞")</f>
        <v>∞</v>
      </c>
      <c r="O11" s="36" t="str">
        <f>IF(COUNT(traitmath!L9:O9)=4,AVERAGE(traitmath!L9:O9),"∞")</f>
        <v>∞</v>
      </c>
      <c r="P11" s="36" t="str">
        <f>IF(COUNT(traitmath!Y9)=1,AVERAGE(traitmath!Y9),"∞")</f>
        <v>∞</v>
      </c>
      <c r="Q11" s="36" t="str">
        <f>IF(COUNT(traitmath!AK9)=1,AVERAGE(traitmath!AK9),"∞")</f>
        <v>∞</v>
      </c>
      <c r="R11" s="36" t="str">
        <f>IF(COUNT(traitmath!AV9:AX9)=3,AVERAGE(traitmath!AV9:AX9),"∞")</f>
        <v>∞</v>
      </c>
      <c r="S11" s="36" t="str">
        <f>IF(COUNT(traitmath!H9)=1,AVERAGE(traitmath!H9),"∞")</f>
        <v>∞</v>
      </c>
      <c r="T11" s="36" t="str">
        <f>IF(COUNT(traitmath!E9:F9)=2,AVERAGE(traitmath!E9:F9),"∞")</f>
        <v>∞</v>
      </c>
      <c r="U11" s="36" t="str">
        <f>IF(COUNT(traitmath!AK9:AL9)=2,AVERAGE(traitmath!AK9:AL9),"∞")</f>
        <v>∞</v>
      </c>
      <c r="V11" s="36" t="str">
        <f>IF(COUNT(traitmath!P9:Q9)=2,AVERAGE(traitmath!P9:Q9),"∞")</f>
        <v>∞</v>
      </c>
      <c r="W11" s="36" t="str">
        <f>IF(COUNT(traitmath!AR9)=1,AVERAGE(traitmath!AR9),"∞")</f>
        <v>∞</v>
      </c>
      <c r="X11" s="99" t="str">
        <f>IF(COUNT(traitmath!AY9)=1,AVERAGE(traitmath!AY9),"∞")</f>
        <v>∞</v>
      </c>
      <c r="Y11" s="75" t="str">
        <f>IF(COUNT(traitmath!AJ9)=1,AVERAGE(traitmath!AJ9),"∞")</f>
        <v>∞</v>
      </c>
      <c r="Z11" s="36" t="str">
        <f>IF(COUNT(traitmath!AP9:AQ9)=2,AVERAGE(traitmath!AP9:AQ9),"∞")</f>
        <v>∞</v>
      </c>
      <c r="AA11" s="36" t="str">
        <f>IF(COUNT(traitmath!BJ9:BK9)=2,AVERAGE(traitmath!BJ9:BK9),"∞")</f>
        <v>∞</v>
      </c>
      <c r="AB11" s="36" t="str">
        <f>IF(COUNT(traitmath!BB9:BC9)=2,AVERAGE(traitmath!BB9:BC9),"∞")</f>
        <v>∞</v>
      </c>
      <c r="AC11" s="36" t="str">
        <f>IF(COUNT(traitmath!K9)=1,AVERAGE(traitmath!K9),"∞")</f>
        <v>∞</v>
      </c>
      <c r="AD11" s="36" t="str">
        <f>IF(COUNT(traitmath!BE9)=1,AVERAGE(traitmath!BE9),"∞")</f>
        <v>∞</v>
      </c>
      <c r="AE11" s="36" t="str">
        <f>IF(COUNT(traitmath!I9)=1,AVERAGE(traitmath!I9),"∞")</f>
        <v>∞</v>
      </c>
      <c r="AF11" s="36" t="str">
        <f>IF(COUNT(traitmath!BD9)=1,AVERAGE(traitmath!BD9),"∞")</f>
        <v>∞</v>
      </c>
      <c r="AG11" s="36" t="str">
        <f>IF(COUNT(traitmath!AZ9)=1,AVERAGE(traitmath!AZ9),"∞")</f>
        <v>∞</v>
      </c>
      <c r="AH11" s="37" t="str">
        <f>IF(COUNT(traitmath!R9)=1,AVERAGE(traitmath!R9),"∞")</f>
        <v>∞</v>
      </c>
      <c r="AI11" s="75" t="str">
        <f>IF(COUNT(traitmath!W9)=1,AVERAGE(traitmath!W9),"∞")</f>
        <v>∞</v>
      </c>
      <c r="AJ11" s="36" t="str">
        <f>IF(COUNT(traitmath!AS9)=1,AVERAGE(traitmath!AS9),"∞")</f>
        <v>∞</v>
      </c>
      <c r="AK11" s="36" t="str">
        <f>IF(COUNT(traitmath!V9)=1,AVERAGE(traitmath!V9),"∞")</f>
        <v>∞</v>
      </c>
      <c r="AL11" s="36" t="str">
        <f>IF(COUNT(traitmath!J9)=1,AVERAGE(traitmath!J9),"∞")</f>
        <v>∞</v>
      </c>
      <c r="AM11" s="36" t="str">
        <f>IF(COUNT(traitmath!AT9)=1,AVERAGE(traitmath!AT9),"∞")</f>
        <v>∞</v>
      </c>
      <c r="AN11" s="36" t="str">
        <f>IF(COUNT(traitmath!BA9)=1,AVERAGE(traitmath!BA9),"∞")</f>
        <v>∞</v>
      </c>
      <c r="AO11" s="37" t="str">
        <f>IF(COUNT(traitmath!X9)=1,AVERAGE(traitmath!X9),"∞")</f>
        <v>∞</v>
      </c>
    </row>
    <row r="12" spans="1:41">
      <c r="A12" s="72" t="str">
        <f>IF('Ma classe'!B9&lt;&gt;0,'Ma classe'!B9,"aucun élève")</f>
        <v>aucun élève</v>
      </c>
      <c r="B12" s="73" t="str">
        <f>IF('Ma classe'!C9&lt;&gt;0,'Ma classe'!C9,"aucun élève")</f>
        <v>aucun élève</v>
      </c>
      <c r="C12" s="74" t="str">
        <f>IF(COUNT(traitmath!D10)=1,AVERAGE(traitmath!D10),"∞")</f>
        <v>∞</v>
      </c>
      <c r="D12" s="36" t="str">
        <f>IF(COUNT(traitmath!AI10)=1,AVERAGE(traitmath!AI10),"∞")</f>
        <v>∞</v>
      </c>
      <c r="E12" s="36" t="str">
        <f>IF(COUNT(traitmath!S10:U10)=3,AVERAGE(traitmath!S10:U10),"∞")</f>
        <v>∞</v>
      </c>
      <c r="F12" s="36" t="str">
        <f>IF(COUNT(traitmath!BH10:BI10)=2,AVERAGE(traitmath!BH10:BI10),"∞")</f>
        <v>∞</v>
      </c>
      <c r="G12" s="36" t="str">
        <f>IF(COUNT(traitmath!AU10)=1,AVERAGE(traitmath!AU10),"∞")</f>
        <v>∞</v>
      </c>
      <c r="H12" s="36" t="str">
        <f>IF(COUNT(traitmath!AB10)=1,AVERAGE(traitmath!AB10),"∞")</f>
        <v>∞</v>
      </c>
      <c r="I12" s="36" t="str">
        <f>IF(COUNT(traitmath!G10)=1,AVERAGE(traitmath!G10),"∞")</f>
        <v>∞</v>
      </c>
      <c r="J12" s="36" t="str">
        <f>IF(COUNT(traitmath!BF10:BG10)=2,AVERAGE(traitmath!BF10:BG10),"∞")</f>
        <v>∞</v>
      </c>
      <c r="K12" s="36" t="str">
        <f>IF(COUNT(traitmath!AN10:AO10)=2,AVERAGE(traitmath!AN10:AO10),"∞")</f>
        <v>∞</v>
      </c>
      <c r="L12" s="36" t="str">
        <f>IF(COUNT(traitmath!AC10)=1,AVERAGE(traitmath!AC10),"∞")</f>
        <v>∞</v>
      </c>
      <c r="M12" s="36" t="str">
        <f>IF(COUNT(traitmath!AD10:AH10)=5,AVERAGE(traitmath!AD10:AH10),"∞")</f>
        <v>∞</v>
      </c>
      <c r="N12" s="36" t="str">
        <f>IF(COUNT(traitmath!Z10:AA10)=2,AVERAGE(traitmath!Z10:AA10),"∞")</f>
        <v>∞</v>
      </c>
      <c r="O12" s="36" t="str">
        <f>IF(COUNT(traitmath!L10:O10)=4,AVERAGE(traitmath!L10:O10),"∞")</f>
        <v>∞</v>
      </c>
      <c r="P12" s="36" t="str">
        <f>IF(COUNT(traitmath!Y10)=1,AVERAGE(traitmath!Y10),"∞")</f>
        <v>∞</v>
      </c>
      <c r="Q12" s="36" t="str">
        <f>IF(COUNT(traitmath!AK10)=1,AVERAGE(traitmath!AK10),"∞")</f>
        <v>∞</v>
      </c>
      <c r="R12" s="36" t="str">
        <f>IF(COUNT(traitmath!AV10:AX10)=3,AVERAGE(traitmath!AV10:AX10),"∞")</f>
        <v>∞</v>
      </c>
      <c r="S12" s="36" t="str">
        <f>IF(COUNT(traitmath!H10)=1,AVERAGE(traitmath!H10),"∞")</f>
        <v>∞</v>
      </c>
      <c r="T12" s="36" t="str">
        <f>IF(COUNT(traitmath!E10:F10)=2,AVERAGE(traitmath!E10:F10),"∞")</f>
        <v>∞</v>
      </c>
      <c r="U12" s="36" t="str">
        <f>IF(COUNT(traitmath!AK10:AL10)=2,AVERAGE(traitmath!AK10:AL10),"∞")</f>
        <v>∞</v>
      </c>
      <c r="V12" s="36" t="str">
        <f>IF(COUNT(traitmath!P10:Q10)=2,AVERAGE(traitmath!P10:Q10),"∞")</f>
        <v>∞</v>
      </c>
      <c r="W12" s="36" t="str">
        <f>IF(COUNT(traitmath!AR10)=1,AVERAGE(traitmath!AR10),"∞")</f>
        <v>∞</v>
      </c>
      <c r="X12" s="99" t="str">
        <f>IF(COUNT(traitmath!AY10)=1,AVERAGE(traitmath!AY10),"∞")</f>
        <v>∞</v>
      </c>
      <c r="Y12" s="75" t="str">
        <f>IF(COUNT(traitmath!AJ10)=1,AVERAGE(traitmath!AJ10),"∞")</f>
        <v>∞</v>
      </c>
      <c r="Z12" s="36" t="str">
        <f>IF(COUNT(traitmath!AP10:AQ10)=2,AVERAGE(traitmath!AP10:AQ10),"∞")</f>
        <v>∞</v>
      </c>
      <c r="AA12" s="36" t="str">
        <f>IF(COUNT(traitmath!BJ10:BK10)=2,AVERAGE(traitmath!BJ10:BK10),"∞")</f>
        <v>∞</v>
      </c>
      <c r="AB12" s="36" t="str">
        <f>IF(COUNT(traitmath!BB10:BC10)=2,AVERAGE(traitmath!BB10:BC10),"∞")</f>
        <v>∞</v>
      </c>
      <c r="AC12" s="36" t="str">
        <f>IF(COUNT(traitmath!K10)=1,AVERAGE(traitmath!K10),"∞")</f>
        <v>∞</v>
      </c>
      <c r="AD12" s="36" t="str">
        <f>IF(COUNT(traitmath!BE10)=1,AVERAGE(traitmath!BE10),"∞")</f>
        <v>∞</v>
      </c>
      <c r="AE12" s="36" t="str">
        <f>IF(COUNT(traitmath!I10)=1,AVERAGE(traitmath!I10),"∞")</f>
        <v>∞</v>
      </c>
      <c r="AF12" s="36" t="str">
        <f>IF(COUNT(traitmath!BD10)=1,AVERAGE(traitmath!BD10),"∞")</f>
        <v>∞</v>
      </c>
      <c r="AG12" s="36" t="str">
        <f>IF(COUNT(traitmath!AZ10)=1,AVERAGE(traitmath!AZ10),"∞")</f>
        <v>∞</v>
      </c>
      <c r="AH12" s="37" t="str">
        <f>IF(COUNT(traitmath!R10)=1,AVERAGE(traitmath!R10),"∞")</f>
        <v>∞</v>
      </c>
      <c r="AI12" s="75" t="str">
        <f>IF(COUNT(traitmath!W10)=1,AVERAGE(traitmath!W10),"∞")</f>
        <v>∞</v>
      </c>
      <c r="AJ12" s="36" t="str">
        <f>IF(COUNT(traitmath!AS10)=1,AVERAGE(traitmath!AS10),"∞")</f>
        <v>∞</v>
      </c>
      <c r="AK12" s="36" t="str">
        <f>IF(COUNT(traitmath!V10)=1,AVERAGE(traitmath!V10),"∞")</f>
        <v>∞</v>
      </c>
      <c r="AL12" s="36" t="str">
        <f>IF(COUNT(traitmath!J10)=1,AVERAGE(traitmath!J10),"∞")</f>
        <v>∞</v>
      </c>
      <c r="AM12" s="36" t="str">
        <f>IF(COUNT(traitmath!AT10)=1,AVERAGE(traitmath!AT10),"∞")</f>
        <v>∞</v>
      </c>
      <c r="AN12" s="36" t="str">
        <f>IF(COUNT(traitmath!BA10)=1,AVERAGE(traitmath!BA10),"∞")</f>
        <v>∞</v>
      </c>
      <c r="AO12" s="37" t="str">
        <f>IF(COUNT(traitmath!X10)=1,AVERAGE(traitmath!X10),"∞")</f>
        <v>∞</v>
      </c>
    </row>
    <row r="13" spans="1:41">
      <c r="A13" s="72" t="str">
        <f>IF('Ma classe'!B10&lt;&gt;0,'Ma classe'!B10,"aucun élève")</f>
        <v>aucun élève</v>
      </c>
      <c r="B13" s="73" t="str">
        <f>IF('Ma classe'!C10&lt;&gt;0,'Ma classe'!C10,"aucun élève")</f>
        <v>aucun élève</v>
      </c>
      <c r="C13" s="74" t="str">
        <f>IF(COUNT(traitmath!D11)=1,AVERAGE(traitmath!D11),"∞")</f>
        <v>∞</v>
      </c>
      <c r="D13" s="36" t="str">
        <f>IF(COUNT(traitmath!AI11)=1,AVERAGE(traitmath!AI11),"∞")</f>
        <v>∞</v>
      </c>
      <c r="E13" s="36" t="str">
        <f>IF(COUNT(traitmath!S11:U11)=3,AVERAGE(traitmath!S11:U11),"∞")</f>
        <v>∞</v>
      </c>
      <c r="F13" s="36" t="str">
        <f>IF(COUNT(traitmath!BH11:BI11)=2,AVERAGE(traitmath!BH11:BI11),"∞")</f>
        <v>∞</v>
      </c>
      <c r="G13" s="36" t="str">
        <f>IF(COUNT(traitmath!AU11)=1,AVERAGE(traitmath!AU11),"∞")</f>
        <v>∞</v>
      </c>
      <c r="H13" s="36" t="str">
        <f>IF(COUNT(traitmath!AB11)=1,AVERAGE(traitmath!AB11),"∞")</f>
        <v>∞</v>
      </c>
      <c r="I13" s="36" t="str">
        <f>IF(COUNT(traitmath!G11)=1,AVERAGE(traitmath!G11),"∞")</f>
        <v>∞</v>
      </c>
      <c r="J13" s="36" t="str">
        <f>IF(COUNT(traitmath!BF11:BG11)=2,AVERAGE(traitmath!BF11:BG11),"∞")</f>
        <v>∞</v>
      </c>
      <c r="K13" s="36" t="str">
        <f>IF(COUNT(traitmath!AN11:AO11)=2,AVERAGE(traitmath!AN11:AO11),"∞")</f>
        <v>∞</v>
      </c>
      <c r="L13" s="36" t="str">
        <f>IF(COUNT(traitmath!AC11)=1,AVERAGE(traitmath!AC11),"∞")</f>
        <v>∞</v>
      </c>
      <c r="M13" s="36" t="str">
        <f>IF(COUNT(traitmath!AD11:AH11)=5,AVERAGE(traitmath!AD11:AH11),"∞")</f>
        <v>∞</v>
      </c>
      <c r="N13" s="36" t="str">
        <f>IF(COUNT(traitmath!Z11:AA11)=2,AVERAGE(traitmath!Z11:AA11),"∞")</f>
        <v>∞</v>
      </c>
      <c r="O13" s="36" t="str">
        <f>IF(COUNT(traitmath!L11:O11)=4,AVERAGE(traitmath!L11:O11),"∞")</f>
        <v>∞</v>
      </c>
      <c r="P13" s="36" t="str">
        <f>IF(COUNT(traitmath!Y11)=1,AVERAGE(traitmath!Y11),"∞")</f>
        <v>∞</v>
      </c>
      <c r="Q13" s="36" t="str">
        <f>IF(COUNT(traitmath!AK11)=1,AVERAGE(traitmath!AK11),"∞")</f>
        <v>∞</v>
      </c>
      <c r="R13" s="36" t="str">
        <f>IF(COUNT(traitmath!AV11:AX11)=3,AVERAGE(traitmath!AV11:AX11),"∞")</f>
        <v>∞</v>
      </c>
      <c r="S13" s="36" t="str">
        <f>IF(COUNT(traitmath!H11)=1,AVERAGE(traitmath!H11),"∞")</f>
        <v>∞</v>
      </c>
      <c r="T13" s="36" t="str">
        <f>IF(COUNT(traitmath!E11:F11)=2,AVERAGE(traitmath!E11:F11),"∞")</f>
        <v>∞</v>
      </c>
      <c r="U13" s="36" t="str">
        <f>IF(COUNT(traitmath!AK11:AL11)=2,AVERAGE(traitmath!AK11:AL11),"∞")</f>
        <v>∞</v>
      </c>
      <c r="V13" s="36" t="str">
        <f>IF(COUNT(traitmath!P11:Q11)=2,AVERAGE(traitmath!P11:Q11),"∞")</f>
        <v>∞</v>
      </c>
      <c r="W13" s="36" t="str">
        <f>IF(COUNT(traitmath!AR11)=1,AVERAGE(traitmath!AR11),"∞")</f>
        <v>∞</v>
      </c>
      <c r="X13" s="99" t="str">
        <f>IF(COUNT(traitmath!AY11)=1,AVERAGE(traitmath!AY11),"∞")</f>
        <v>∞</v>
      </c>
      <c r="Y13" s="75" t="str">
        <f>IF(COUNT(traitmath!AJ11)=1,AVERAGE(traitmath!AJ11),"∞")</f>
        <v>∞</v>
      </c>
      <c r="Z13" s="36" t="str">
        <f>IF(COUNT(traitmath!AP11:AQ11)=2,AVERAGE(traitmath!AP11:AQ11),"∞")</f>
        <v>∞</v>
      </c>
      <c r="AA13" s="36" t="str">
        <f>IF(COUNT(traitmath!BJ11:BK11)=2,AVERAGE(traitmath!BJ11:BK11),"∞")</f>
        <v>∞</v>
      </c>
      <c r="AB13" s="36" t="str">
        <f>IF(COUNT(traitmath!BB11:BC11)=2,AVERAGE(traitmath!BB11:BC11),"∞")</f>
        <v>∞</v>
      </c>
      <c r="AC13" s="36" t="str">
        <f>IF(COUNT(traitmath!K11)=1,AVERAGE(traitmath!K11),"∞")</f>
        <v>∞</v>
      </c>
      <c r="AD13" s="36" t="str">
        <f>IF(COUNT(traitmath!BE11)=1,AVERAGE(traitmath!BE11),"∞")</f>
        <v>∞</v>
      </c>
      <c r="AE13" s="36" t="str">
        <f>IF(COUNT(traitmath!I11)=1,AVERAGE(traitmath!I11),"∞")</f>
        <v>∞</v>
      </c>
      <c r="AF13" s="36" t="str">
        <f>IF(COUNT(traitmath!BD11)=1,AVERAGE(traitmath!BD11),"∞")</f>
        <v>∞</v>
      </c>
      <c r="AG13" s="36" t="str">
        <f>IF(COUNT(traitmath!AZ11)=1,AVERAGE(traitmath!AZ11),"∞")</f>
        <v>∞</v>
      </c>
      <c r="AH13" s="37" t="str">
        <f>IF(COUNT(traitmath!R11)=1,AVERAGE(traitmath!R11),"∞")</f>
        <v>∞</v>
      </c>
      <c r="AI13" s="75" t="str">
        <f>IF(COUNT(traitmath!W11)=1,AVERAGE(traitmath!W11),"∞")</f>
        <v>∞</v>
      </c>
      <c r="AJ13" s="36" t="str">
        <f>IF(COUNT(traitmath!AS11)=1,AVERAGE(traitmath!AS11),"∞")</f>
        <v>∞</v>
      </c>
      <c r="AK13" s="36" t="str">
        <f>IF(COUNT(traitmath!V11)=1,AVERAGE(traitmath!V11),"∞")</f>
        <v>∞</v>
      </c>
      <c r="AL13" s="36" t="str">
        <f>IF(COUNT(traitmath!J11)=1,AVERAGE(traitmath!J11),"∞")</f>
        <v>∞</v>
      </c>
      <c r="AM13" s="36" t="str">
        <f>IF(COUNT(traitmath!AT11)=1,AVERAGE(traitmath!AT11),"∞")</f>
        <v>∞</v>
      </c>
      <c r="AN13" s="36" t="str">
        <f>IF(COUNT(traitmath!BA11)=1,AVERAGE(traitmath!BA11),"∞")</f>
        <v>∞</v>
      </c>
      <c r="AO13" s="37" t="str">
        <f>IF(COUNT(traitmath!X11)=1,AVERAGE(traitmath!X11),"∞")</f>
        <v>∞</v>
      </c>
    </row>
    <row r="14" spans="1:41">
      <c r="A14" s="72" t="str">
        <f>IF('Ma classe'!B11&lt;&gt;0,'Ma classe'!B11,"aucun élève")</f>
        <v>aucun élève</v>
      </c>
      <c r="B14" s="73" t="str">
        <f>IF('Ma classe'!C11&lt;&gt;0,'Ma classe'!C11,"aucun élève")</f>
        <v>aucun élève</v>
      </c>
      <c r="C14" s="74" t="str">
        <f>IF(COUNT(traitmath!D12)=1,AVERAGE(traitmath!D12),"∞")</f>
        <v>∞</v>
      </c>
      <c r="D14" s="36" t="str">
        <f>IF(COUNT(traitmath!AI12)=1,AVERAGE(traitmath!AI12),"∞")</f>
        <v>∞</v>
      </c>
      <c r="E14" s="36" t="str">
        <f>IF(COUNT(traitmath!S12:U12)=3,AVERAGE(traitmath!S12:U12),"∞")</f>
        <v>∞</v>
      </c>
      <c r="F14" s="36" t="str">
        <f>IF(COUNT(traitmath!BH12:BI12)=2,AVERAGE(traitmath!BH12:BI12),"∞")</f>
        <v>∞</v>
      </c>
      <c r="G14" s="36" t="str">
        <f>IF(COUNT(traitmath!AU12)=1,AVERAGE(traitmath!AU12),"∞")</f>
        <v>∞</v>
      </c>
      <c r="H14" s="36" t="str">
        <f>IF(COUNT(traitmath!AB12)=1,AVERAGE(traitmath!AB12),"∞")</f>
        <v>∞</v>
      </c>
      <c r="I14" s="36" t="str">
        <f>IF(COUNT(traitmath!G12)=1,AVERAGE(traitmath!G12),"∞")</f>
        <v>∞</v>
      </c>
      <c r="J14" s="36" t="str">
        <f>IF(COUNT(traitmath!BF12:BG12)=2,AVERAGE(traitmath!BF12:BG12),"∞")</f>
        <v>∞</v>
      </c>
      <c r="K14" s="36" t="str">
        <f>IF(COUNT(traitmath!AN12:AO12)=2,AVERAGE(traitmath!AN12:AO12),"∞")</f>
        <v>∞</v>
      </c>
      <c r="L14" s="36" t="str">
        <f>IF(COUNT(traitmath!AC12)=1,AVERAGE(traitmath!AC12),"∞")</f>
        <v>∞</v>
      </c>
      <c r="M14" s="36" t="str">
        <f>IF(COUNT(traitmath!AD12:AH12)=5,AVERAGE(traitmath!AD12:AH12),"∞")</f>
        <v>∞</v>
      </c>
      <c r="N14" s="36" t="str">
        <f>IF(COUNT(traitmath!Z12:AA12)=2,AVERAGE(traitmath!Z12:AA12),"∞")</f>
        <v>∞</v>
      </c>
      <c r="O14" s="36" t="str">
        <f>IF(COUNT(traitmath!L12:O12)=4,AVERAGE(traitmath!L12:O12),"∞")</f>
        <v>∞</v>
      </c>
      <c r="P14" s="36" t="str">
        <f>IF(COUNT(traitmath!Y12)=1,AVERAGE(traitmath!Y12),"∞")</f>
        <v>∞</v>
      </c>
      <c r="Q14" s="36" t="str">
        <f>IF(COUNT(traitmath!AK12)=1,AVERAGE(traitmath!AK12),"∞")</f>
        <v>∞</v>
      </c>
      <c r="R14" s="36" t="str">
        <f>IF(COUNT(traitmath!AV12:AX12)=3,AVERAGE(traitmath!AV12:AX12),"∞")</f>
        <v>∞</v>
      </c>
      <c r="S14" s="36" t="str">
        <f>IF(COUNT(traitmath!H12)=1,AVERAGE(traitmath!H12),"∞")</f>
        <v>∞</v>
      </c>
      <c r="T14" s="36" t="str">
        <f>IF(COUNT(traitmath!E12:F12)=2,AVERAGE(traitmath!E12:F12),"∞")</f>
        <v>∞</v>
      </c>
      <c r="U14" s="36" t="str">
        <f>IF(COUNT(traitmath!AK12:AL12)=2,AVERAGE(traitmath!AK12:AL12),"∞")</f>
        <v>∞</v>
      </c>
      <c r="V14" s="36" t="str">
        <f>IF(COUNT(traitmath!P12:Q12)=2,AVERAGE(traitmath!P12:Q12),"∞")</f>
        <v>∞</v>
      </c>
      <c r="W14" s="36" t="str">
        <f>IF(COUNT(traitmath!AR12)=1,AVERAGE(traitmath!AR12),"∞")</f>
        <v>∞</v>
      </c>
      <c r="X14" s="99" t="str">
        <f>IF(COUNT(traitmath!AY12)=1,AVERAGE(traitmath!AY12),"∞")</f>
        <v>∞</v>
      </c>
      <c r="Y14" s="75" t="str">
        <f>IF(COUNT(traitmath!AJ12)=1,AVERAGE(traitmath!AJ12),"∞")</f>
        <v>∞</v>
      </c>
      <c r="Z14" s="36" t="str">
        <f>IF(COUNT(traitmath!AP12:AQ12)=2,AVERAGE(traitmath!AP12:AQ12),"∞")</f>
        <v>∞</v>
      </c>
      <c r="AA14" s="36" t="str">
        <f>IF(COUNT(traitmath!BJ12:BK12)=2,AVERAGE(traitmath!BJ12:BK12),"∞")</f>
        <v>∞</v>
      </c>
      <c r="AB14" s="36" t="str">
        <f>IF(COUNT(traitmath!BB12:BC12)=2,AVERAGE(traitmath!BB12:BC12),"∞")</f>
        <v>∞</v>
      </c>
      <c r="AC14" s="36" t="str">
        <f>IF(COUNT(traitmath!K12)=1,AVERAGE(traitmath!K12),"∞")</f>
        <v>∞</v>
      </c>
      <c r="AD14" s="36" t="str">
        <f>IF(COUNT(traitmath!BE12)=1,AVERAGE(traitmath!BE12),"∞")</f>
        <v>∞</v>
      </c>
      <c r="AE14" s="36" t="str">
        <f>IF(COUNT(traitmath!I12)=1,AVERAGE(traitmath!I12),"∞")</f>
        <v>∞</v>
      </c>
      <c r="AF14" s="36" t="str">
        <f>IF(COUNT(traitmath!BD12)=1,AVERAGE(traitmath!BD12),"∞")</f>
        <v>∞</v>
      </c>
      <c r="AG14" s="36" t="str">
        <f>IF(COUNT(traitmath!AZ12)=1,AVERAGE(traitmath!AZ12),"∞")</f>
        <v>∞</v>
      </c>
      <c r="AH14" s="37" t="str">
        <f>IF(COUNT(traitmath!R12)=1,AVERAGE(traitmath!R12),"∞")</f>
        <v>∞</v>
      </c>
      <c r="AI14" s="75" t="str">
        <f>IF(COUNT(traitmath!W12)=1,AVERAGE(traitmath!W12),"∞")</f>
        <v>∞</v>
      </c>
      <c r="AJ14" s="36" t="str">
        <f>IF(COUNT(traitmath!AS12)=1,AVERAGE(traitmath!AS12),"∞")</f>
        <v>∞</v>
      </c>
      <c r="AK14" s="36" t="str">
        <f>IF(COUNT(traitmath!V12)=1,AVERAGE(traitmath!V12),"∞")</f>
        <v>∞</v>
      </c>
      <c r="AL14" s="36" t="str">
        <f>IF(COUNT(traitmath!J12)=1,AVERAGE(traitmath!J12),"∞")</f>
        <v>∞</v>
      </c>
      <c r="AM14" s="36" t="str">
        <f>IF(COUNT(traitmath!AT12)=1,AVERAGE(traitmath!AT12),"∞")</f>
        <v>∞</v>
      </c>
      <c r="AN14" s="36" t="str">
        <f>IF(COUNT(traitmath!BA12)=1,AVERAGE(traitmath!BA12),"∞")</f>
        <v>∞</v>
      </c>
      <c r="AO14" s="37" t="str">
        <f>IF(COUNT(traitmath!X12)=1,AVERAGE(traitmath!X12),"∞")</f>
        <v>∞</v>
      </c>
    </row>
    <row r="15" spans="1:41">
      <c r="A15" s="72" t="str">
        <f>IF('Ma classe'!B12&lt;&gt;0,'Ma classe'!B12,"aucun élève")</f>
        <v>aucun élève</v>
      </c>
      <c r="B15" s="73" t="str">
        <f>IF('Ma classe'!C12&lt;&gt;0,'Ma classe'!C12,"aucun élève")</f>
        <v>aucun élève</v>
      </c>
      <c r="C15" s="74" t="str">
        <f>IF(COUNT(traitmath!D13)=1,AVERAGE(traitmath!D13),"∞")</f>
        <v>∞</v>
      </c>
      <c r="D15" s="36" t="str">
        <f>IF(COUNT(traitmath!AI13)=1,AVERAGE(traitmath!AI13),"∞")</f>
        <v>∞</v>
      </c>
      <c r="E15" s="36" t="str">
        <f>IF(COUNT(traitmath!S13:U13)=3,AVERAGE(traitmath!S13:U13),"∞")</f>
        <v>∞</v>
      </c>
      <c r="F15" s="36" t="str">
        <f>IF(COUNT(traitmath!BH13:BI13)=2,AVERAGE(traitmath!BH13:BI13),"∞")</f>
        <v>∞</v>
      </c>
      <c r="G15" s="36" t="str">
        <f>IF(COUNT(traitmath!AU13)=1,AVERAGE(traitmath!AU13),"∞")</f>
        <v>∞</v>
      </c>
      <c r="H15" s="36" t="str">
        <f>IF(COUNT(traitmath!AB13)=1,AVERAGE(traitmath!AB13),"∞")</f>
        <v>∞</v>
      </c>
      <c r="I15" s="36" t="str">
        <f>IF(COUNT(traitmath!G13)=1,AVERAGE(traitmath!G13),"∞")</f>
        <v>∞</v>
      </c>
      <c r="J15" s="36" t="str">
        <f>IF(COUNT(traitmath!BF13:BG13)=2,AVERAGE(traitmath!BF13:BG13),"∞")</f>
        <v>∞</v>
      </c>
      <c r="K15" s="36" t="str">
        <f>IF(COUNT(traitmath!AN13:AO13)=2,AVERAGE(traitmath!AN13:AO13),"∞")</f>
        <v>∞</v>
      </c>
      <c r="L15" s="36" t="str">
        <f>IF(COUNT(traitmath!AC13)=1,AVERAGE(traitmath!AC13),"∞")</f>
        <v>∞</v>
      </c>
      <c r="M15" s="36" t="str">
        <f>IF(COUNT(traitmath!AD13:AH13)=5,AVERAGE(traitmath!AD13:AH13),"∞")</f>
        <v>∞</v>
      </c>
      <c r="N15" s="36" t="str">
        <f>IF(COUNT(traitmath!Z13:AA13)=2,AVERAGE(traitmath!Z13:AA13),"∞")</f>
        <v>∞</v>
      </c>
      <c r="O15" s="36" t="str">
        <f>IF(COUNT(traitmath!L13:O13)=4,AVERAGE(traitmath!L13:O13),"∞")</f>
        <v>∞</v>
      </c>
      <c r="P15" s="36" t="str">
        <f>IF(COUNT(traitmath!Y13)=1,AVERAGE(traitmath!Y13),"∞")</f>
        <v>∞</v>
      </c>
      <c r="Q15" s="36" t="str">
        <f>IF(COUNT(traitmath!AK13)=1,AVERAGE(traitmath!AK13),"∞")</f>
        <v>∞</v>
      </c>
      <c r="R15" s="36" t="str">
        <f>IF(COUNT(traitmath!AV13:AX13)=3,AVERAGE(traitmath!AV13:AX13),"∞")</f>
        <v>∞</v>
      </c>
      <c r="S15" s="36" t="str">
        <f>IF(COUNT(traitmath!H13)=1,AVERAGE(traitmath!H13),"∞")</f>
        <v>∞</v>
      </c>
      <c r="T15" s="36" t="str">
        <f>IF(COUNT(traitmath!E13:F13)=2,AVERAGE(traitmath!E13:F13),"∞")</f>
        <v>∞</v>
      </c>
      <c r="U15" s="36" t="str">
        <f>IF(COUNT(traitmath!AK13:AL13)=2,AVERAGE(traitmath!AK13:AL13),"∞")</f>
        <v>∞</v>
      </c>
      <c r="V15" s="36" t="str">
        <f>IF(COUNT(traitmath!P13:Q13)=2,AVERAGE(traitmath!P13:Q13),"∞")</f>
        <v>∞</v>
      </c>
      <c r="W15" s="36" t="str">
        <f>IF(COUNT(traitmath!AR13)=1,AVERAGE(traitmath!AR13),"∞")</f>
        <v>∞</v>
      </c>
      <c r="X15" s="99" t="str">
        <f>IF(COUNT(traitmath!AY13)=1,AVERAGE(traitmath!AY13),"∞")</f>
        <v>∞</v>
      </c>
      <c r="Y15" s="75" t="str">
        <f>IF(COUNT(traitmath!AJ13)=1,AVERAGE(traitmath!AJ13),"∞")</f>
        <v>∞</v>
      </c>
      <c r="Z15" s="36" t="str">
        <f>IF(COUNT(traitmath!AP13:AQ13)=2,AVERAGE(traitmath!AP13:AQ13),"∞")</f>
        <v>∞</v>
      </c>
      <c r="AA15" s="36" t="str">
        <f>IF(COUNT(traitmath!BJ13:BK13)=2,AVERAGE(traitmath!BJ13:BK13),"∞")</f>
        <v>∞</v>
      </c>
      <c r="AB15" s="36" t="str">
        <f>IF(COUNT(traitmath!BB13:BC13)=2,AVERAGE(traitmath!BB13:BC13),"∞")</f>
        <v>∞</v>
      </c>
      <c r="AC15" s="36" t="str">
        <f>IF(COUNT(traitmath!K13)=1,AVERAGE(traitmath!K13),"∞")</f>
        <v>∞</v>
      </c>
      <c r="AD15" s="36" t="str">
        <f>IF(COUNT(traitmath!BE13)=1,AVERAGE(traitmath!BE13),"∞")</f>
        <v>∞</v>
      </c>
      <c r="AE15" s="36" t="str">
        <f>IF(COUNT(traitmath!I13)=1,AVERAGE(traitmath!I13),"∞")</f>
        <v>∞</v>
      </c>
      <c r="AF15" s="36" t="str">
        <f>IF(COUNT(traitmath!BD13)=1,AVERAGE(traitmath!BD13),"∞")</f>
        <v>∞</v>
      </c>
      <c r="AG15" s="36" t="str">
        <f>IF(COUNT(traitmath!AZ13)=1,AVERAGE(traitmath!AZ13),"∞")</f>
        <v>∞</v>
      </c>
      <c r="AH15" s="37" t="str">
        <f>IF(COUNT(traitmath!R13)=1,AVERAGE(traitmath!R13),"∞")</f>
        <v>∞</v>
      </c>
      <c r="AI15" s="75" t="str">
        <f>IF(COUNT(traitmath!W13)=1,AVERAGE(traitmath!W13),"∞")</f>
        <v>∞</v>
      </c>
      <c r="AJ15" s="36" t="str">
        <f>IF(COUNT(traitmath!AS13)=1,AVERAGE(traitmath!AS13),"∞")</f>
        <v>∞</v>
      </c>
      <c r="AK15" s="36" t="str">
        <f>IF(COUNT(traitmath!V13)=1,AVERAGE(traitmath!V13),"∞")</f>
        <v>∞</v>
      </c>
      <c r="AL15" s="36" t="str">
        <f>IF(COUNT(traitmath!J13)=1,AVERAGE(traitmath!J13),"∞")</f>
        <v>∞</v>
      </c>
      <c r="AM15" s="36" t="str">
        <f>IF(COUNT(traitmath!AT13)=1,AVERAGE(traitmath!AT13),"∞")</f>
        <v>∞</v>
      </c>
      <c r="AN15" s="36" t="str">
        <f>IF(COUNT(traitmath!BA13)=1,AVERAGE(traitmath!BA13),"∞")</f>
        <v>∞</v>
      </c>
      <c r="AO15" s="37" t="str">
        <f>IF(COUNT(traitmath!X13)=1,AVERAGE(traitmath!X13),"∞")</f>
        <v>∞</v>
      </c>
    </row>
    <row r="16" spans="1:41">
      <c r="A16" s="72" t="str">
        <f>IF('Ma classe'!B13&lt;&gt;0,'Ma classe'!B13,"aucun élève")</f>
        <v>aucun élève</v>
      </c>
      <c r="B16" s="73" t="str">
        <f>IF('Ma classe'!C13&lt;&gt;0,'Ma classe'!C13,"aucun élève")</f>
        <v>aucun élève</v>
      </c>
      <c r="C16" s="74" t="str">
        <f>IF(COUNT(traitmath!D14)=1,AVERAGE(traitmath!D14),"∞")</f>
        <v>∞</v>
      </c>
      <c r="D16" s="36" t="str">
        <f>IF(COUNT(traitmath!AI14)=1,AVERAGE(traitmath!AI14),"∞")</f>
        <v>∞</v>
      </c>
      <c r="E16" s="36" t="str">
        <f>IF(COUNT(traitmath!S14:U14)=3,AVERAGE(traitmath!S14:U14),"∞")</f>
        <v>∞</v>
      </c>
      <c r="F16" s="36" t="str">
        <f>IF(COUNT(traitmath!BH14:BI14)=2,AVERAGE(traitmath!BH14:BI14),"∞")</f>
        <v>∞</v>
      </c>
      <c r="G16" s="36" t="str">
        <f>IF(COUNT(traitmath!AU14)=1,AVERAGE(traitmath!AU14),"∞")</f>
        <v>∞</v>
      </c>
      <c r="H16" s="36" t="str">
        <f>IF(COUNT(traitmath!AB14)=1,AVERAGE(traitmath!AB14),"∞")</f>
        <v>∞</v>
      </c>
      <c r="I16" s="36" t="str">
        <f>IF(COUNT(traitmath!G14)=1,AVERAGE(traitmath!G14),"∞")</f>
        <v>∞</v>
      </c>
      <c r="J16" s="36" t="str">
        <f>IF(COUNT(traitmath!BF14:BG14)=2,AVERAGE(traitmath!BF14:BG14),"∞")</f>
        <v>∞</v>
      </c>
      <c r="K16" s="36" t="str">
        <f>IF(COUNT(traitmath!AN14:AO14)=2,AVERAGE(traitmath!AN14:AO14),"∞")</f>
        <v>∞</v>
      </c>
      <c r="L16" s="36" t="str">
        <f>IF(COUNT(traitmath!AC14)=1,AVERAGE(traitmath!AC14),"∞")</f>
        <v>∞</v>
      </c>
      <c r="M16" s="36" t="str">
        <f>IF(COUNT(traitmath!AD14:AH14)=5,AVERAGE(traitmath!AD14:AH14),"∞")</f>
        <v>∞</v>
      </c>
      <c r="N16" s="36" t="str">
        <f>IF(COUNT(traitmath!Z14:AA14)=2,AVERAGE(traitmath!Z14:AA14),"∞")</f>
        <v>∞</v>
      </c>
      <c r="O16" s="36" t="str">
        <f>IF(COUNT(traitmath!L14:O14)=4,AVERAGE(traitmath!L14:O14),"∞")</f>
        <v>∞</v>
      </c>
      <c r="P16" s="36" t="str">
        <f>IF(COUNT(traitmath!Y14)=1,AVERAGE(traitmath!Y14),"∞")</f>
        <v>∞</v>
      </c>
      <c r="Q16" s="36" t="str">
        <f>IF(COUNT(traitmath!AK14)=1,AVERAGE(traitmath!AK14),"∞")</f>
        <v>∞</v>
      </c>
      <c r="R16" s="36" t="str">
        <f>IF(COUNT(traitmath!AV14:AX14)=3,AVERAGE(traitmath!AV14:AX14),"∞")</f>
        <v>∞</v>
      </c>
      <c r="S16" s="36" t="str">
        <f>IF(COUNT(traitmath!H14)=1,AVERAGE(traitmath!H14),"∞")</f>
        <v>∞</v>
      </c>
      <c r="T16" s="36" t="str">
        <f>IF(COUNT(traitmath!E14:F14)=2,AVERAGE(traitmath!E14:F14),"∞")</f>
        <v>∞</v>
      </c>
      <c r="U16" s="36" t="str">
        <f>IF(COUNT(traitmath!AK14:AL14)=2,AVERAGE(traitmath!AK14:AL14),"∞")</f>
        <v>∞</v>
      </c>
      <c r="V16" s="36" t="str">
        <f>IF(COUNT(traitmath!P14:Q14)=2,AVERAGE(traitmath!P14:Q14),"∞")</f>
        <v>∞</v>
      </c>
      <c r="W16" s="36" t="str">
        <f>IF(COUNT(traitmath!AR14)=1,AVERAGE(traitmath!AR14),"∞")</f>
        <v>∞</v>
      </c>
      <c r="X16" s="99" t="str">
        <f>IF(COUNT(traitmath!AY14)=1,AVERAGE(traitmath!AY14),"∞")</f>
        <v>∞</v>
      </c>
      <c r="Y16" s="75" t="str">
        <f>IF(COUNT(traitmath!AJ14)=1,AVERAGE(traitmath!AJ14),"∞")</f>
        <v>∞</v>
      </c>
      <c r="Z16" s="36" t="str">
        <f>IF(COUNT(traitmath!AP14:AQ14)=2,AVERAGE(traitmath!AP14:AQ14),"∞")</f>
        <v>∞</v>
      </c>
      <c r="AA16" s="36" t="str">
        <f>IF(COUNT(traitmath!BJ14:BK14)=2,AVERAGE(traitmath!BJ14:BK14),"∞")</f>
        <v>∞</v>
      </c>
      <c r="AB16" s="36" t="str">
        <f>IF(COUNT(traitmath!BB14:BC14)=2,AVERAGE(traitmath!BB14:BC14),"∞")</f>
        <v>∞</v>
      </c>
      <c r="AC16" s="36" t="str">
        <f>IF(COUNT(traitmath!K14)=1,AVERAGE(traitmath!K14),"∞")</f>
        <v>∞</v>
      </c>
      <c r="AD16" s="36" t="str">
        <f>IF(COUNT(traitmath!BE14)=1,AVERAGE(traitmath!BE14),"∞")</f>
        <v>∞</v>
      </c>
      <c r="AE16" s="36" t="str">
        <f>IF(COUNT(traitmath!I14)=1,AVERAGE(traitmath!I14),"∞")</f>
        <v>∞</v>
      </c>
      <c r="AF16" s="36" t="str">
        <f>IF(COUNT(traitmath!BD14)=1,AVERAGE(traitmath!BD14),"∞")</f>
        <v>∞</v>
      </c>
      <c r="AG16" s="36" t="str">
        <f>IF(COUNT(traitmath!AZ14)=1,AVERAGE(traitmath!AZ14),"∞")</f>
        <v>∞</v>
      </c>
      <c r="AH16" s="37" t="str">
        <f>IF(COUNT(traitmath!R14)=1,AVERAGE(traitmath!R14),"∞")</f>
        <v>∞</v>
      </c>
      <c r="AI16" s="75" t="str">
        <f>IF(COUNT(traitmath!W14)=1,AVERAGE(traitmath!W14),"∞")</f>
        <v>∞</v>
      </c>
      <c r="AJ16" s="36" t="str">
        <f>IF(COUNT(traitmath!AS14)=1,AVERAGE(traitmath!AS14),"∞")</f>
        <v>∞</v>
      </c>
      <c r="AK16" s="36" t="str">
        <f>IF(COUNT(traitmath!V14)=1,AVERAGE(traitmath!V14),"∞")</f>
        <v>∞</v>
      </c>
      <c r="AL16" s="36" t="str">
        <f>IF(COUNT(traitmath!J14)=1,AVERAGE(traitmath!J14),"∞")</f>
        <v>∞</v>
      </c>
      <c r="AM16" s="36" t="str">
        <f>IF(COUNT(traitmath!AT14)=1,AVERAGE(traitmath!AT14),"∞")</f>
        <v>∞</v>
      </c>
      <c r="AN16" s="36" t="str">
        <f>IF(COUNT(traitmath!BA14)=1,AVERAGE(traitmath!BA14),"∞")</f>
        <v>∞</v>
      </c>
      <c r="AO16" s="37" t="str">
        <f>IF(COUNT(traitmath!X14)=1,AVERAGE(traitmath!X14),"∞")</f>
        <v>∞</v>
      </c>
    </row>
    <row r="17" spans="1:41">
      <c r="A17" s="72" t="str">
        <f>IF('Ma classe'!B14&lt;&gt;0,'Ma classe'!B14,"aucun élève")</f>
        <v>aucun élève</v>
      </c>
      <c r="B17" s="73" t="str">
        <f>IF('Ma classe'!C14&lt;&gt;0,'Ma classe'!C14,"aucun élève")</f>
        <v>aucun élève</v>
      </c>
      <c r="C17" s="74" t="str">
        <f>IF(COUNT(traitmath!D15)=1,AVERAGE(traitmath!D15),"∞")</f>
        <v>∞</v>
      </c>
      <c r="D17" s="36" t="str">
        <f>IF(COUNT(traitmath!AI15)=1,AVERAGE(traitmath!AI15),"∞")</f>
        <v>∞</v>
      </c>
      <c r="E17" s="36" t="str">
        <f>IF(COUNT(traitmath!S15:U15)=3,AVERAGE(traitmath!S15:U15),"∞")</f>
        <v>∞</v>
      </c>
      <c r="F17" s="36" t="str">
        <f>IF(COUNT(traitmath!BH15:BI15)=2,AVERAGE(traitmath!BH15:BI15),"∞")</f>
        <v>∞</v>
      </c>
      <c r="G17" s="36" t="str">
        <f>IF(COUNT(traitmath!AU15)=1,AVERAGE(traitmath!AU15),"∞")</f>
        <v>∞</v>
      </c>
      <c r="H17" s="36" t="str">
        <f>IF(COUNT(traitmath!AB15)=1,AVERAGE(traitmath!AB15),"∞")</f>
        <v>∞</v>
      </c>
      <c r="I17" s="36" t="str">
        <f>IF(COUNT(traitmath!G15)=1,AVERAGE(traitmath!G15),"∞")</f>
        <v>∞</v>
      </c>
      <c r="J17" s="36" t="str">
        <f>IF(COUNT(traitmath!BF15:BG15)=2,AVERAGE(traitmath!BF15:BG15),"∞")</f>
        <v>∞</v>
      </c>
      <c r="K17" s="36" t="str">
        <f>IF(COUNT(traitmath!AN15:AO15)=2,AVERAGE(traitmath!AN15:AO15),"∞")</f>
        <v>∞</v>
      </c>
      <c r="L17" s="36" t="str">
        <f>IF(COUNT(traitmath!AC15)=1,AVERAGE(traitmath!AC15),"∞")</f>
        <v>∞</v>
      </c>
      <c r="M17" s="36" t="str">
        <f>IF(COUNT(traitmath!AD15:AH15)=5,AVERAGE(traitmath!AD15:AH15),"∞")</f>
        <v>∞</v>
      </c>
      <c r="N17" s="36" t="str">
        <f>IF(COUNT(traitmath!Z15:AA15)=2,AVERAGE(traitmath!Z15:AA15),"∞")</f>
        <v>∞</v>
      </c>
      <c r="O17" s="36" t="str">
        <f>IF(COUNT(traitmath!L15:O15)=4,AVERAGE(traitmath!L15:O15),"∞")</f>
        <v>∞</v>
      </c>
      <c r="P17" s="36" t="str">
        <f>IF(COUNT(traitmath!Y15)=1,AVERAGE(traitmath!Y15),"∞")</f>
        <v>∞</v>
      </c>
      <c r="Q17" s="36" t="str">
        <f>IF(COUNT(traitmath!AK15)=1,AVERAGE(traitmath!AK15),"∞")</f>
        <v>∞</v>
      </c>
      <c r="R17" s="36" t="str">
        <f>IF(COUNT(traitmath!AV15:AX15)=3,AVERAGE(traitmath!AV15:AX15),"∞")</f>
        <v>∞</v>
      </c>
      <c r="S17" s="36" t="str">
        <f>IF(COUNT(traitmath!H15)=1,AVERAGE(traitmath!H15),"∞")</f>
        <v>∞</v>
      </c>
      <c r="T17" s="36" t="str">
        <f>IF(COUNT(traitmath!E15:F15)=2,AVERAGE(traitmath!E15:F15),"∞")</f>
        <v>∞</v>
      </c>
      <c r="U17" s="36" t="str">
        <f>IF(COUNT(traitmath!AK15:AL15)=2,AVERAGE(traitmath!AK15:AL15),"∞")</f>
        <v>∞</v>
      </c>
      <c r="V17" s="36" t="str">
        <f>IF(COUNT(traitmath!P15:Q15)=2,AVERAGE(traitmath!P15:Q15),"∞")</f>
        <v>∞</v>
      </c>
      <c r="W17" s="36" t="str">
        <f>IF(COUNT(traitmath!AR15)=1,AVERAGE(traitmath!AR15),"∞")</f>
        <v>∞</v>
      </c>
      <c r="X17" s="99" t="str">
        <f>IF(COUNT(traitmath!AY15)=1,AVERAGE(traitmath!AY15),"∞")</f>
        <v>∞</v>
      </c>
      <c r="Y17" s="75" t="str">
        <f>IF(COUNT(traitmath!AJ15)=1,AVERAGE(traitmath!AJ15),"∞")</f>
        <v>∞</v>
      </c>
      <c r="Z17" s="36" t="str">
        <f>IF(COUNT(traitmath!AP15:AQ15)=2,AVERAGE(traitmath!AP15:AQ15),"∞")</f>
        <v>∞</v>
      </c>
      <c r="AA17" s="36" t="str">
        <f>IF(COUNT(traitmath!BJ15:BK15)=2,AVERAGE(traitmath!BJ15:BK15),"∞")</f>
        <v>∞</v>
      </c>
      <c r="AB17" s="36" t="str">
        <f>IF(COUNT(traitmath!BB15:BC15)=2,AVERAGE(traitmath!BB15:BC15),"∞")</f>
        <v>∞</v>
      </c>
      <c r="AC17" s="36" t="str">
        <f>IF(COUNT(traitmath!K15)=1,AVERAGE(traitmath!K15),"∞")</f>
        <v>∞</v>
      </c>
      <c r="AD17" s="36" t="str">
        <f>IF(COUNT(traitmath!BE15)=1,AVERAGE(traitmath!BE15),"∞")</f>
        <v>∞</v>
      </c>
      <c r="AE17" s="36" t="str">
        <f>IF(COUNT(traitmath!I15)=1,AVERAGE(traitmath!I15),"∞")</f>
        <v>∞</v>
      </c>
      <c r="AF17" s="36" t="str">
        <f>IF(COUNT(traitmath!BD15)=1,AVERAGE(traitmath!BD15),"∞")</f>
        <v>∞</v>
      </c>
      <c r="AG17" s="36" t="str">
        <f>IF(COUNT(traitmath!AZ15)=1,AVERAGE(traitmath!AZ15),"∞")</f>
        <v>∞</v>
      </c>
      <c r="AH17" s="37" t="str">
        <f>IF(COUNT(traitmath!R15)=1,AVERAGE(traitmath!R15),"∞")</f>
        <v>∞</v>
      </c>
      <c r="AI17" s="75" t="str">
        <f>IF(COUNT(traitmath!W15)=1,AVERAGE(traitmath!W15),"∞")</f>
        <v>∞</v>
      </c>
      <c r="AJ17" s="36" t="str">
        <f>IF(COUNT(traitmath!AS15)=1,AVERAGE(traitmath!AS15),"∞")</f>
        <v>∞</v>
      </c>
      <c r="AK17" s="36" t="str">
        <f>IF(COUNT(traitmath!V15)=1,AVERAGE(traitmath!V15),"∞")</f>
        <v>∞</v>
      </c>
      <c r="AL17" s="36" t="str">
        <f>IF(COUNT(traitmath!J15)=1,AVERAGE(traitmath!J15),"∞")</f>
        <v>∞</v>
      </c>
      <c r="AM17" s="36" t="str">
        <f>IF(COUNT(traitmath!AT15)=1,AVERAGE(traitmath!AT15),"∞")</f>
        <v>∞</v>
      </c>
      <c r="AN17" s="36" t="str">
        <f>IF(COUNT(traitmath!BA15)=1,AVERAGE(traitmath!BA15),"∞")</f>
        <v>∞</v>
      </c>
      <c r="AO17" s="37" t="str">
        <f>IF(COUNT(traitmath!X15)=1,AVERAGE(traitmath!X15),"∞")</f>
        <v>∞</v>
      </c>
    </row>
    <row r="18" spans="1:41">
      <c r="A18" s="72" t="str">
        <f>IF('Ma classe'!B15&lt;&gt;0,'Ma classe'!B15,"aucun élève")</f>
        <v>aucun élève</v>
      </c>
      <c r="B18" s="73" t="str">
        <f>IF('Ma classe'!C15&lt;&gt;0,'Ma classe'!C15,"aucun élève")</f>
        <v>aucun élève</v>
      </c>
      <c r="C18" s="74" t="str">
        <f>IF(COUNT(traitmath!D16)=1,AVERAGE(traitmath!D16),"∞")</f>
        <v>∞</v>
      </c>
      <c r="D18" s="36" t="str">
        <f>IF(COUNT(traitmath!AI16)=1,AVERAGE(traitmath!AI16),"∞")</f>
        <v>∞</v>
      </c>
      <c r="E18" s="36" t="str">
        <f>IF(COUNT(traitmath!S16:U16)=3,AVERAGE(traitmath!S16:U16),"∞")</f>
        <v>∞</v>
      </c>
      <c r="F18" s="36" t="str">
        <f>IF(COUNT(traitmath!BH16:BI16)=2,AVERAGE(traitmath!BH16:BI16),"∞")</f>
        <v>∞</v>
      </c>
      <c r="G18" s="36" t="str">
        <f>IF(COUNT(traitmath!AU16)=1,AVERAGE(traitmath!AU16),"∞")</f>
        <v>∞</v>
      </c>
      <c r="H18" s="36" t="str">
        <f>IF(COUNT(traitmath!AB16)=1,AVERAGE(traitmath!AB16),"∞")</f>
        <v>∞</v>
      </c>
      <c r="I18" s="36" t="str">
        <f>IF(COUNT(traitmath!G16)=1,AVERAGE(traitmath!G16),"∞")</f>
        <v>∞</v>
      </c>
      <c r="J18" s="36" t="str">
        <f>IF(COUNT(traitmath!BF16:BG16)=2,AVERAGE(traitmath!BF16:BG16),"∞")</f>
        <v>∞</v>
      </c>
      <c r="K18" s="36" t="str">
        <f>IF(COUNT(traitmath!AN16:AO16)=2,AVERAGE(traitmath!AN16:AO16),"∞")</f>
        <v>∞</v>
      </c>
      <c r="L18" s="36" t="str">
        <f>IF(COUNT(traitmath!AC16)=1,AVERAGE(traitmath!AC16),"∞")</f>
        <v>∞</v>
      </c>
      <c r="M18" s="36" t="str">
        <f>IF(COUNT(traitmath!AD16:AH16)=5,AVERAGE(traitmath!AD16:AH16),"∞")</f>
        <v>∞</v>
      </c>
      <c r="N18" s="36" t="str">
        <f>IF(COUNT(traitmath!Z16:AA16)=2,AVERAGE(traitmath!Z16:AA16),"∞")</f>
        <v>∞</v>
      </c>
      <c r="O18" s="36" t="str">
        <f>IF(COUNT(traitmath!L16:O16)=4,AVERAGE(traitmath!L16:O16),"∞")</f>
        <v>∞</v>
      </c>
      <c r="P18" s="36" t="str">
        <f>IF(COUNT(traitmath!Y16)=1,AVERAGE(traitmath!Y16),"∞")</f>
        <v>∞</v>
      </c>
      <c r="Q18" s="36" t="str">
        <f>IF(COUNT(traitmath!AK16)=1,AVERAGE(traitmath!AK16),"∞")</f>
        <v>∞</v>
      </c>
      <c r="R18" s="36" t="str">
        <f>IF(COUNT(traitmath!AV16:AX16)=3,AVERAGE(traitmath!AV16:AX16),"∞")</f>
        <v>∞</v>
      </c>
      <c r="S18" s="36" t="str">
        <f>IF(COUNT(traitmath!H16)=1,AVERAGE(traitmath!H16),"∞")</f>
        <v>∞</v>
      </c>
      <c r="T18" s="36" t="str">
        <f>IF(COUNT(traitmath!E16:F16)=2,AVERAGE(traitmath!E16:F16),"∞")</f>
        <v>∞</v>
      </c>
      <c r="U18" s="36" t="str">
        <f>IF(COUNT(traitmath!AK16:AL16)=2,AVERAGE(traitmath!AK16:AL16),"∞")</f>
        <v>∞</v>
      </c>
      <c r="V18" s="36" t="str">
        <f>IF(COUNT(traitmath!P16:Q16)=2,AVERAGE(traitmath!P16:Q16),"∞")</f>
        <v>∞</v>
      </c>
      <c r="W18" s="36" t="str">
        <f>IF(COUNT(traitmath!AR16)=1,AVERAGE(traitmath!AR16),"∞")</f>
        <v>∞</v>
      </c>
      <c r="X18" s="99" t="str">
        <f>IF(COUNT(traitmath!AY16)=1,AVERAGE(traitmath!AY16),"∞")</f>
        <v>∞</v>
      </c>
      <c r="Y18" s="75" t="str">
        <f>IF(COUNT(traitmath!AJ16)=1,AVERAGE(traitmath!AJ16),"∞")</f>
        <v>∞</v>
      </c>
      <c r="Z18" s="36" t="str">
        <f>IF(COUNT(traitmath!AP16:AQ16)=2,AVERAGE(traitmath!AP16:AQ16),"∞")</f>
        <v>∞</v>
      </c>
      <c r="AA18" s="36" t="str">
        <f>IF(COUNT(traitmath!BJ16:BK16)=2,AVERAGE(traitmath!BJ16:BK16),"∞")</f>
        <v>∞</v>
      </c>
      <c r="AB18" s="36" t="str">
        <f>IF(COUNT(traitmath!BB16:BC16)=2,AVERAGE(traitmath!BB16:BC16),"∞")</f>
        <v>∞</v>
      </c>
      <c r="AC18" s="36" t="str">
        <f>IF(COUNT(traitmath!K16)=1,AVERAGE(traitmath!K16),"∞")</f>
        <v>∞</v>
      </c>
      <c r="AD18" s="36" t="str">
        <f>IF(COUNT(traitmath!BE16)=1,AVERAGE(traitmath!BE16),"∞")</f>
        <v>∞</v>
      </c>
      <c r="AE18" s="36" t="str">
        <f>IF(COUNT(traitmath!I16)=1,AVERAGE(traitmath!I16),"∞")</f>
        <v>∞</v>
      </c>
      <c r="AF18" s="36" t="str">
        <f>IF(COUNT(traitmath!BD16)=1,AVERAGE(traitmath!BD16),"∞")</f>
        <v>∞</v>
      </c>
      <c r="AG18" s="36" t="str">
        <f>IF(COUNT(traitmath!AZ16)=1,AVERAGE(traitmath!AZ16),"∞")</f>
        <v>∞</v>
      </c>
      <c r="AH18" s="37" t="str">
        <f>IF(COUNT(traitmath!R16)=1,AVERAGE(traitmath!R16),"∞")</f>
        <v>∞</v>
      </c>
      <c r="AI18" s="75" t="str">
        <f>IF(COUNT(traitmath!W16)=1,AVERAGE(traitmath!W16),"∞")</f>
        <v>∞</v>
      </c>
      <c r="AJ18" s="36" t="str">
        <f>IF(COUNT(traitmath!AS16)=1,AVERAGE(traitmath!AS16),"∞")</f>
        <v>∞</v>
      </c>
      <c r="AK18" s="36" t="str">
        <f>IF(COUNT(traitmath!V16)=1,AVERAGE(traitmath!V16),"∞")</f>
        <v>∞</v>
      </c>
      <c r="AL18" s="36" t="str">
        <f>IF(COUNT(traitmath!J16)=1,AVERAGE(traitmath!J16),"∞")</f>
        <v>∞</v>
      </c>
      <c r="AM18" s="36" t="str">
        <f>IF(COUNT(traitmath!AT16)=1,AVERAGE(traitmath!AT16),"∞")</f>
        <v>∞</v>
      </c>
      <c r="AN18" s="36" t="str">
        <f>IF(COUNT(traitmath!BA16)=1,AVERAGE(traitmath!BA16),"∞")</f>
        <v>∞</v>
      </c>
      <c r="AO18" s="37" t="str">
        <f>IF(COUNT(traitmath!X16)=1,AVERAGE(traitmath!X16),"∞")</f>
        <v>∞</v>
      </c>
    </row>
    <row r="19" spans="1:41">
      <c r="A19" s="72" t="str">
        <f>IF('Ma classe'!B16&lt;&gt;0,'Ma classe'!B16,"aucun élève")</f>
        <v>aucun élève</v>
      </c>
      <c r="B19" s="73" t="str">
        <f>IF('Ma classe'!C16&lt;&gt;0,'Ma classe'!C16,"aucun élève")</f>
        <v>aucun élève</v>
      </c>
      <c r="C19" s="74" t="str">
        <f>IF(COUNT(traitmath!D17)=1,AVERAGE(traitmath!D17),"∞")</f>
        <v>∞</v>
      </c>
      <c r="D19" s="36" t="str">
        <f>IF(COUNT(traitmath!AI17)=1,AVERAGE(traitmath!AI17),"∞")</f>
        <v>∞</v>
      </c>
      <c r="E19" s="36" t="str">
        <f>IF(COUNT(traitmath!S17:U17)=3,AVERAGE(traitmath!S17:U17),"∞")</f>
        <v>∞</v>
      </c>
      <c r="F19" s="36" t="str">
        <f>IF(COUNT(traitmath!BH17:BI17)=2,AVERAGE(traitmath!BH17:BI17),"∞")</f>
        <v>∞</v>
      </c>
      <c r="G19" s="36" t="str">
        <f>IF(COUNT(traitmath!AU17)=1,AVERAGE(traitmath!AU17),"∞")</f>
        <v>∞</v>
      </c>
      <c r="H19" s="36" t="str">
        <f>IF(COUNT(traitmath!AB17)=1,AVERAGE(traitmath!AB17),"∞")</f>
        <v>∞</v>
      </c>
      <c r="I19" s="36" t="str">
        <f>IF(COUNT(traitmath!G17)=1,AVERAGE(traitmath!G17),"∞")</f>
        <v>∞</v>
      </c>
      <c r="J19" s="36" t="str">
        <f>IF(COUNT(traitmath!BF17:BG17)=2,AVERAGE(traitmath!BF17:BG17),"∞")</f>
        <v>∞</v>
      </c>
      <c r="K19" s="36" t="str">
        <f>IF(COUNT(traitmath!AN17:AO17)=2,AVERAGE(traitmath!AN17:AO17),"∞")</f>
        <v>∞</v>
      </c>
      <c r="L19" s="36" t="str">
        <f>IF(COUNT(traitmath!AC17)=1,AVERAGE(traitmath!AC17),"∞")</f>
        <v>∞</v>
      </c>
      <c r="M19" s="36" t="str">
        <f>IF(COUNT(traitmath!AD17:AH17)=5,AVERAGE(traitmath!AD17:AH17),"∞")</f>
        <v>∞</v>
      </c>
      <c r="N19" s="36" t="str">
        <f>IF(COUNT(traitmath!Z17:AA17)=2,AVERAGE(traitmath!Z17:AA17),"∞")</f>
        <v>∞</v>
      </c>
      <c r="O19" s="36" t="str">
        <f>IF(COUNT(traitmath!L17:O17)=4,AVERAGE(traitmath!L17:O17),"∞")</f>
        <v>∞</v>
      </c>
      <c r="P19" s="36" t="str">
        <f>IF(COUNT(traitmath!Y17)=1,AVERAGE(traitmath!Y17),"∞")</f>
        <v>∞</v>
      </c>
      <c r="Q19" s="36" t="str">
        <f>IF(COUNT(traitmath!AK17)=1,AVERAGE(traitmath!AK17),"∞")</f>
        <v>∞</v>
      </c>
      <c r="R19" s="36" t="str">
        <f>IF(COUNT(traitmath!AV17:AX17)=3,AVERAGE(traitmath!AV17:AX17),"∞")</f>
        <v>∞</v>
      </c>
      <c r="S19" s="36" t="str">
        <f>IF(COUNT(traitmath!H17)=1,AVERAGE(traitmath!H17),"∞")</f>
        <v>∞</v>
      </c>
      <c r="T19" s="36" t="str">
        <f>IF(COUNT(traitmath!E17:F17)=2,AVERAGE(traitmath!E17:F17),"∞")</f>
        <v>∞</v>
      </c>
      <c r="U19" s="36" t="str">
        <f>IF(COUNT(traitmath!AK17:AL17)=2,AVERAGE(traitmath!AK17:AL17),"∞")</f>
        <v>∞</v>
      </c>
      <c r="V19" s="36" t="str">
        <f>IF(COUNT(traitmath!P17:Q17)=2,AVERAGE(traitmath!P17:Q17),"∞")</f>
        <v>∞</v>
      </c>
      <c r="W19" s="36" t="str">
        <f>IF(COUNT(traitmath!AR17)=1,AVERAGE(traitmath!AR17),"∞")</f>
        <v>∞</v>
      </c>
      <c r="X19" s="99" t="str">
        <f>IF(COUNT(traitmath!AY17)=1,AVERAGE(traitmath!AY17),"∞")</f>
        <v>∞</v>
      </c>
      <c r="Y19" s="75" t="str">
        <f>IF(COUNT(traitmath!AJ17)=1,AVERAGE(traitmath!AJ17),"∞")</f>
        <v>∞</v>
      </c>
      <c r="Z19" s="36" t="str">
        <f>IF(COUNT(traitmath!AP17:AQ17)=2,AVERAGE(traitmath!AP17:AQ17),"∞")</f>
        <v>∞</v>
      </c>
      <c r="AA19" s="36" t="str">
        <f>IF(COUNT(traitmath!BJ17:BK17)=2,AVERAGE(traitmath!BJ17:BK17),"∞")</f>
        <v>∞</v>
      </c>
      <c r="AB19" s="36" t="str">
        <f>IF(COUNT(traitmath!BB17:BC17)=2,AVERAGE(traitmath!BB17:BC17),"∞")</f>
        <v>∞</v>
      </c>
      <c r="AC19" s="36" t="str">
        <f>IF(COUNT(traitmath!K17)=1,AVERAGE(traitmath!K17),"∞")</f>
        <v>∞</v>
      </c>
      <c r="AD19" s="36" t="str">
        <f>IF(COUNT(traitmath!BE17)=1,AVERAGE(traitmath!BE17),"∞")</f>
        <v>∞</v>
      </c>
      <c r="AE19" s="36" t="str">
        <f>IF(COUNT(traitmath!I17)=1,AVERAGE(traitmath!I17),"∞")</f>
        <v>∞</v>
      </c>
      <c r="AF19" s="36" t="str">
        <f>IF(COUNT(traitmath!BD17)=1,AVERAGE(traitmath!BD17),"∞")</f>
        <v>∞</v>
      </c>
      <c r="AG19" s="36" t="str">
        <f>IF(COUNT(traitmath!AZ17)=1,AVERAGE(traitmath!AZ17),"∞")</f>
        <v>∞</v>
      </c>
      <c r="AH19" s="37" t="str">
        <f>IF(COUNT(traitmath!R17)=1,AVERAGE(traitmath!R17),"∞")</f>
        <v>∞</v>
      </c>
      <c r="AI19" s="75" t="str">
        <f>IF(COUNT(traitmath!W17)=1,AVERAGE(traitmath!W17),"∞")</f>
        <v>∞</v>
      </c>
      <c r="AJ19" s="36" t="str">
        <f>IF(COUNT(traitmath!AS17)=1,AVERAGE(traitmath!AS17),"∞")</f>
        <v>∞</v>
      </c>
      <c r="AK19" s="36" t="str">
        <f>IF(COUNT(traitmath!V17)=1,AVERAGE(traitmath!V17),"∞")</f>
        <v>∞</v>
      </c>
      <c r="AL19" s="36" t="str">
        <f>IF(COUNT(traitmath!J17)=1,AVERAGE(traitmath!J17),"∞")</f>
        <v>∞</v>
      </c>
      <c r="AM19" s="36" t="str">
        <f>IF(COUNT(traitmath!AT17)=1,AVERAGE(traitmath!AT17),"∞")</f>
        <v>∞</v>
      </c>
      <c r="AN19" s="36" t="str">
        <f>IF(COUNT(traitmath!BA17)=1,AVERAGE(traitmath!BA17),"∞")</f>
        <v>∞</v>
      </c>
      <c r="AO19" s="37" t="str">
        <f>IF(COUNT(traitmath!X17)=1,AVERAGE(traitmath!X17),"∞")</f>
        <v>∞</v>
      </c>
    </row>
    <row r="20" spans="1:41">
      <c r="A20" s="72" t="str">
        <f>IF('Ma classe'!B17&lt;&gt;0,'Ma classe'!B17,"aucun élève")</f>
        <v>aucun élève</v>
      </c>
      <c r="B20" s="73" t="str">
        <f>IF('Ma classe'!C17&lt;&gt;0,'Ma classe'!C17,"aucun élève")</f>
        <v>aucun élève</v>
      </c>
      <c r="C20" s="74" t="str">
        <f>IF(COUNT(traitmath!D18)=1,AVERAGE(traitmath!D18),"∞")</f>
        <v>∞</v>
      </c>
      <c r="D20" s="36" t="str">
        <f>IF(COUNT(traitmath!AI18)=1,AVERAGE(traitmath!AI18),"∞")</f>
        <v>∞</v>
      </c>
      <c r="E20" s="36" t="str">
        <f>IF(COUNT(traitmath!S18:U18)=3,AVERAGE(traitmath!S18:U18),"∞")</f>
        <v>∞</v>
      </c>
      <c r="F20" s="36" t="str">
        <f>IF(COUNT(traitmath!BH18:BI18)=2,AVERAGE(traitmath!BH18:BI18),"∞")</f>
        <v>∞</v>
      </c>
      <c r="G20" s="36" t="str">
        <f>IF(COUNT(traitmath!AU18)=1,AVERAGE(traitmath!AU18),"∞")</f>
        <v>∞</v>
      </c>
      <c r="H20" s="36" t="str">
        <f>IF(COUNT(traitmath!AB18)=1,AVERAGE(traitmath!AB18),"∞")</f>
        <v>∞</v>
      </c>
      <c r="I20" s="36" t="str">
        <f>IF(COUNT(traitmath!G18)=1,AVERAGE(traitmath!G18),"∞")</f>
        <v>∞</v>
      </c>
      <c r="J20" s="36" t="str">
        <f>IF(COUNT(traitmath!BF18:BG18)=2,AVERAGE(traitmath!BF18:BG18),"∞")</f>
        <v>∞</v>
      </c>
      <c r="K20" s="36" t="str">
        <f>IF(COUNT(traitmath!AN18:AO18)=2,AVERAGE(traitmath!AN18:AO18),"∞")</f>
        <v>∞</v>
      </c>
      <c r="L20" s="36" t="str">
        <f>IF(COUNT(traitmath!AC18)=1,AVERAGE(traitmath!AC18),"∞")</f>
        <v>∞</v>
      </c>
      <c r="M20" s="36" t="str">
        <f>IF(COUNT(traitmath!AD18:AH18)=5,AVERAGE(traitmath!AD18:AH18),"∞")</f>
        <v>∞</v>
      </c>
      <c r="N20" s="36" t="str">
        <f>IF(COUNT(traitmath!Z18:AA18)=2,AVERAGE(traitmath!Z18:AA18),"∞")</f>
        <v>∞</v>
      </c>
      <c r="O20" s="36" t="str">
        <f>IF(COUNT(traitmath!L18:O18)=4,AVERAGE(traitmath!L18:O18),"∞")</f>
        <v>∞</v>
      </c>
      <c r="P20" s="36" t="str">
        <f>IF(COUNT(traitmath!Y18)=1,AVERAGE(traitmath!Y18),"∞")</f>
        <v>∞</v>
      </c>
      <c r="Q20" s="36" t="str">
        <f>IF(COUNT(traitmath!AK18)=1,AVERAGE(traitmath!AK18),"∞")</f>
        <v>∞</v>
      </c>
      <c r="R20" s="36" t="str">
        <f>IF(COUNT(traitmath!AV18:AX18)=3,AVERAGE(traitmath!AV18:AX18),"∞")</f>
        <v>∞</v>
      </c>
      <c r="S20" s="36" t="str">
        <f>IF(COUNT(traitmath!H18)=1,AVERAGE(traitmath!H18),"∞")</f>
        <v>∞</v>
      </c>
      <c r="T20" s="36" t="str">
        <f>IF(COUNT(traitmath!E18:F18)=2,AVERAGE(traitmath!E18:F18),"∞")</f>
        <v>∞</v>
      </c>
      <c r="U20" s="36" t="str">
        <f>IF(COUNT(traitmath!AK18:AL18)=2,AVERAGE(traitmath!AK18:AL18),"∞")</f>
        <v>∞</v>
      </c>
      <c r="V20" s="36" t="str">
        <f>IF(COUNT(traitmath!P18:Q18)=2,AVERAGE(traitmath!P18:Q18),"∞")</f>
        <v>∞</v>
      </c>
      <c r="W20" s="36" t="str">
        <f>IF(COUNT(traitmath!AR18)=1,AVERAGE(traitmath!AR18),"∞")</f>
        <v>∞</v>
      </c>
      <c r="X20" s="99" t="str">
        <f>IF(COUNT(traitmath!AY18)=1,AVERAGE(traitmath!AY18),"∞")</f>
        <v>∞</v>
      </c>
      <c r="Y20" s="75" t="str">
        <f>IF(COUNT(traitmath!AJ18)=1,AVERAGE(traitmath!AJ18),"∞")</f>
        <v>∞</v>
      </c>
      <c r="Z20" s="36" t="str">
        <f>IF(COUNT(traitmath!AP18:AQ18)=2,AVERAGE(traitmath!AP18:AQ18),"∞")</f>
        <v>∞</v>
      </c>
      <c r="AA20" s="36" t="str">
        <f>IF(COUNT(traitmath!BJ18:BK18)=2,AVERAGE(traitmath!BJ18:BK18),"∞")</f>
        <v>∞</v>
      </c>
      <c r="AB20" s="36" t="str">
        <f>IF(COUNT(traitmath!BB18:BC18)=2,AVERAGE(traitmath!BB18:BC18),"∞")</f>
        <v>∞</v>
      </c>
      <c r="AC20" s="36" t="str">
        <f>IF(COUNT(traitmath!K18)=1,AVERAGE(traitmath!K18),"∞")</f>
        <v>∞</v>
      </c>
      <c r="AD20" s="36" t="str">
        <f>IF(COUNT(traitmath!BE18)=1,AVERAGE(traitmath!BE18),"∞")</f>
        <v>∞</v>
      </c>
      <c r="AE20" s="36" t="str">
        <f>IF(COUNT(traitmath!I18)=1,AVERAGE(traitmath!I18),"∞")</f>
        <v>∞</v>
      </c>
      <c r="AF20" s="36" t="str">
        <f>IF(COUNT(traitmath!BD18)=1,AVERAGE(traitmath!BD18),"∞")</f>
        <v>∞</v>
      </c>
      <c r="AG20" s="36" t="str">
        <f>IF(COUNT(traitmath!AZ18)=1,AVERAGE(traitmath!AZ18),"∞")</f>
        <v>∞</v>
      </c>
      <c r="AH20" s="37" t="str">
        <f>IF(COUNT(traitmath!R18)=1,AVERAGE(traitmath!R18),"∞")</f>
        <v>∞</v>
      </c>
      <c r="AI20" s="75" t="str">
        <f>IF(COUNT(traitmath!W18)=1,AVERAGE(traitmath!W18),"∞")</f>
        <v>∞</v>
      </c>
      <c r="AJ20" s="36" t="str">
        <f>IF(COUNT(traitmath!AS18)=1,AVERAGE(traitmath!AS18),"∞")</f>
        <v>∞</v>
      </c>
      <c r="AK20" s="36" t="str">
        <f>IF(COUNT(traitmath!V18)=1,AVERAGE(traitmath!V18),"∞")</f>
        <v>∞</v>
      </c>
      <c r="AL20" s="36" t="str">
        <f>IF(COUNT(traitmath!J18)=1,AVERAGE(traitmath!J18),"∞")</f>
        <v>∞</v>
      </c>
      <c r="AM20" s="36" t="str">
        <f>IF(COUNT(traitmath!AT18)=1,AVERAGE(traitmath!AT18),"∞")</f>
        <v>∞</v>
      </c>
      <c r="AN20" s="36" t="str">
        <f>IF(COUNT(traitmath!BA18)=1,AVERAGE(traitmath!BA18),"∞")</f>
        <v>∞</v>
      </c>
      <c r="AO20" s="37" t="str">
        <f>IF(COUNT(traitmath!X18)=1,AVERAGE(traitmath!X18),"∞")</f>
        <v>∞</v>
      </c>
    </row>
    <row r="21" spans="1:41">
      <c r="A21" s="72" t="str">
        <f>IF('Ma classe'!B18&lt;&gt;0,'Ma classe'!B18,"aucun élève")</f>
        <v>aucun élève</v>
      </c>
      <c r="B21" s="73" t="str">
        <f>IF('Ma classe'!C18&lt;&gt;0,'Ma classe'!C18,"aucun élève")</f>
        <v>aucun élève</v>
      </c>
      <c r="C21" s="74" t="str">
        <f>IF(COUNT(traitmath!D19)=1,AVERAGE(traitmath!D19),"∞")</f>
        <v>∞</v>
      </c>
      <c r="D21" s="36" t="str">
        <f>IF(COUNT(traitmath!AI19)=1,AVERAGE(traitmath!AI19),"∞")</f>
        <v>∞</v>
      </c>
      <c r="E21" s="36" t="str">
        <f>IF(COUNT(traitmath!S19:U19)=3,AVERAGE(traitmath!S19:U19),"∞")</f>
        <v>∞</v>
      </c>
      <c r="F21" s="36" t="str">
        <f>IF(COUNT(traitmath!BH19:BI19)=2,AVERAGE(traitmath!BH19:BI19),"∞")</f>
        <v>∞</v>
      </c>
      <c r="G21" s="36" t="str">
        <f>IF(COUNT(traitmath!AU19)=1,AVERAGE(traitmath!AU19),"∞")</f>
        <v>∞</v>
      </c>
      <c r="H21" s="36" t="str">
        <f>IF(COUNT(traitmath!AB19)=1,AVERAGE(traitmath!AB19),"∞")</f>
        <v>∞</v>
      </c>
      <c r="I21" s="36" t="str">
        <f>IF(COUNT(traitmath!G19)=1,AVERAGE(traitmath!G19),"∞")</f>
        <v>∞</v>
      </c>
      <c r="J21" s="36" t="str">
        <f>IF(COUNT(traitmath!BF19:BG19)=2,AVERAGE(traitmath!BF19:BG19),"∞")</f>
        <v>∞</v>
      </c>
      <c r="K21" s="36" t="str">
        <f>IF(COUNT(traitmath!AN19:AO19)=2,AVERAGE(traitmath!AN19:AO19),"∞")</f>
        <v>∞</v>
      </c>
      <c r="L21" s="36" t="str">
        <f>IF(COUNT(traitmath!AC19)=1,AVERAGE(traitmath!AC19),"∞")</f>
        <v>∞</v>
      </c>
      <c r="M21" s="36" t="str">
        <f>IF(COUNT(traitmath!AD19:AH19)=5,AVERAGE(traitmath!AD19:AH19),"∞")</f>
        <v>∞</v>
      </c>
      <c r="N21" s="36" t="str">
        <f>IF(COUNT(traitmath!Z19:AA19)=2,AVERAGE(traitmath!Z19:AA19),"∞")</f>
        <v>∞</v>
      </c>
      <c r="O21" s="36" t="str">
        <f>IF(COUNT(traitmath!L19:O19)=4,AVERAGE(traitmath!L19:O19),"∞")</f>
        <v>∞</v>
      </c>
      <c r="P21" s="36" t="str">
        <f>IF(COUNT(traitmath!Y19)=1,AVERAGE(traitmath!Y19),"∞")</f>
        <v>∞</v>
      </c>
      <c r="Q21" s="36" t="str">
        <f>IF(COUNT(traitmath!AK19)=1,AVERAGE(traitmath!AK19),"∞")</f>
        <v>∞</v>
      </c>
      <c r="R21" s="36" t="str">
        <f>IF(COUNT(traitmath!AV19:AX19)=3,AVERAGE(traitmath!AV19:AX19),"∞")</f>
        <v>∞</v>
      </c>
      <c r="S21" s="36" t="str">
        <f>IF(COUNT(traitmath!H19)=1,AVERAGE(traitmath!H19),"∞")</f>
        <v>∞</v>
      </c>
      <c r="T21" s="36" t="str">
        <f>IF(COUNT(traitmath!E19:F19)=2,AVERAGE(traitmath!E19:F19),"∞")</f>
        <v>∞</v>
      </c>
      <c r="U21" s="36" t="str">
        <f>IF(COUNT(traitmath!AK19:AL19)=2,AVERAGE(traitmath!AK19:AL19),"∞")</f>
        <v>∞</v>
      </c>
      <c r="V21" s="36" t="str">
        <f>IF(COUNT(traitmath!P19:Q19)=2,AVERAGE(traitmath!P19:Q19),"∞")</f>
        <v>∞</v>
      </c>
      <c r="W21" s="36" t="str">
        <f>IF(COUNT(traitmath!AR19)=1,AVERAGE(traitmath!AR19),"∞")</f>
        <v>∞</v>
      </c>
      <c r="X21" s="99" t="str">
        <f>IF(COUNT(traitmath!AY19)=1,AVERAGE(traitmath!AY19),"∞")</f>
        <v>∞</v>
      </c>
      <c r="Y21" s="75" t="str">
        <f>IF(COUNT(traitmath!AJ19)=1,AVERAGE(traitmath!AJ19),"∞")</f>
        <v>∞</v>
      </c>
      <c r="Z21" s="36" t="str">
        <f>IF(COUNT(traitmath!AP19:AQ19)=2,AVERAGE(traitmath!AP19:AQ19),"∞")</f>
        <v>∞</v>
      </c>
      <c r="AA21" s="36" t="str">
        <f>IF(COUNT(traitmath!BJ19:BK19)=2,AVERAGE(traitmath!BJ19:BK19),"∞")</f>
        <v>∞</v>
      </c>
      <c r="AB21" s="36" t="str">
        <f>IF(COUNT(traitmath!BB19:BC19)=2,AVERAGE(traitmath!BB19:BC19),"∞")</f>
        <v>∞</v>
      </c>
      <c r="AC21" s="36" t="str">
        <f>IF(COUNT(traitmath!K19)=1,AVERAGE(traitmath!K19),"∞")</f>
        <v>∞</v>
      </c>
      <c r="AD21" s="36" t="str">
        <f>IF(COUNT(traitmath!BE19)=1,AVERAGE(traitmath!BE19),"∞")</f>
        <v>∞</v>
      </c>
      <c r="AE21" s="36" t="str">
        <f>IF(COUNT(traitmath!I19)=1,AVERAGE(traitmath!I19),"∞")</f>
        <v>∞</v>
      </c>
      <c r="AF21" s="36" t="str">
        <f>IF(COUNT(traitmath!BD19)=1,AVERAGE(traitmath!BD19),"∞")</f>
        <v>∞</v>
      </c>
      <c r="AG21" s="36" t="str">
        <f>IF(COUNT(traitmath!AZ19)=1,AVERAGE(traitmath!AZ19),"∞")</f>
        <v>∞</v>
      </c>
      <c r="AH21" s="37" t="str">
        <f>IF(COUNT(traitmath!R19)=1,AVERAGE(traitmath!R19),"∞")</f>
        <v>∞</v>
      </c>
      <c r="AI21" s="75" t="str">
        <f>IF(COUNT(traitmath!W19)=1,AVERAGE(traitmath!W19),"∞")</f>
        <v>∞</v>
      </c>
      <c r="AJ21" s="36" t="str">
        <f>IF(COUNT(traitmath!AS19)=1,AVERAGE(traitmath!AS19),"∞")</f>
        <v>∞</v>
      </c>
      <c r="AK21" s="36" t="str">
        <f>IF(COUNT(traitmath!V19)=1,AVERAGE(traitmath!V19),"∞")</f>
        <v>∞</v>
      </c>
      <c r="AL21" s="36" t="str">
        <f>IF(COUNT(traitmath!J19)=1,AVERAGE(traitmath!J19),"∞")</f>
        <v>∞</v>
      </c>
      <c r="AM21" s="36" t="str">
        <f>IF(COUNT(traitmath!AT19)=1,AVERAGE(traitmath!AT19),"∞")</f>
        <v>∞</v>
      </c>
      <c r="AN21" s="36" t="str">
        <f>IF(COUNT(traitmath!BA19)=1,AVERAGE(traitmath!BA19),"∞")</f>
        <v>∞</v>
      </c>
      <c r="AO21" s="37" t="str">
        <f>IF(COUNT(traitmath!X19)=1,AVERAGE(traitmath!X19),"∞")</f>
        <v>∞</v>
      </c>
    </row>
    <row r="22" spans="1:41">
      <c r="A22" s="72" t="str">
        <f>IF('Ma classe'!B19&lt;&gt;0,'Ma classe'!B19,"aucun élève")</f>
        <v>aucun élève</v>
      </c>
      <c r="B22" s="73" t="str">
        <f>IF('Ma classe'!C19&lt;&gt;0,'Ma classe'!C19,"aucun élève")</f>
        <v>aucun élève</v>
      </c>
      <c r="C22" s="74" t="str">
        <f>IF(COUNT(traitmath!D20)=1,AVERAGE(traitmath!D20),"∞")</f>
        <v>∞</v>
      </c>
      <c r="D22" s="36" t="str">
        <f>IF(COUNT(traitmath!AI20)=1,AVERAGE(traitmath!AI20),"∞")</f>
        <v>∞</v>
      </c>
      <c r="E22" s="36" t="str">
        <f>IF(COUNT(traitmath!S20:U20)=3,AVERAGE(traitmath!S20:U20),"∞")</f>
        <v>∞</v>
      </c>
      <c r="F22" s="36" t="str">
        <f>IF(COUNT(traitmath!BH20:BI20)=2,AVERAGE(traitmath!BH20:BI20),"∞")</f>
        <v>∞</v>
      </c>
      <c r="G22" s="36" t="str">
        <f>IF(COUNT(traitmath!AU20)=1,AVERAGE(traitmath!AU20),"∞")</f>
        <v>∞</v>
      </c>
      <c r="H22" s="36" t="str">
        <f>IF(COUNT(traitmath!AB20)=1,AVERAGE(traitmath!AB20),"∞")</f>
        <v>∞</v>
      </c>
      <c r="I22" s="36" t="str">
        <f>IF(COUNT(traitmath!G20)=1,AVERAGE(traitmath!G20),"∞")</f>
        <v>∞</v>
      </c>
      <c r="J22" s="36" t="str">
        <f>IF(COUNT(traitmath!BF20:BG20)=2,AVERAGE(traitmath!BF20:BG20),"∞")</f>
        <v>∞</v>
      </c>
      <c r="K22" s="36" t="str">
        <f>IF(COUNT(traitmath!AN20:AO20)=2,AVERAGE(traitmath!AN20:AO20),"∞")</f>
        <v>∞</v>
      </c>
      <c r="L22" s="36" t="str">
        <f>IF(COUNT(traitmath!AC20)=1,AVERAGE(traitmath!AC20),"∞")</f>
        <v>∞</v>
      </c>
      <c r="M22" s="36" t="str">
        <f>IF(COUNT(traitmath!AD20:AH20)=5,AVERAGE(traitmath!AD20:AH20),"∞")</f>
        <v>∞</v>
      </c>
      <c r="N22" s="36" t="str">
        <f>IF(COUNT(traitmath!Z20:AA20)=2,AVERAGE(traitmath!Z20:AA20),"∞")</f>
        <v>∞</v>
      </c>
      <c r="O22" s="36" t="str">
        <f>IF(COUNT(traitmath!L20:O20)=4,AVERAGE(traitmath!L20:O20),"∞")</f>
        <v>∞</v>
      </c>
      <c r="P22" s="36" t="str">
        <f>IF(COUNT(traitmath!Y20)=1,AVERAGE(traitmath!Y20),"∞")</f>
        <v>∞</v>
      </c>
      <c r="Q22" s="36" t="str">
        <f>IF(COUNT(traitmath!AK20)=1,AVERAGE(traitmath!AK20),"∞")</f>
        <v>∞</v>
      </c>
      <c r="R22" s="36" t="str">
        <f>IF(COUNT(traitmath!AV20:AX20)=3,AVERAGE(traitmath!AV20:AX20),"∞")</f>
        <v>∞</v>
      </c>
      <c r="S22" s="36" t="str">
        <f>IF(COUNT(traitmath!H20)=1,AVERAGE(traitmath!H20),"∞")</f>
        <v>∞</v>
      </c>
      <c r="T22" s="36" t="str">
        <f>IF(COUNT(traitmath!E20:F20)=2,AVERAGE(traitmath!E20:F20),"∞")</f>
        <v>∞</v>
      </c>
      <c r="U22" s="36" t="str">
        <f>IF(COUNT(traitmath!AK20:AL20)=2,AVERAGE(traitmath!AK20:AL20),"∞")</f>
        <v>∞</v>
      </c>
      <c r="V22" s="36" t="str">
        <f>IF(COUNT(traitmath!P20:Q20)=2,AVERAGE(traitmath!P20:Q20),"∞")</f>
        <v>∞</v>
      </c>
      <c r="W22" s="36" t="str">
        <f>IF(COUNT(traitmath!AR20)=1,AVERAGE(traitmath!AR20),"∞")</f>
        <v>∞</v>
      </c>
      <c r="X22" s="99" t="str">
        <f>IF(COUNT(traitmath!AY20)=1,AVERAGE(traitmath!AY20),"∞")</f>
        <v>∞</v>
      </c>
      <c r="Y22" s="75" t="str">
        <f>IF(COUNT(traitmath!AJ20)=1,AVERAGE(traitmath!AJ20),"∞")</f>
        <v>∞</v>
      </c>
      <c r="Z22" s="36" t="str">
        <f>IF(COUNT(traitmath!AP20:AQ20)=2,AVERAGE(traitmath!AP20:AQ20),"∞")</f>
        <v>∞</v>
      </c>
      <c r="AA22" s="36" t="str">
        <f>IF(COUNT(traitmath!BJ20:BK20)=2,AVERAGE(traitmath!BJ20:BK20),"∞")</f>
        <v>∞</v>
      </c>
      <c r="AB22" s="36" t="str">
        <f>IF(COUNT(traitmath!BB20:BC20)=2,AVERAGE(traitmath!BB20:BC20),"∞")</f>
        <v>∞</v>
      </c>
      <c r="AC22" s="36" t="str">
        <f>IF(COUNT(traitmath!K20)=1,AVERAGE(traitmath!K20),"∞")</f>
        <v>∞</v>
      </c>
      <c r="AD22" s="36" t="str">
        <f>IF(COUNT(traitmath!BE20)=1,AVERAGE(traitmath!BE20),"∞")</f>
        <v>∞</v>
      </c>
      <c r="AE22" s="36" t="str">
        <f>IF(COUNT(traitmath!I20)=1,AVERAGE(traitmath!I20),"∞")</f>
        <v>∞</v>
      </c>
      <c r="AF22" s="36" t="str">
        <f>IF(COUNT(traitmath!BD20)=1,AVERAGE(traitmath!BD20),"∞")</f>
        <v>∞</v>
      </c>
      <c r="AG22" s="36" t="str">
        <f>IF(COUNT(traitmath!AZ20)=1,AVERAGE(traitmath!AZ20),"∞")</f>
        <v>∞</v>
      </c>
      <c r="AH22" s="37" t="str">
        <f>IF(COUNT(traitmath!R20)=1,AVERAGE(traitmath!R20),"∞")</f>
        <v>∞</v>
      </c>
      <c r="AI22" s="75" t="str">
        <f>IF(COUNT(traitmath!W20)=1,AVERAGE(traitmath!W20),"∞")</f>
        <v>∞</v>
      </c>
      <c r="AJ22" s="36" t="str">
        <f>IF(COUNT(traitmath!AS20)=1,AVERAGE(traitmath!AS20),"∞")</f>
        <v>∞</v>
      </c>
      <c r="AK22" s="36" t="str">
        <f>IF(COUNT(traitmath!V20)=1,AVERAGE(traitmath!V20),"∞")</f>
        <v>∞</v>
      </c>
      <c r="AL22" s="36" t="str">
        <f>IF(COUNT(traitmath!J20)=1,AVERAGE(traitmath!J20),"∞")</f>
        <v>∞</v>
      </c>
      <c r="AM22" s="36" t="str">
        <f>IF(COUNT(traitmath!AT20)=1,AVERAGE(traitmath!AT20),"∞")</f>
        <v>∞</v>
      </c>
      <c r="AN22" s="36" t="str">
        <f>IF(COUNT(traitmath!BA20)=1,AVERAGE(traitmath!BA20),"∞")</f>
        <v>∞</v>
      </c>
      <c r="AO22" s="37" t="str">
        <f>IF(COUNT(traitmath!X20)=1,AVERAGE(traitmath!X20),"∞")</f>
        <v>∞</v>
      </c>
    </row>
    <row r="23" spans="1:41">
      <c r="A23" s="72" t="str">
        <f>IF('Ma classe'!B20&lt;&gt;0,'Ma classe'!B20,"aucun élève")</f>
        <v>aucun élève</v>
      </c>
      <c r="B23" s="73" t="str">
        <f>IF('Ma classe'!C20&lt;&gt;0,'Ma classe'!C20,"aucun élève")</f>
        <v>aucun élève</v>
      </c>
      <c r="C23" s="74" t="str">
        <f>IF(COUNT(traitmath!D21)=1,AVERAGE(traitmath!D21),"∞")</f>
        <v>∞</v>
      </c>
      <c r="D23" s="36" t="str">
        <f>IF(COUNT(traitmath!AI21)=1,AVERAGE(traitmath!AI21),"∞")</f>
        <v>∞</v>
      </c>
      <c r="E23" s="36" t="str">
        <f>IF(COUNT(traitmath!S21:U21)=3,AVERAGE(traitmath!S21:U21),"∞")</f>
        <v>∞</v>
      </c>
      <c r="F23" s="36" t="str">
        <f>IF(COUNT(traitmath!BH21:BI21)=2,AVERAGE(traitmath!BH21:BI21),"∞")</f>
        <v>∞</v>
      </c>
      <c r="G23" s="36" t="str">
        <f>IF(COUNT(traitmath!AU21)=1,AVERAGE(traitmath!AU21),"∞")</f>
        <v>∞</v>
      </c>
      <c r="H23" s="36" t="str">
        <f>IF(COUNT(traitmath!AB21)=1,AVERAGE(traitmath!AB21),"∞")</f>
        <v>∞</v>
      </c>
      <c r="I23" s="36" t="str">
        <f>IF(COUNT(traitmath!G21)=1,AVERAGE(traitmath!G21),"∞")</f>
        <v>∞</v>
      </c>
      <c r="J23" s="36" t="str">
        <f>IF(COUNT(traitmath!BF21:BG21)=2,AVERAGE(traitmath!BF21:BG21),"∞")</f>
        <v>∞</v>
      </c>
      <c r="K23" s="36" t="str">
        <f>IF(COUNT(traitmath!AN21:AO21)=2,AVERAGE(traitmath!AN21:AO21),"∞")</f>
        <v>∞</v>
      </c>
      <c r="L23" s="36" t="str">
        <f>IF(COUNT(traitmath!AC21)=1,AVERAGE(traitmath!AC21),"∞")</f>
        <v>∞</v>
      </c>
      <c r="M23" s="36" t="str">
        <f>IF(COUNT(traitmath!AD21:AH21)=5,AVERAGE(traitmath!AD21:AH21),"∞")</f>
        <v>∞</v>
      </c>
      <c r="N23" s="36" t="str">
        <f>IF(COUNT(traitmath!Z21:AA21)=2,AVERAGE(traitmath!Z21:AA21),"∞")</f>
        <v>∞</v>
      </c>
      <c r="O23" s="36" t="str">
        <f>IF(COUNT(traitmath!L21:O21)=4,AVERAGE(traitmath!L21:O21),"∞")</f>
        <v>∞</v>
      </c>
      <c r="P23" s="36" t="str">
        <f>IF(COUNT(traitmath!Y21)=1,AVERAGE(traitmath!Y21),"∞")</f>
        <v>∞</v>
      </c>
      <c r="Q23" s="36" t="str">
        <f>IF(COUNT(traitmath!AK21)=1,AVERAGE(traitmath!AK21),"∞")</f>
        <v>∞</v>
      </c>
      <c r="R23" s="36" t="str">
        <f>IF(COUNT(traitmath!AV21:AX21)=3,AVERAGE(traitmath!AV21:AX21),"∞")</f>
        <v>∞</v>
      </c>
      <c r="S23" s="36" t="str">
        <f>IF(COUNT(traitmath!H21)=1,AVERAGE(traitmath!H21),"∞")</f>
        <v>∞</v>
      </c>
      <c r="T23" s="36" t="str">
        <f>IF(COUNT(traitmath!E21:F21)=2,AVERAGE(traitmath!E21:F21),"∞")</f>
        <v>∞</v>
      </c>
      <c r="U23" s="36" t="str">
        <f>IF(COUNT(traitmath!AK21:AL21)=2,AVERAGE(traitmath!AK21:AL21),"∞")</f>
        <v>∞</v>
      </c>
      <c r="V23" s="36" t="str">
        <f>IF(COUNT(traitmath!P21:Q21)=2,AVERAGE(traitmath!P21:Q21),"∞")</f>
        <v>∞</v>
      </c>
      <c r="W23" s="36" t="str">
        <f>IF(COUNT(traitmath!AR21)=1,AVERAGE(traitmath!AR21),"∞")</f>
        <v>∞</v>
      </c>
      <c r="X23" s="99" t="str">
        <f>IF(COUNT(traitmath!AY21)=1,AVERAGE(traitmath!AY21),"∞")</f>
        <v>∞</v>
      </c>
      <c r="Y23" s="75" t="str">
        <f>IF(COUNT(traitmath!AJ21)=1,AVERAGE(traitmath!AJ21),"∞")</f>
        <v>∞</v>
      </c>
      <c r="Z23" s="36" t="str">
        <f>IF(COUNT(traitmath!AP21:AQ21)=2,AVERAGE(traitmath!AP21:AQ21),"∞")</f>
        <v>∞</v>
      </c>
      <c r="AA23" s="36" t="str">
        <f>IF(COUNT(traitmath!BJ21:BK21)=2,AVERAGE(traitmath!BJ21:BK21),"∞")</f>
        <v>∞</v>
      </c>
      <c r="AB23" s="36" t="str">
        <f>IF(COUNT(traitmath!BB21:BC21)=2,AVERAGE(traitmath!BB21:BC21),"∞")</f>
        <v>∞</v>
      </c>
      <c r="AC23" s="36" t="str">
        <f>IF(COUNT(traitmath!K21)=1,AVERAGE(traitmath!K21),"∞")</f>
        <v>∞</v>
      </c>
      <c r="AD23" s="36" t="str">
        <f>IF(COUNT(traitmath!BE21)=1,AVERAGE(traitmath!BE21),"∞")</f>
        <v>∞</v>
      </c>
      <c r="AE23" s="36" t="str">
        <f>IF(COUNT(traitmath!I21)=1,AVERAGE(traitmath!I21),"∞")</f>
        <v>∞</v>
      </c>
      <c r="AF23" s="36" t="str">
        <f>IF(COUNT(traitmath!BD21)=1,AVERAGE(traitmath!BD21),"∞")</f>
        <v>∞</v>
      </c>
      <c r="AG23" s="36" t="str">
        <f>IF(COUNT(traitmath!AZ21)=1,AVERAGE(traitmath!AZ21),"∞")</f>
        <v>∞</v>
      </c>
      <c r="AH23" s="37" t="str">
        <f>IF(COUNT(traitmath!R21)=1,AVERAGE(traitmath!R21),"∞")</f>
        <v>∞</v>
      </c>
      <c r="AI23" s="75" t="str">
        <f>IF(COUNT(traitmath!W21)=1,AVERAGE(traitmath!W21),"∞")</f>
        <v>∞</v>
      </c>
      <c r="AJ23" s="36" t="str">
        <f>IF(COUNT(traitmath!AS21)=1,AVERAGE(traitmath!AS21),"∞")</f>
        <v>∞</v>
      </c>
      <c r="AK23" s="36" t="str">
        <f>IF(COUNT(traitmath!V21)=1,AVERAGE(traitmath!V21),"∞")</f>
        <v>∞</v>
      </c>
      <c r="AL23" s="36" t="str">
        <f>IF(COUNT(traitmath!J21)=1,AVERAGE(traitmath!J21),"∞")</f>
        <v>∞</v>
      </c>
      <c r="AM23" s="36" t="str">
        <f>IF(COUNT(traitmath!AT21)=1,AVERAGE(traitmath!AT21),"∞")</f>
        <v>∞</v>
      </c>
      <c r="AN23" s="36" t="str">
        <f>IF(COUNT(traitmath!BA21)=1,AVERAGE(traitmath!BA21),"∞")</f>
        <v>∞</v>
      </c>
      <c r="AO23" s="37" t="str">
        <f>IF(COUNT(traitmath!X21)=1,AVERAGE(traitmath!X21),"∞")</f>
        <v>∞</v>
      </c>
    </row>
    <row r="24" spans="1:41">
      <c r="A24" s="72" t="str">
        <f>IF('Ma classe'!B21&lt;&gt;0,'Ma classe'!B21,"aucun élève")</f>
        <v>aucun élève</v>
      </c>
      <c r="B24" s="73" t="str">
        <f>IF('Ma classe'!C21&lt;&gt;0,'Ma classe'!C21,"aucun élève")</f>
        <v>aucun élève</v>
      </c>
      <c r="C24" s="74" t="str">
        <f>IF(COUNT(traitmath!D22)=1,AVERAGE(traitmath!D22),"∞")</f>
        <v>∞</v>
      </c>
      <c r="D24" s="36" t="str">
        <f>IF(COUNT(traitmath!AI22)=1,AVERAGE(traitmath!AI22),"∞")</f>
        <v>∞</v>
      </c>
      <c r="E24" s="36" t="str">
        <f>IF(COUNT(traitmath!S22:U22)=3,AVERAGE(traitmath!S22:U22),"∞")</f>
        <v>∞</v>
      </c>
      <c r="F24" s="36" t="str">
        <f>IF(COUNT(traitmath!BH22:BI22)=2,AVERAGE(traitmath!BH22:BI22),"∞")</f>
        <v>∞</v>
      </c>
      <c r="G24" s="36" t="str">
        <f>IF(COUNT(traitmath!AU22)=1,AVERAGE(traitmath!AU22),"∞")</f>
        <v>∞</v>
      </c>
      <c r="H24" s="36" t="str">
        <f>IF(COUNT(traitmath!AB22)=1,AVERAGE(traitmath!AB22),"∞")</f>
        <v>∞</v>
      </c>
      <c r="I24" s="36" t="str">
        <f>IF(COUNT(traitmath!G22)=1,AVERAGE(traitmath!G22),"∞")</f>
        <v>∞</v>
      </c>
      <c r="J24" s="36" t="str">
        <f>IF(COUNT(traitmath!BF22:BG22)=2,AVERAGE(traitmath!BF22:BG22),"∞")</f>
        <v>∞</v>
      </c>
      <c r="K24" s="36" t="str">
        <f>IF(COUNT(traitmath!AN22:AO22)=2,AVERAGE(traitmath!AN22:AO22),"∞")</f>
        <v>∞</v>
      </c>
      <c r="L24" s="36" t="str">
        <f>IF(COUNT(traitmath!AC22)=1,AVERAGE(traitmath!AC22),"∞")</f>
        <v>∞</v>
      </c>
      <c r="M24" s="36" t="str">
        <f>IF(COUNT(traitmath!AD22:AH22)=5,AVERAGE(traitmath!AD22:AH22),"∞")</f>
        <v>∞</v>
      </c>
      <c r="N24" s="36" t="str">
        <f>IF(COUNT(traitmath!Z22:AA22)=2,AVERAGE(traitmath!Z22:AA22),"∞")</f>
        <v>∞</v>
      </c>
      <c r="O24" s="36" t="str">
        <f>IF(COUNT(traitmath!L22:O22)=4,AVERAGE(traitmath!L22:O22),"∞")</f>
        <v>∞</v>
      </c>
      <c r="P24" s="36" t="str">
        <f>IF(COUNT(traitmath!Y22)=1,AVERAGE(traitmath!Y22),"∞")</f>
        <v>∞</v>
      </c>
      <c r="Q24" s="36" t="str">
        <f>IF(COUNT(traitmath!AK22)=1,AVERAGE(traitmath!AK22),"∞")</f>
        <v>∞</v>
      </c>
      <c r="R24" s="36" t="str">
        <f>IF(COUNT(traitmath!AV22:AX22)=3,AVERAGE(traitmath!AV22:AX22),"∞")</f>
        <v>∞</v>
      </c>
      <c r="S24" s="36" t="str">
        <f>IF(COUNT(traitmath!H22)=1,AVERAGE(traitmath!H22),"∞")</f>
        <v>∞</v>
      </c>
      <c r="T24" s="36" t="str">
        <f>IF(COUNT(traitmath!E22:F22)=2,AVERAGE(traitmath!E22:F22),"∞")</f>
        <v>∞</v>
      </c>
      <c r="U24" s="36" t="str">
        <f>IF(COUNT(traitmath!AK22:AL22)=2,AVERAGE(traitmath!AK22:AL22),"∞")</f>
        <v>∞</v>
      </c>
      <c r="V24" s="36" t="str">
        <f>IF(COUNT(traitmath!P22:Q22)=2,AVERAGE(traitmath!P22:Q22),"∞")</f>
        <v>∞</v>
      </c>
      <c r="W24" s="36" t="str">
        <f>IF(COUNT(traitmath!AR22)=1,AVERAGE(traitmath!AR22),"∞")</f>
        <v>∞</v>
      </c>
      <c r="X24" s="99" t="str">
        <f>IF(COUNT(traitmath!AY22)=1,AVERAGE(traitmath!AY22),"∞")</f>
        <v>∞</v>
      </c>
      <c r="Y24" s="75" t="str">
        <f>IF(COUNT(traitmath!AJ22)=1,AVERAGE(traitmath!AJ22),"∞")</f>
        <v>∞</v>
      </c>
      <c r="Z24" s="36" t="str">
        <f>IF(COUNT(traitmath!AP22:AQ22)=2,AVERAGE(traitmath!AP22:AQ22),"∞")</f>
        <v>∞</v>
      </c>
      <c r="AA24" s="36" t="str">
        <f>IF(COUNT(traitmath!BJ22:BK22)=2,AVERAGE(traitmath!BJ22:BK22),"∞")</f>
        <v>∞</v>
      </c>
      <c r="AB24" s="36" t="str">
        <f>IF(COUNT(traitmath!BB22:BC22)=2,AVERAGE(traitmath!BB22:BC22),"∞")</f>
        <v>∞</v>
      </c>
      <c r="AC24" s="36" t="str">
        <f>IF(COUNT(traitmath!K22)=1,AVERAGE(traitmath!K22),"∞")</f>
        <v>∞</v>
      </c>
      <c r="AD24" s="36" t="str">
        <f>IF(COUNT(traitmath!BE22)=1,AVERAGE(traitmath!BE22),"∞")</f>
        <v>∞</v>
      </c>
      <c r="AE24" s="36" t="str">
        <f>IF(COUNT(traitmath!I22)=1,AVERAGE(traitmath!I22),"∞")</f>
        <v>∞</v>
      </c>
      <c r="AF24" s="36" t="str">
        <f>IF(COUNT(traitmath!BD22)=1,AVERAGE(traitmath!BD22),"∞")</f>
        <v>∞</v>
      </c>
      <c r="AG24" s="36" t="str">
        <f>IF(COUNT(traitmath!AZ22)=1,AVERAGE(traitmath!AZ22),"∞")</f>
        <v>∞</v>
      </c>
      <c r="AH24" s="37" t="str">
        <f>IF(COUNT(traitmath!R22)=1,AVERAGE(traitmath!R22),"∞")</f>
        <v>∞</v>
      </c>
      <c r="AI24" s="75" t="str">
        <f>IF(COUNT(traitmath!W22)=1,AVERAGE(traitmath!W22),"∞")</f>
        <v>∞</v>
      </c>
      <c r="AJ24" s="36" t="str">
        <f>IF(COUNT(traitmath!AS22)=1,AVERAGE(traitmath!AS22),"∞")</f>
        <v>∞</v>
      </c>
      <c r="AK24" s="36" t="str">
        <f>IF(COUNT(traitmath!V22)=1,AVERAGE(traitmath!V22),"∞")</f>
        <v>∞</v>
      </c>
      <c r="AL24" s="36" t="str">
        <f>IF(COUNT(traitmath!J22)=1,AVERAGE(traitmath!J22),"∞")</f>
        <v>∞</v>
      </c>
      <c r="AM24" s="36" t="str">
        <f>IF(COUNT(traitmath!AT22)=1,AVERAGE(traitmath!AT22),"∞")</f>
        <v>∞</v>
      </c>
      <c r="AN24" s="36" t="str">
        <f>IF(COUNT(traitmath!BA22)=1,AVERAGE(traitmath!BA22),"∞")</f>
        <v>∞</v>
      </c>
      <c r="AO24" s="37" t="str">
        <f>IF(COUNT(traitmath!X22)=1,AVERAGE(traitmath!X22),"∞")</f>
        <v>∞</v>
      </c>
    </row>
    <row r="25" spans="1:41">
      <c r="A25" s="72" t="str">
        <f>IF('Ma classe'!B22&lt;&gt;0,'Ma classe'!B22,"aucun élève")</f>
        <v>aucun élève</v>
      </c>
      <c r="B25" s="73" t="str">
        <f>IF('Ma classe'!C22&lt;&gt;0,'Ma classe'!C22,"aucun élève")</f>
        <v>aucun élève</v>
      </c>
      <c r="C25" s="74" t="str">
        <f>IF(COUNT(traitmath!D23)=1,AVERAGE(traitmath!D23),"∞")</f>
        <v>∞</v>
      </c>
      <c r="D25" s="36" t="str">
        <f>IF(COUNT(traitmath!AI23)=1,AVERAGE(traitmath!AI23),"∞")</f>
        <v>∞</v>
      </c>
      <c r="E25" s="36" t="str">
        <f>IF(COUNT(traitmath!S23:U23)=3,AVERAGE(traitmath!S23:U23),"∞")</f>
        <v>∞</v>
      </c>
      <c r="F25" s="36" t="str">
        <f>IF(COUNT(traitmath!BH23:BI23)=2,AVERAGE(traitmath!BH23:BI23),"∞")</f>
        <v>∞</v>
      </c>
      <c r="G25" s="36" t="str">
        <f>IF(COUNT(traitmath!AU23)=1,AVERAGE(traitmath!AU23),"∞")</f>
        <v>∞</v>
      </c>
      <c r="H25" s="36" t="str">
        <f>IF(COUNT(traitmath!AB23)=1,AVERAGE(traitmath!AB23),"∞")</f>
        <v>∞</v>
      </c>
      <c r="I25" s="36" t="str">
        <f>IF(COUNT(traitmath!G23)=1,AVERAGE(traitmath!G23),"∞")</f>
        <v>∞</v>
      </c>
      <c r="J25" s="36" t="str">
        <f>IF(COUNT(traitmath!BF23:BG23)=2,AVERAGE(traitmath!BF23:BG23),"∞")</f>
        <v>∞</v>
      </c>
      <c r="K25" s="36" t="str">
        <f>IF(COUNT(traitmath!AN23:AO23)=2,AVERAGE(traitmath!AN23:AO23),"∞")</f>
        <v>∞</v>
      </c>
      <c r="L25" s="36" t="str">
        <f>IF(COUNT(traitmath!AC23)=1,AVERAGE(traitmath!AC23),"∞")</f>
        <v>∞</v>
      </c>
      <c r="M25" s="36" t="str">
        <f>IF(COUNT(traitmath!AD23:AH23)=5,AVERAGE(traitmath!AD23:AH23),"∞")</f>
        <v>∞</v>
      </c>
      <c r="N25" s="36" t="str">
        <f>IF(COUNT(traitmath!Z23:AA23)=2,AVERAGE(traitmath!Z23:AA23),"∞")</f>
        <v>∞</v>
      </c>
      <c r="O25" s="36" t="str">
        <f>IF(COUNT(traitmath!L23:O23)=4,AVERAGE(traitmath!L23:O23),"∞")</f>
        <v>∞</v>
      </c>
      <c r="P25" s="36" t="str">
        <f>IF(COUNT(traitmath!Y23)=1,AVERAGE(traitmath!Y23),"∞")</f>
        <v>∞</v>
      </c>
      <c r="Q25" s="36" t="str">
        <f>IF(COUNT(traitmath!AK23)=1,AVERAGE(traitmath!AK23),"∞")</f>
        <v>∞</v>
      </c>
      <c r="R25" s="36" t="str">
        <f>IF(COUNT(traitmath!AV23:AX23)=3,AVERAGE(traitmath!AV23:AX23),"∞")</f>
        <v>∞</v>
      </c>
      <c r="S25" s="36" t="str">
        <f>IF(COUNT(traitmath!H23)=1,AVERAGE(traitmath!H23),"∞")</f>
        <v>∞</v>
      </c>
      <c r="T25" s="36" t="str">
        <f>IF(COUNT(traitmath!E23:F23)=2,AVERAGE(traitmath!E23:F23),"∞")</f>
        <v>∞</v>
      </c>
      <c r="U25" s="36" t="str">
        <f>IF(COUNT(traitmath!AK23:AL23)=2,AVERAGE(traitmath!AK23:AL23),"∞")</f>
        <v>∞</v>
      </c>
      <c r="V25" s="36" t="str">
        <f>IF(COUNT(traitmath!P23:Q23)=2,AVERAGE(traitmath!P23:Q23),"∞")</f>
        <v>∞</v>
      </c>
      <c r="W25" s="36" t="str">
        <f>IF(COUNT(traitmath!AR23)=1,AVERAGE(traitmath!AR23),"∞")</f>
        <v>∞</v>
      </c>
      <c r="X25" s="99" t="str">
        <f>IF(COUNT(traitmath!AY23)=1,AVERAGE(traitmath!AY23),"∞")</f>
        <v>∞</v>
      </c>
      <c r="Y25" s="75" t="str">
        <f>IF(COUNT(traitmath!AJ23)=1,AVERAGE(traitmath!AJ23),"∞")</f>
        <v>∞</v>
      </c>
      <c r="Z25" s="36" t="str">
        <f>IF(COUNT(traitmath!AP23:AQ23)=2,AVERAGE(traitmath!AP23:AQ23),"∞")</f>
        <v>∞</v>
      </c>
      <c r="AA25" s="36" t="str">
        <f>IF(COUNT(traitmath!BJ23:BK23)=2,AVERAGE(traitmath!BJ23:BK23),"∞")</f>
        <v>∞</v>
      </c>
      <c r="AB25" s="36" t="str">
        <f>IF(COUNT(traitmath!BB23:BC23)=2,AVERAGE(traitmath!BB23:BC23),"∞")</f>
        <v>∞</v>
      </c>
      <c r="AC25" s="36" t="str">
        <f>IF(COUNT(traitmath!K23)=1,AVERAGE(traitmath!K23),"∞")</f>
        <v>∞</v>
      </c>
      <c r="AD25" s="36" t="str">
        <f>IF(COUNT(traitmath!BE23)=1,AVERAGE(traitmath!BE23),"∞")</f>
        <v>∞</v>
      </c>
      <c r="AE25" s="36" t="str">
        <f>IF(COUNT(traitmath!I23)=1,AVERAGE(traitmath!I23),"∞")</f>
        <v>∞</v>
      </c>
      <c r="AF25" s="36" t="str">
        <f>IF(COUNT(traitmath!BD23)=1,AVERAGE(traitmath!BD23),"∞")</f>
        <v>∞</v>
      </c>
      <c r="AG25" s="36" t="str">
        <f>IF(COUNT(traitmath!AZ23)=1,AVERAGE(traitmath!AZ23),"∞")</f>
        <v>∞</v>
      </c>
      <c r="AH25" s="37" t="str">
        <f>IF(COUNT(traitmath!R23)=1,AVERAGE(traitmath!R23),"∞")</f>
        <v>∞</v>
      </c>
      <c r="AI25" s="75" t="str">
        <f>IF(COUNT(traitmath!W23)=1,AVERAGE(traitmath!W23),"∞")</f>
        <v>∞</v>
      </c>
      <c r="AJ25" s="36" t="str">
        <f>IF(COUNT(traitmath!AS23)=1,AVERAGE(traitmath!AS23),"∞")</f>
        <v>∞</v>
      </c>
      <c r="AK25" s="36" t="str">
        <f>IF(COUNT(traitmath!V23)=1,AVERAGE(traitmath!V23),"∞")</f>
        <v>∞</v>
      </c>
      <c r="AL25" s="36" t="str">
        <f>IF(COUNT(traitmath!J23)=1,AVERAGE(traitmath!J23),"∞")</f>
        <v>∞</v>
      </c>
      <c r="AM25" s="36" t="str">
        <f>IF(COUNT(traitmath!AT23)=1,AVERAGE(traitmath!AT23),"∞")</f>
        <v>∞</v>
      </c>
      <c r="AN25" s="36" t="str">
        <f>IF(COUNT(traitmath!BA23)=1,AVERAGE(traitmath!BA23),"∞")</f>
        <v>∞</v>
      </c>
      <c r="AO25" s="37" t="str">
        <f>IF(COUNT(traitmath!X23)=1,AVERAGE(traitmath!X23),"∞")</f>
        <v>∞</v>
      </c>
    </row>
    <row r="26" spans="1:41">
      <c r="A26" s="72" t="str">
        <f>IF('Ma classe'!B23&lt;&gt;0,'Ma classe'!B23,"aucun élève")</f>
        <v>aucun élève</v>
      </c>
      <c r="B26" s="73" t="str">
        <f>IF('Ma classe'!C23&lt;&gt;0,'Ma classe'!C23,"aucun élève")</f>
        <v>aucun élève</v>
      </c>
      <c r="C26" s="74" t="str">
        <f>IF(COUNT(traitmath!D24)=1,AVERAGE(traitmath!D24),"∞")</f>
        <v>∞</v>
      </c>
      <c r="D26" s="36" t="str">
        <f>IF(COUNT(traitmath!AI24)=1,AVERAGE(traitmath!AI24),"∞")</f>
        <v>∞</v>
      </c>
      <c r="E26" s="36" t="str">
        <f>IF(COUNT(traitmath!S24:U24)=3,AVERAGE(traitmath!S24:U24),"∞")</f>
        <v>∞</v>
      </c>
      <c r="F26" s="36" t="str">
        <f>IF(COUNT(traitmath!BH24:BI24)=2,AVERAGE(traitmath!BH24:BI24),"∞")</f>
        <v>∞</v>
      </c>
      <c r="G26" s="36" t="str">
        <f>IF(COUNT(traitmath!AU24)=1,AVERAGE(traitmath!AU24),"∞")</f>
        <v>∞</v>
      </c>
      <c r="H26" s="36" t="str">
        <f>IF(COUNT(traitmath!AB24)=1,AVERAGE(traitmath!AB24),"∞")</f>
        <v>∞</v>
      </c>
      <c r="I26" s="36" t="str">
        <f>IF(COUNT(traitmath!G24)=1,AVERAGE(traitmath!G24),"∞")</f>
        <v>∞</v>
      </c>
      <c r="J26" s="36" t="str">
        <f>IF(COUNT(traitmath!BF24:BG24)=2,AVERAGE(traitmath!BF24:BG24),"∞")</f>
        <v>∞</v>
      </c>
      <c r="K26" s="36" t="str">
        <f>IF(COUNT(traitmath!AN24:AO24)=2,AVERAGE(traitmath!AN24:AO24),"∞")</f>
        <v>∞</v>
      </c>
      <c r="L26" s="36" t="str">
        <f>IF(COUNT(traitmath!AC24)=1,AVERAGE(traitmath!AC24),"∞")</f>
        <v>∞</v>
      </c>
      <c r="M26" s="36" t="str">
        <f>IF(COUNT(traitmath!AD24:AH24)=5,AVERAGE(traitmath!AD24:AH24),"∞")</f>
        <v>∞</v>
      </c>
      <c r="N26" s="36" t="str">
        <f>IF(COUNT(traitmath!Z24:AA24)=2,AVERAGE(traitmath!Z24:AA24),"∞")</f>
        <v>∞</v>
      </c>
      <c r="O26" s="36" t="str">
        <f>IF(COUNT(traitmath!L24:O24)=4,AVERAGE(traitmath!L24:O24),"∞")</f>
        <v>∞</v>
      </c>
      <c r="P26" s="36" t="str">
        <f>IF(COUNT(traitmath!Y24)=1,AVERAGE(traitmath!Y24),"∞")</f>
        <v>∞</v>
      </c>
      <c r="Q26" s="36" t="str">
        <f>IF(COUNT(traitmath!AK24)=1,AVERAGE(traitmath!AK24),"∞")</f>
        <v>∞</v>
      </c>
      <c r="R26" s="36" t="str">
        <f>IF(COUNT(traitmath!AV24:AX24)=3,AVERAGE(traitmath!AV24:AX24),"∞")</f>
        <v>∞</v>
      </c>
      <c r="S26" s="36" t="str">
        <f>IF(COUNT(traitmath!H24)=1,AVERAGE(traitmath!H24),"∞")</f>
        <v>∞</v>
      </c>
      <c r="T26" s="36" t="str">
        <f>IF(COUNT(traitmath!E24:F24)=2,AVERAGE(traitmath!E24:F24),"∞")</f>
        <v>∞</v>
      </c>
      <c r="U26" s="36" t="str">
        <f>IF(COUNT(traitmath!AK24:AL24)=2,AVERAGE(traitmath!AK24:AL24),"∞")</f>
        <v>∞</v>
      </c>
      <c r="V26" s="36" t="str">
        <f>IF(COUNT(traitmath!P24:Q24)=2,AVERAGE(traitmath!P24:Q24),"∞")</f>
        <v>∞</v>
      </c>
      <c r="W26" s="36" t="str">
        <f>IF(COUNT(traitmath!AR24)=1,AVERAGE(traitmath!AR24),"∞")</f>
        <v>∞</v>
      </c>
      <c r="X26" s="99" t="str">
        <f>IF(COUNT(traitmath!AY24)=1,AVERAGE(traitmath!AY24),"∞")</f>
        <v>∞</v>
      </c>
      <c r="Y26" s="75" t="str">
        <f>IF(COUNT(traitmath!AJ24)=1,AVERAGE(traitmath!AJ24),"∞")</f>
        <v>∞</v>
      </c>
      <c r="Z26" s="36" t="str">
        <f>IF(COUNT(traitmath!AP24:AQ24)=2,AVERAGE(traitmath!AP24:AQ24),"∞")</f>
        <v>∞</v>
      </c>
      <c r="AA26" s="36" t="str">
        <f>IF(COUNT(traitmath!BJ24:BK24)=2,AVERAGE(traitmath!BJ24:BK24),"∞")</f>
        <v>∞</v>
      </c>
      <c r="AB26" s="36" t="str">
        <f>IF(COUNT(traitmath!BB24:BC24)=2,AVERAGE(traitmath!BB24:BC24),"∞")</f>
        <v>∞</v>
      </c>
      <c r="AC26" s="36" t="str">
        <f>IF(COUNT(traitmath!K24)=1,AVERAGE(traitmath!K24),"∞")</f>
        <v>∞</v>
      </c>
      <c r="AD26" s="36" t="str">
        <f>IF(COUNT(traitmath!BE24)=1,AVERAGE(traitmath!BE24),"∞")</f>
        <v>∞</v>
      </c>
      <c r="AE26" s="36" t="str">
        <f>IF(COUNT(traitmath!I24)=1,AVERAGE(traitmath!I24),"∞")</f>
        <v>∞</v>
      </c>
      <c r="AF26" s="36" t="str">
        <f>IF(COUNT(traitmath!BD24)=1,AVERAGE(traitmath!BD24),"∞")</f>
        <v>∞</v>
      </c>
      <c r="AG26" s="36" t="str">
        <f>IF(COUNT(traitmath!AZ24)=1,AVERAGE(traitmath!AZ24),"∞")</f>
        <v>∞</v>
      </c>
      <c r="AH26" s="37" t="str">
        <f>IF(COUNT(traitmath!R24)=1,AVERAGE(traitmath!R24),"∞")</f>
        <v>∞</v>
      </c>
      <c r="AI26" s="75" t="str">
        <f>IF(COUNT(traitmath!W24)=1,AVERAGE(traitmath!W24),"∞")</f>
        <v>∞</v>
      </c>
      <c r="AJ26" s="36" t="str">
        <f>IF(COUNT(traitmath!AS24)=1,AVERAGE(traitmath!AS24),"∞")</f>
        <v>∞</v>
      </c>
      <c r="AK26" s="36" t="str">
        <f>IF(COUNT(traitmath!V24)=1,AVERAGE(traitmath!V24),"∞")</f>
        <v>∞</v>
      </c>
      <c r="AL26" s="36" t="str">
        <f>IF(COUNT(traitmath!J24)=1,AVERAGE(traitmath!J24),"∞")</f>
        <v>∞</v>
      </c>
      <c r="AM26" s="36" t="str">
        <f>IF(COUNT(traitmath!AT24)=1,AVERAGE(traitmath!AT24),"∞")</f>
        <v>∞</v>
      </c>
      <c r="AN26" s="36" t="str">
        <f>IF(COUNT(traitmath!BA24)=1,AVERAGE(traitmath!BA24),"∞")</f>
        <v>∞</v>
      </c>
      <c r="AO26" s="37" t="str">
        <f>IF(COUNT(traitmath!X24)=1,AVERAGE(traitmath!X24),"∞")</f>
        <v>∞</v>
      </c>
    </row>
    <row r="27" spans="1:41">
      <c r="A27" s="72" t="str">
        <f>IF('Ma classe'!B24&lt;&gt;0,'Ma classe'!B24,"aucun élève")</f>
        <v>aucun élève</v>
      </c>
      <c r="B27" s="73" t="str">
        <f>IF('Ma classe'!C24&lt;&gt;0,'Ma classe'!C24,"aucun élève")</f>
        <v>aucun élève</v>
      </c>
      <c r="C27" s="74" t="str">
        <f>IF(COUNT(traitmath!D25)=1,AVERAGE(traitmath!D25),"∞")</f>
        <v>∞</v>
      </c>
      <c r="D27" s="36" t="str">
        <f>IF(COUNT(traitmath!AI25)=1,AVERAGE(traitmath!AI25),"∞")</f>
        <v>∞</v>
      </c>
      <c r="E27" s="36" t="str">
        <f>IF(COUNT(traitmath!S25:U25)=3,AVERAGE(traitmath!S25:U25),"∞")</f>
        <v>∞</v>
      </c>
      <c r="F27" s="36" t="str">
        <f>IF(COUNT(traitmath!BH25:BI25)=2,AVERAGE(traitmath!BH25:BI25),"∞")</f>
        <v>∞</v>
      </c>
      <c r="G27" s="36" t="str">
        <f>IF(COUNT(traitmath!AU25)=1,AVERAGE(traitmath!AU25),"∞")</f>
        <v>∞</v>
      </c>
      <c r="H27" s="36" t="str">
        <f>IF(COUNT(traitmath!AB25)=1,AVERAGE(traitmath!AB25),"∞")</f>
        <v>∞</v>
      </c>
      <c r="I27" s="36" t="str">
        <f>IF(COUNT(traitmath!G25)=1,AVERAGE(traitmath!G25),"∞")</f>
        <v>∞</v>
      </c>
      <c r="J27" s="36" t="str">
        <f>IF(COUNT(traitmath!BF25:BG25)=2,AVERAGE(traitmath!BF25:BG25),"∞")</f>
        <v>∞</v>
      </c>
      <c r="K27" s="36" t="str">
        <f>IF(COUNT(traitmath!AN25:AO25)=2,AVERAGE(traitmath!AN25:AO25),"∞")</f>
        <v>∞</v>
      </c>
      <c r="L27" s="36" t="str">
        <f>IF(COUNT(traitmath!AC25)=1,AVERAGE(traitmath!AC25),"∞")</f>
        <v>∞</v>
      </c>
      <c r="M27" s="36" t="str">
        <f>IF(COUNT(traitmath!AD25:AH25)=5,AVERAGE(traitmath!AD25:AH25),"∞")</f>
        <v>∞</v>
      </c>
      <c r="N27" s="36" t="str">
        <f>IF(COUNT(traitmath!Z25:AA25)=2,AVERAGE(traitmath!Z25:AA25),"∞")</f>
        <v>∞</v>
      </c>
      <c r="O27" s="36" t="str">
        <f>IF(COUNT(traitmath!L25:O25)=4,AVERAGE(traitmath!L25:O25),"∞")</f>
        <v>∞</v>
      </c>
      <c r="P27" s="36" t="str">
        <f>IF(COUNT(traitmath!Y25)=1,AVERAGE(traitmath!Y25),"∞")</f>
        <v>∞</v>
      </c>
      <c r="Q27" s="36" t="str">
        <f>IF(COUNT(traitmath!AK25)=1,AVERAGE(traitmath!AK25),"∞")</f>
        <v>∞</v>
      </c>
      <c r="R27" s="36" t="str">
        <f>IF(COUNT(traitmath!AV25:AX25)=3,AVERAGE(traitmath!AV25:AX25),"∞")</f>
        <v>∞</v>
      </c>
      <c r="S27" s="36" t="str">
        <f>IF(COUNT(traitmath!H25)=1,AVERAGE(traitmath!H25),"∞")</f>
        <v>∞</v>
      </c>
      <c r="T27" s="36" t="str">
        <f>IF(COUNT(traitmath!E25:F25)=2,AVERAGE(traitmath!E25:F25),"∞")</f>
        <v>∞</v>
      </c>
      <c r="U27" s="36" t="str">
        <f>IF(COUNT(traitmath!AK25:AL25)=2,AVERAGE(traitmath!AK25:AL25),"∞")</f>
        <v>∞</v>
      </c>
      <c r="V27" s="36" t="str">
        <f>IF(COUNT(traitmath!P25:Q25)=2,AVERAGE(traitmath!P25:Q25),"∞")</f>
        <v>∞</v>
      </c>
      <c r="W27" s="36" t="str">
        <f>IF(COUNT(traitmath!AR25)=1,AVERAGE(traitmath!AR25),"∞")</f>
        <v>∞</v>
      </c>
      <c r="X27" s="99" t="str">
        <f>IF(COUNT(traitmath!AY25)=1,AVERAGE(traitmath!AY25),"∞")</f>
        <v>∞</v>
      </c>
      <c r="Y27" s="75" t="str">
        <f>IF(COUNT(traitmath!AJ25)=1,AVERAGE(traitmath!AJ25),"∞")</f>
        <v>∞</v>
      </c>
      <c r="Z27" s="36" t="str">
        <f>IF(COUNT(traitmath!AP25:AQ25)=2,AVERAGE(traitmath!AP25:AQ25),"∞")</f>
        <v>∞</v>
      </c>
      <c r="AA27" s="36" t="str">
        <f>IF(COUNT(traitmath!BJ25:BK25)=2,AVERAGE(traitmath!BJ25:BK25),"∞")</f>
        <v>∞</v>
      </c>
      <c r="AB27" s="36" t="str">
        <f>IF(COUNT(traitmath!BB25:BC25)=2,AVERAGE(traitmath!BB25:BC25),"∞")</f>
        <v>∞</v>
      </c>
      <c r="AC27" s="36" t="str">
        <f>IF(COUNT(traitmath!K25)=1,AVERAGE(traitmath!K25),"∞")</f>
        <v>∞</v>
      </c>
      <c r="AD27" s="36" t="str">
        <f>IF(COUNT(traitmath!BE25)=1,AVERAGE(traitmath!BE25),"∞")</f>
        <v>∞</v>
      </c>
      <c r="AE27" s="36" t="str">
        <f>IF(COUNT(traitmath!I25)=1,AVERAGE(traitmath!I25),"∞")</f>
        <v>∞</v>
      </c>
      <c r="AF27" s="36" t="str">
        <f>IF(COUNT(traitmath!BD25)=1,AVERAGE(traitmath!BD25),"∞")</f>
        <v>∞</v>
      </c>
      <c r="AG27" s="36" t="str">
        <f>IF(COUNT(traitmath!AZ25)=1,AVERAGE(traitmath!AZ25),"∞")</f>
        <v>∞</v>
      </c>
      <c r="AH27" s="37" t="str">
        <f>IF(COUNT(traitmath!R25)=1,AVERAGE(traitmath!R25),"∞")</f>
        <v>∞</v>
      </c>
      <c r="AI27" s="75" t="str">
        <f>IF(COUNT(traitmath!W25)=1,AVERAGE(traitmath!W25),"∞")</f>
        <v>∞</v>
      </c>
      <c r="AJ27" s="36" t="str">
        <f>IF(COUNT(traitmath!AS25)=1,AVERAGE(traitmath!AS25),"∞")</f>
        <v>∞</v>
      </c>
      <c r="AK27" s="36" t="str">
        <f>IF(COUNT(traitmath!V25)=1,AVERAGE(traitmath!V25),"∞")</f>
        <v>∞</v>
      </c>
      <c r="AL27" s="36" t="str">
        <f>IF(COUNT(traitmath!J25)=1,AVERAGE(traitmath!J25),"∞")</f>
        <v>∞</v>
      </c>
      <c r="AM27" s="36" t="str">
        <f>IF(COUNT(traitmath!AT25)=1,AVERAGE(traitmath!AT25),"∞")</f>
        <v>∞</v>
      </c>
      <c r="AN27" s="36" t="str">
        <f>IF(COUNT(traitmath!BA25)=1,AVERAGE(traitmath!BA25),"∞")</f>
        <v>∞</v>
      </c>
      <c r="AO27" s="37" t="str">
        <f>IF(COUNT(traitmath!X25)=1,AVERAGE(traitmath!X25),"∞")</f>
        <v>∞</v>
      </c>
    </row>
    <row r="28" spans="1:41">
      <c r="A28" s="72" t="str">
        <f>IF('Ma classe'!B25&lt;&gt;0,'Ma classe'!B25,"aucun élève")</f>
        <v>aucun élève</v>
      </c>
      <c r="B28" s="73" t="str">
        <f>IF('Ma classe'!C25&lt;&gt;0,'Ma classe'!C25,"aucun élève")</f>
        <v>aucun élève</v>
      </c>
      <c r="C28" s="74" t="str">
        <f>IF(COUNT(traitmath!D26)=1,AVERAGE(traitmath!D26),"∞")</f>
        <v>∞</v>
      </c>
      <c r="D28" s="36" t="str">
        <f>IF(COUNT(traitmath!AI26)=1,AVERAGE(traitmath!AI26),"∞")</f>
        <v>∞</v>
      </c>
      <c r="E28" s="36" t="str">
        <f>IF(COUNT(traitmath!S26:U26)=3,AVERAGE(traitmath!S26:U26),"∞")</f>
        <v>∞</v>
      </c>
      <c r="F28" s="36" t="str">
        <f>IF(COUNT(traitmath!BH26:BI26)=2,AVERAGE(traitmath!BH26:BI26),"∞")</f>
        <v>∞</v>
      </c>
      <c r="G28" s="36" t="str">
        <f>IF(COUNT(traitmath!AU26)=1,AVERAGE(traitmath!AU26),"∞")</f>
        <v>∞</v>
      </c>
      <c r="H28" s="36" t="str">
        <f>IF(COUNT(traitmath!AB26)=1,AVERAGE(traitmath!AB26),"∞")</f>
        <v>∞</v>
      </c>
      <c r="I28" s="36" t="str">
        <f>IF(COUNT(traitmath!G26)=1,AVERAGE(traitmath!G26),"∞")</f>
        <v>∞</v>
      </c>
      <c r="J28" s="36" t="str">
        <f>IF(COUNT(traitmath!BF26:BG26)=2,AVERAGE(traitmath!BF26:BG26),"∞")</f>
        <v>∞</v>
      </c>
      <c r="K28" s="36" t="str">
        <f>IF(COUNT(traitmath!AN26:AO26)=2,AVERAGE(traitmath!AN26:AO26),"∞")</f>
        <v>∞</v>
      </c>
      <c r="L28" s="36" t="str">
        <f>IF(COUNT(traitmath!AC26)=1,AVERAGE(traitmath!AC26),"∞")</f>
        <v>∞</v>
      </c>
      <c r="M28" s="36" t="str">
        <f>IF(COUNT(traitmath!AD26:AH26)=5,AVERAGE(traitmath!AD26:AH26),"∞")</f>
        <v>∞</v>
      </c>
      <c r="N28" s="36" t="str">
        <f>IF(COUNT(traitmath!Z26:AA26)=2,AVERAGE(traitmath!Z26:AA26),"∞")</f>
        <v>∞</v>
      </c>
      <c r="O28" s="36" t="str">
        <f>IF(COUNT(traitmath!L26:O26)=4,AVERAGE(traitmath!L26:O26),"∞")</f>
        <v>∞</v>
      </c>
      <c r="P28" s="36" t="str">
        <f>IF(COUNT(traitmath!Y26)=1,AVERAGE(traitmath!Y26),"∞")</f>
        <v>∞</v>
      </c>
      <c r="Q28" s="36" t="str">
        <f>IF(COUNT(traitmath!AK26)=1,AVERAGE(traitmath!AK26),"∞")</f>
        <v>∞</v>
      </c>
      <c r="R28" s="36" t="str">
        <f>IF(COUNT(traitmath!AV26:AX26)=3,AVERAGE(traitmath!AV26:AX26),"∞")</f>
        <v>∞</v>
      </c>
      <c r="S28" s="36" t="str">
        <f>IF(COUNT(traitmath!H26)=1,AVERAGE(traitmath!H26),"∞")</f>
        <v>∞</v>
      </c>
      <c r="T28" s="36" t="str">
        <f>IF(COUNT(traitmath!E26:F26)=2,AVERAGE(traitmath!E26:F26),"∞")</f>
        <v>∞</v>
      </c>
      <c r="U28" s="36" t="str">
        <f>IF(COUNT(traitmath!AK26:AL26)=2,AVERAGE(traitmath!AK26:AL26),"∞")</f>
        <v>∞</v>
      </c>
      <c r="V28" s="36" t="str">
        <f>IF(COUNT(traitmath!P26:Q26)=2,AVERAGE(traitmath!P26:Q26),"∞")</f>
        <v>∞</v>
      </c>
      <c r="W28" s="36" t="str">
        <f>IF(COUNT(traitmath!AR26)=1,AVERAGE(traitmath!AR26),"∞")</f>
        <v>∞</v>
      </c>
      <c r="X28" s="99" t="str">
        <f>IF(COUNT(traitmath!AY26)=1,AVERAGE(traitmath!AY26),"∞")</f>
        <v>∞</v>
      </c>
      <c r="Y28" s="75" t="str">
        <f>IF(COUNT(traitmath!AJ26)=1,AVERAGE(traitmath!AJ26),"∞")</f>
        <v>∞</v>
      </c>
      <c r="Z28" s="36" t="str">
        <f>IF(COUNT(traitmath!AP26:AQ26)=2,AVERAGE(traitmath!AP26:AQ26),"∞")</f>
        <v>∞</v>
      </c>
      <c r="AA28" s="36" t="str">
        <f>IF(COUNT(traitmath!BJ26:BK26)=2,AVERAGE(traitmath!BJ26:BK26),"∞")</f>
        <v>∞</v>
      </c>
      <c r="AB28" s="36" t="str">
        <f>IF(COUNT(traitmath!BB26:BC26)=2,AVERAGE(traitmath!BB26:BC26),"∞")</f>
        <v>∞</v>
      </c>
      <c r="AC28" s="36" t="str">
        <f>IF(COUNT(traitmath!K26)=1,AVERAGE(traitmath!K26),"∞")</f>
        <v>∞</v>
      </c>
      <c r="AD28" s="36" t="str">
        <f>IF(COUNT(traitmath!BE26)=1,AVERAGE(traitmath!BE26),"∞")</f>
        <v>∞</v>
      </c>
      <c r="AE28" s="36" t="str">
        <f>IF(COUNT(traitmath!I26)=1,AVERAGE(traitmath!I26),"∞")</f>
        <v>∞</v>
      </c>
      <c r="AF28" s="36" t="str">
        <f>IF(COUNT(traitmath!BD26)=1,AVERAGE(traitmath!BD26),"∞")</f>
        <v>∞</v>
      </c>
      <c r="AG28" s="36" t="str">
        <f>IF(COUNT(traitmath!AZ26)=1,AVERAGE(traitmath!AZ26),"∞")</f>
        <v>∞</v>
      </c>
      <c r="AH28" s="37" t="str">
        <f>IF(COUNT(traitmath!R26)=1,AVERAGE(traitmath!R26),"∞")</f>
        <v>∞</v>
      </c>
      <c r="AI28" s="75" t="str">
        <f>IF(COUNT(traitmath!W26)=1,AVERAGE(traitmath!W26),"∞")</f>
        <v>∞</v>
      </c>
      <c r="AJ28" s="36" t="str">
        <f>IF(COUNT(traitmath!AS26)=1,AVERAGE(traitmath!AS26),"∞")</f>
        <v>∞</v>
      </c>
      <c r="AK28" s="36" t="str">
        <f>IF(COUNT(traitmath!V26)=1,AVERAGE(traitmath!V26),"∞")</f>
        <v>∞</v>
      </c>
      <c r="AL28" s="36" t="str">
        <f>IF(COUNT(traitmath!J26)=1,AVERAGE(traitmath!J26),"∞")</f>
        <v>∞</v>
      </c>
      <c r="AM28" s="36" t="str">
        <f>IF(COUNT(traitmath!AT26)=1,AVERAGE(traitmath!AT26),"∞")</f>
        <v>∞</v>
      </c>
      <c r="AN28" s="36" t="str">
        <f>IF(COUNT(traitmath!BA26)=1,AVERAGE(traitmath!BA26),"∞")</f>
        <v>∞</v>
      </c>
      <c r="AO28" s="37" t="str">
        <f>IF(COUNT(traitmath!X26)=1,AVERAGE(traitmath!X26),"∞")</f>
        <v>∞</v>
      </c>
    </row>
    <row r="29" spans="1:41">
      <c r="A29" s="72" t="str">
        <f>IF('Ma classe'!B26&lt;&gt;0,'Ma classe'!B26,"aucun élève")</f>
        <v>aucun élève</v>
      </c>
      <c r="B29" s="73" t="str">
        <f>IF('Ma classe'!C26&lt;&gt;0,'Ma classe'!C26,"aucun élève")</f>
        <v>aucun élève</v>
      </c>
      <c r="C29" s="74" t="str">
        <f>IF(COUNT(traitmath!D27)=1,AVERAGE(traitmath!D27),"∞")</f>
        <v>∞</v>
      </c>
      <c r="D29" s="36" t="str">
        <f>IF(COUNT(traitmath!AI27)=1,AVERAGE(traitmath!AI27),"∞")</f>
        <v>∞</v>
      </c>
      <c r="E29" s="36" t="str">
        <f>IF(COUNT(traitmath!S27:U27)=3,AVERAGE(traitmath!S27:U27),"∞")</f>
        <v>∞</v>
      </c>
      <c r="F29" s="36" t="str">
        <f>IF(COUNT(traitmath!BH27:BI27)=2,AVERAGE(traitmath!BH27:BI27),"∞")</f>
        <v>∞</v>
      </c>
      <c r="G29" s="36" t="str">
        <f>IF(COUNT(traitmath!AU27)=1,AVERAGE(traitmath!AU27),"∞")</f>
        <v>∞</v>
      </c>
      <c r="H29" s="36" t="str">
        <f>IF(COUNT(traitmath!AB27)=1,AVERAGE(traitmath!AB27),"∞")</f>
        <v>∞</v>
      </c>
      <c r="I29" s="36" t="str">
        <f>IF(COUNT(traitmath!G27)=1,AVERAGE(traitmath!G27),"∞")</f>
        <v>∞</v>
      </c>
      <c r="J29" s="36" t="str">
        <f>IF(COUNT(traitmath!BF27:BG27)=2,AVERAGE(traitmath!BF27:BG27),"∞")</f>
        <v>∞</v>
      </c>
      <c r="K29" s="36" t="str">
        <f>IF(COUNT(traitmath!AN27:AO27)=2,AVERAGE(traitmath!AN27:AO27),"∞")</f>
        <v>∞</v>
      </c>
      <c r="L29" s="36" t="str">
        <f>IF(COUNT(traitmath!AC27)=1,AVERAGE(traitmath!AC27),"∞")</f>
        <v>∞</v>
      </c>
      <c r="M29" s="36" t="str">
        <f>IF(COUNT(traitmath!AD27:AH27)=5,AVERAGE(traitmath!AD27:AH27),"∞")</f>
        <v>∞</v>
      </c>
      <c r="N29" s="36" t="str">
        <f>IF(COUNT(traitmath!Z27:AA27)=2,AVERAGE(traitmath!Z27:AA27),"∞")</f>
        <v>∞</v>
      </c>
      <c r="O29" s="36" t="str">
        <f>IF(COUNT(traitmath!L27:O27)=4,AVERAGE(traitmath!L27:O27),"∞")</f>
        <v>∞</v>
      </c>
      <c r="P29" s="36" t="str">
        <f>IF(COUNT(traitmath!Y27)=1,AVERAGE(traitmath!Y27),"∞")</f>
        <v>∞</v>
      </c>
      <c r="Q29" s="36" t="str">
        <f>IF(COUNT(traitmath!AK27)=1,AVERAGE(traitmath!AK27),"∞")</f>
        <v>∞</v>
      </c>
      <c r="R29" s="36" t="str">
        <f>IF(COUNT(traitmath!AV27:AX27)=3,AVERAGE(traitmath!AV27:AX27),"∞")</f>
        <v>∞</v>
      </c>
      <c r="S29" s="36" t="str">
        <f>IF(COUNT(traitmath!H27)=1,AVERAGE(traitmath!H27),"∞")</f>
        <v>∞</v>
      </c>
      <c r="T29" s="36" t="str">
        <f>IF(COUNT(traitmath!E27:F27)=2,AVERAGE(traitmath!E27:F27),"∞")</f>
        <v>∞</v>
      </c>
      <c r="U29" s="36" t="str">
        <f>IF(COUNT(traitmath!AK27:AL27)=2,AVERAGE(traitmath!AK27:AL27),"∞")</f>
        <v>∞</v>
      </c>
      <c r="V29" s="36" t="str">
        <f>IF(COUNT(traitmath!P27:Q27)=2,AVERAGE(traitmath!P27:Q27),"∞")</f>
        <v>∞</v>
      </c>
      <c r="W29" s="36" t="str">
        <f>IF(COUNT(traitmath!AR27)=1,AVERAGE(traitmath!AR27),"∞")</f>
        <v>∞</v>
      </c>
      <c r="X29" s="99" t="str">
        <f>IF(COUNT(traitmath!AY27)=1,AVERAGE(traitmath!AY27),"∞")</f>
        <v>∞</v>
      </c>
      <c r="Y29" s="75" t="str">
        <f>IF(COUNT(traitmath!AJ27)=1,AVERAGE(traitmath!AJ27),"∞")</f>
        <v>∞</v>
      </c>
      <c r="Z29" s="36" t="str">
        <f>IF(COUNT(traitmath!AP27:AQ27)=2,AVERAGE(traitmath!AP27:AQ27),"∞")</f>
        <v>∞</v>
      </c>
      <c r="AA29" s="36" t="str">
        <f>IF(COUNT(traitmath!BJ27:BK27)=2,AVERAGE(traitmath!BJ27:BK27),"∞")</f>
        <v>∞</v>
      </c>
      <c r="AB29" s="36" t="str">
        <f>IF(COUNT(traitmath!BB27:BC27)=2,AVERAGE(traitmath!BB27:BC27),"∞")</f>
        <v>∞</v>
      </c>
      <c r="AC29" s="36" t="str">
        <f>IF(COUNT(traitmath!K27)=1,AVERAGE(traitmath!K27),"∞")</f>
        <v>∞</v>
      </c>
      <c r="AD29" s="36" t="str">
        <f>IF(COUNT(traitmath!BE27)=1,AVERAGE(traitmath!BE27),"∞")</f>
        <v>∞</v>
      </c>
      <c r="AE29" s="36" t="str">
        <f>IF(COUNT(traitmath!I27)=1,AVERAGE(traitmath!I27),"∞")</f>
        <v>∞</v>
      </c>
      <c r="AF29" s="36" t="str">
        <f>IF(COUNT(traitmath!BD27)=1,AVERAGE(traitmath!BD27),"∞")</f>
        <v>∞</v>
      </c>
      <c r="AG29" s="36" t="str">
        <f>IF(COUNT(traitmath!AZ27)=1,AVERAGE(traitmath!AZ27),"∞")</f>
        <v>∞</v>
      </c>
      <c r="AH29" s="37" t="str">
        <f>IF(COUNT(traitmath!R27)=1,AVERAGE(traitmath!R27),"∞")</f>
        <v>∞</v>
      </c>
      <c r="AI29" s="75" t="str">
        <f>IF(COUNT(traitmath!W27)=1,AVERAGE(traitmath!W27),"∞")</f>
        <v>∞</v>
      </c>
      <c r="AJ29" s="36" t="str">
        <f>IF(COUNT(traitmath!AS27)=1,AVERAGE(traitmath!AS27),"∞")</f>
        <v>∞</v>
      </c>
      <c r="AK29" s="36" t="str">
        <f>IF(COUNT(traitmath!V27)=1,AVERAGE(traitmath!V27),"∞")</f>
        <v>∞</v>
      </c>
      <c r="AL29" s="36" t="str">
        <f>IF(COUNT(traitmath!J27)=1,AVERAGE(traitmath!J27),"∞")</f>
        <v>∞</v>
      </c>
      <c r="AM29" s="36" t="str">
        <f>IF(COUNT(traitmath!AT27)=1,AVERAGE(traitmath!AT27),"∞")</f>
        <v>∞</v>
      </c>
      <c r="AN29" s="36" t="str">
        <f>IF(COUNT(traitmath!BA27)=1,AVERAGE(traitmath!BA27),"∞")</f>
        <v>∞</v>
      </c>
      <c r="AO29" s="37" t="str">
        <f>IF(COUNT(traitmath!X27)=1,AVERAGE(traitmath!X27),"∞")</f>
        <v>∞</v>
      </c>
    </row>
    <row r="30" spans="1:41">
      <c r="A30" s="72" t="str">
        <f>IF('Ma classe'!B27&lt;&gt;0,'Ma classe'!B27,"aucun élève")</f>
        <v>aucun élève</v>
      </c>
      <c r="B30" s="73" t="str">
        <f>IF('Ma classe'!C27&lt;&gt;0,'Ma classe'!C27,"aucun élève")</f>
        <v>aucun élève</v>
      </c>
      <c r="C30" s="74" t="str">
        <f>IF(COUNT(traitmath!D28)=1,AVERAGE(traitmath!D28),"∞")</f>
        <v>∞</v>
      </c>
      <c r="D30" s="36" t="str">
        <f>IF(COUNT(traitmath!AI28)=1,AVERAGE(traitmath!AI28),"∞")</f>
        <v>∞</v>
      </c>
      <c r="E30" s="36" t="str">
        <f>IF(COUNT(traitmath!S28:U28)=3,AVERAGE(traitmath!S28:U28),"∞")</f>
        <v>∞</v>
      </c>
      <c r="F30" s="36" t="str">
        <f>IF(COUNT(traitmath!BH28:BI28)=2,AVERAGE(traitmath!BH28:BI28),"∞")</f>
        <v>∞</v>
      </c>
      <c r="G30" s="36" t="str">
        <f>IF(COUNT(traitmath!AU28)=1,AVERAGE(traitmath!AU28),"∞")</f>
        <v>∞</v>
      </c>
      <c r="H30" s="36" t="str">
        <f>IF(COUNT(traitmath!AB28)=1,AVERAGE(traitmath!AB28),"∞")</f>
        <v>∞</v>
      </c>
      <c r="I30" s="36" t="str">
        <f>IF(COUNT(traitmath!G28)=1,AVERAGE(traitmath!G28),"∞")</f>
        <v>∞</v>
      </c>
      <c r="J30" s="36" t="str">
        <f>IF(COUNT(traitmath!BF28:BG28)=2,AVERAGE(traitmath!BF28:BG28),"∞")</f>
        <v>∞</v>
      </c>
      <c r="K30" s="36" t="str">
        <f>IF(COUNT(traitmath!AN28:AO28)=2,AVERAGE(traitmath!AN28:AO28),"∞")</f>
        <v>∞</v>
      </c>
      <c r="L30" s="36" t="str">
        <f>IF(COUNT(traitmath!AC28)=1,AVERAGE(traitmath!AC28),"∞")</f>
        <v>∞</v>
      </c>
      <c r="M30" s="36" t="str">
        <f>IF(COUNT(traitmath!AD28:AH28)=5,AVERAGE(traitmath!AD28:AH28),"∞")</f>
        <v>∞</v>
      </c>
      <c r="N30" s="36" t="str">
        <f>IF(COUNT(traitmath!Z28:AA28)=2,AVERAGE(traitmath!Z28:AA28),"∞")</f>
        <v>∞</v>
      </c>
      <c r="O30" s="36" t="str">
        <f>IF(COUNT(traitmath!L28:O28)=4,AVERAGE(traitmath!L28:O28),"∞")</f>
        <v>∞</v>
      </c>
      <c r="P30" s="36" t="str">
        <f>IF(COUNT(traitmath!Y28)=1,AVERAGE(traitmath!Y28),"∞")</f>
        <v>∞</v>
      </c>
      <c r="Q30" s="36" t="str">
        <f>IF(COUNT(traitmath!AK28)=1,AVERAGE(traitmath!AK28),"∞")</f>
        <v>∞</v>
      </c>
      <c r="R30" s="36" t="str">
        <f>IF(COUNT(traitmath!AV28:AX28)=3,AVERAGE(traitmath!AV28:AX28),"∞")</f>
        <v>∞</v>
      </c>
      <c r="S30" s="36" t="str">
        <f>IF(COUNT(traitmath!H28)=1,AVERAGE(traitmath!H28),"∞")</f>
        <v>∞</v>
      </c>
      <c r="T30" s="36" t="str">
        <f>IF(COUNT(traitmath!E28:F28)=2,AVERAGE(traitmath!E28:F28),"∞")</f>
        <v>∞</v>
      </c>
      <c r="U30" s="36" t="str">
        <f>IF(COUNT(traitmath!AK28:AL28)=2,AVERAGE(traitmath!AK28:AL28),"∞")</f>
        <v>∞</v>
      </c>
      <c r="V30" s="36" t="str">
        <f>IF(COUNT(traitmath!P28:Q28)=2,AVERAGE(traitmath!P28:Q28),"∞")</f>
        <v>∞</v>
      </c>
      <c r="W30" s="36" t="str">
        <f>IF(COUNT(traitmath!AR28)=1,AVERAGE(traitmath!AR28),"∞")</f>
        <v>∞</v>
      </c>
      <c r="X30" s="99" t="str">
        <f>IF(COUNT(traitmath!AY28)=1,AVERAGE(traitmath!AY28),"∞")</f>
        <v>∞</v>
      </c>
      <c r="Y30" s="75" t="str">
        <f>IF(COUNT(traitmath!AJ28)=1,AVERAGE(traitmath!AJ28),"∞")</f>
        <v>∞</v>
      </c>
      <c r="Z30" s="36" t="str">
        <f>IF(COUNT(traitmath!AP28:AQ28)=2,AVERAGE(traitmath!AP28:AQ28),"∞")</f>
        <v>∞</v>
      </c>
      <c r="AA30" s="36" t="str">
        <f>IF(COUNT(traitmath!BJ28:BK28)=2,AVERAGE(traitmath!BJ28:BK28),"∞")</f>
        <v>∞</v>
      </c>
      <c r="AB30" s="36" t="str">
        <f>IF(COUNT(traitmath!BB28:BC28)=2,AVERAGE(traitmath!BB28:BC28),"∞")</f>
        <v>∞</v>
      </c>
      <c r="AC30" s="36" t="str">
        <f>IF(COUNT(traitmath!K28)=1,AVERAGE(traitmath!K28),"∞")</f>
        <v>∞</v>
      </c>
      <c r="AD30" s="36" t="str">
        <f>IF(COUNT(traitmath!BE28)=1,AVERAGE(traitmath!BE28),"∞")</f>
        <v>∞</v>
      </c>
      <c r="AE30" s="36" t="str">
        <f>IF(COUNT(traitmath!I28)=1,AVERAGE(traitmath!I28),"∞")</f>
        <v>∞</v>
      </c>
      <c r="AF30" s="36" t="str">
        <f>IF(COUNT(traitmath!BD28)=1,AVERAGE(traitmath!BD28),"∞")</f>
        <v>∞</v>
      </c>
      <c r="AG30" s="36" t="str">
        <f>IF(COUNT(traitmath!AZ28)=1,AVERAGE(traitmath!AZ28),"∞")</f>
        <v>∞</v>
      </c>
      <c r="AH30" s="37" t="str">
        <f>IF(COUNT(traitmath!R28)=1,AVERAGE(traitmath!R28),"∞")</f>
        <v>∞</v>
      </c>
      <c r="AI30" s="75" t="str">
        <f>IF(COUNT(traitmath!W28)=1,AVERAGE(traitmath!W28),"∞")</f>
        <v>∞</v>
      </c>
      <c r="AJ30" s="36" t="str">
        <f>IF(COUNT(traitmath!AS28)=1,AVERAGE(traitmath!AS28),"∞")</f>
        <v>∞</v>
      </c>
      <c r="AK30" s="36" t="str">
        <f>IF(COUNT(traitmath!V28)=1,AVERAGE(traitmath!V28),"∞")</f>
        <v>∞</v>
      </c>
      <c r="AL30" s="36" t="str">
        <f>IF(COUNT(traitmath!J28)=1,AVERAGE(traitmath!J28),"∞")</f>
        <v>∞</v>
      </c>
      <c r="AM30" s="36" t="str">
        <f>IF(COUNT(traitmath!AT28)=1,AVERAGE(traitmath!AT28),"∞")</f>
        <v>∞</v>
      </c>
      <c r="AN30" s="36" t="str">
        <f>IF(COUNT(traitmath!BA28)=1,AVERAGE(traitmath!BA28),"∞")</f>
        <v>∞</v>
      </c>
      <c r="AO30" s="37" t="str">
        <f>IF(COUNT(traitmath!X28)=1,AVERAGE(traitmath!X28),"∞")</f>
        <v>∞</v>
      </c>
    </row>
    <row r="31" spans="1:41">
      <c r="A31" s="72" t="str">
        <f>IF('Ma classe'!B28&lt;&gt;0,'Ma classe'!B28,"aucun élève")</f>
        <v>aucun élève</v>
      </c>
      <c r="B31" s="73" t="str">
        <f>IF('Ma classe'!C28&lt;&gt;0,'Ma classe'!C28,"aucun élève")</f>
        <v>aucun élève</v>
      </c>
      <c r="C31" s="74" t="str">
        <f>IF(COUNT(traitmath!D29)=1,AVERAGE(traitmath!D29),"∞")</f>
        <v>∞</v>
      </c>
      <c r="D31" s="36" t="str">
        <f>IF(COUNT(traitmath!AI29)=1,AVERAGE(traitmath!AI29),"∞")</f>
        <v>∞</v>
      </c>
      <c r="E31" s="36" t="str">
        <f>IF(COUNT(traitmath!S29:U29)=3,AVERAGE(traitmath!S29:U29),"∞")</f>
        <v>∞</v>
      </c>
      <c r="F31" s="36" t="str">
        <f>IF(COUNT(traitmath!BH29:BI29)=2,AVERAGE(traitmath!BH29:BI29),"∞")</f>
        <v>∞</v>
      </c>
      <c r="G31" s="36" t="str">
        <f>IF(COUNT(traitmath!AU29)=1,AVERAGE(traitmath!AU29),"∞")</f>
        <v>∞</v>
      </c>
      <c r="H31" s="36" t="str">
        <f>IF(COUNT(traitmath!AB29)=1,AVERAGE(traitmath!AB29),"∞")</f>
        <v>∞</v>
      </c>
      <c r="I31" s="36" t="str">
        <f>IF(COUNT(traitmath!G29)=1,AVERAGE(traitmath!G29),"∞")</f>
        <v>∞</v>
      </c>
      <c r="J31" s="36" t="str">
        <f>IF(COUNT(traitmath!BF29:BG29)=2,AVERAGE(traitmath!BF29:BG29),"∞")</f>
        <v>∞</v>
      </c>
      <c r="K31" s="36" t="str">
        <f>IF(COUNT(traitmath!AN29:AO29)=2,AVERAGE(traitmath!AN29:AO29),"∞")</f>
        <v>∞</v>
      </c>
      <c r="L31" s="36" t="str">
        <f>IF(COUNT(traitmath!AC29)=1,AVERAGE(traitmath!AC29),"∞")</f>
        <v>∞</v>
      </c>
      <c r="M31" s="36" t="str">
        <f>IF(COUNT(traitmath!AD29:AH29)=5,AVERAGE(traitmath!AD29:AH29),"∞")</f>
        <v>∞</v>
      </c>
      <c r="N31" s="36" t="str">
        <f>IF(COUNT(traitmath!Z29:AA29)=2,AVERAGE(traitmath!Z29:AA29),"∞")</f>
        <v>∞</v>
      </c>
      <c r="O31" s="36" t="str">
        <f>IF(COUNT(traitmath!L29:O29)=4,AVERAGE(traitmath!L29:O29),"∞")</f>
        <v>∞</v>
      </c>
      <c r="P31" s="36" t="str">
        <f>IF(COUNT(traitmath!Y29)=1,AVERAGE(traitmath!Y29),"∞")</f>
        <v>∞</v>
      </c>
      <c r="Q31" s="36" t="str">
        <f>IF(COUNT(traitmath!AK29)=1,AVERAGE(traitmath!AK29),"∞")</f>
        <v>∞</v>
      </c>
      <c r="R31" s="36" t="str">
        <f>IF(COUNT(traitmath!AV29:AX29)=3,AVERAGE(traitmath!AV29:AX29),"∞")</f>
        <v>∞</v>
      </c>
      <c r="S31" s="36" t="str">
        <f>IF(COUNT(traitmath!H29)=1,AVERAGE(traitmath!H29),"∞")</f>
        <v>∞</v>
      </c>
      <c r="T31" s="36" t="str">
        <f>IF(COUNT(traitmath!E29:F29)=2,AVERAGE(traitmath!E29:F29),"∞")</f>
        <v>∞</v>
      </c>
      <c r="U31" s="36" t="str">
        <f>IF(COUNT(traitmath!AK29:AL29)=2,AVERAGE(traitmath!AK29:AL29),"∞")</f>
        <v>∞</v>
      </c>
      <c r="V31" s="36" t="str">
        <f>IF(COUNT(traitmath!P29:Q29)=2,AVERAGE(traitmath!P29:Q29),"∞")</f>
        <v>∞</v>
      </c>
      <c r="W31" s="36" t="str">
        <f>IF(COUNT(traitmath!AR29)=1,AVERAGE(traitmath!AR29),"∞")</f>
        <v>∞</v>
      </c>
      <c r="X31" s="99" t="str">
        <f>IF(COUNT(traitmath!AY29)=1,AVERAGE(traitmath!AY29),"∞")</f>
        <v>∞</v>
      </c>
      <c r="Y31" s="75" t="str">
        <f>IF(COUNT(traitmath!AJ29)=1,AVERAGE(traitmath!AJ29),"∞")</f>
        <v>∞</v>
      </c>
      <c r="Z31" s="36" t="str">
        <f>IF(COUNT(traitmath!AP29:AQ29)=2,AVERAGE(traitmath!AP29:AQ29),"∞")</f>
        <v>∞</v>
      </c>
      <c r="AA31" s="36" t="str">
        <f>IF(COUNT(traitmath!BJ29:BK29)=2,AVERAGE(traitmath!BJ29:BK29),"∞")</f>
        <v>∞</v>
      </c>
      <c r="AB31" s="36" t="str">
        <f>IF(COUNT(traitmath!BB29:BC29)=2,AVERAGE(traitmath!BB29:BC29),"∞")</f>
        <v>∞</v>
      </c>
      <c r="AC31" s="36" t="str">
        <f>IF(COUNT(traitmath!K29)=1,AVERAGE(traitmath!K29),"∞")</f>
        <v>∞</v>
      </c>
      <c r="AD31" s="36" t="str">
        <f>IF(COUNT(traitmath!BE29)=1,AVERAGE(traitmath!BE29),"∞")</f>
        <v>∞</v>
      </c>
      <c r="AE31" s="36" t="str">
        <f>IF(COUNT(traitmath!I29)=1,AVERAGE(traitmath!I29),"∞")</f>
        <v>∞</v>
      </c>
      <c r="AF31" s="36" t="str">
        <f>IF(COUNT(traitmath!BD29)=1,AVERAGE(traitmath!BD29),"∞")</f>
        <v>∞</v>
      </c>
      <c r="AG31" s="36" t="str">
        <f>IF(COUNT(traitmath!AZ29)=1,AVERAGE(traitmath!AZ29),"∞")</f>
        <v>∞</v>
      </c>
      <c r="AH31" s="37" t="str">
        <f>IF(COUNT(traitmath!R29)=1,AVERAGE(traitmath!R29),"∞")</f>
        <v>∞</v>
      </c>
      <c r="AI31" s="75" t="str">
        <f>IF(COUNT(traitmath!W29)=1,AVERAGE(traitmath!W29),"∞")</f>
        <v>∞</v>
      </c>
      <c r="AJ31" s="36" t="str">
        <f>IF(COUNT(traitmath!AS29)=1,AVERAGE(traitmath!AS29),"∞")</f>
        <v>∞</v>
      </c>
      <c r="AK31" s="36" t="str">
        <f>IF(COUNT(traitmath!V29)=1,AVERAGE(traitmath!V29),"∞")</f>
        <v>∞</v>
      </c>
      <c r="AL31" s="36" t="str">
        <f>IF(COUNT(traitmath!J29)=1,AVERAGE(traitmath!J29),"∞")</f>
        <v>∞</v>
      </c>
      <c r="AM31" s="36" t="str">
        <f>IF(COUNT(traitmath!AT29)=1,AVERAGE(traitmath!AT29),"∞")</f>
        <v>∞</v>
      </c>
      <c r="AN31" s="36" t="str">
        <f>IF(COUNT(traitmath!BA29)=1,AVERAGE(traitmath!BA29),"∞")</f>
        <v>∞</v>
      </c>
      <c r="AO31" s="37" t="str">
        <f>IF(COUNT(traitmath!X29)=1,AVERAGE(traitmath!X29),"∞")</f>
        <v>∞</v>
      </c>
    </row>
    <row r="32" spans="1:41">
      <c r="A32" s="72" t="str">
        <f>IF('Ma classe'!B29&lt;&gt;0,'Ma classe'!B29,"aucun élève")</f>
        <v>aucun élève</v>
      </c>
      <c r="B32" s="73" t="str">
        <f>IF('Ma classe'!C29&lt;&gt;0,'Ma classe'!C29,"aucun élève")</f>
        <v>aucun élève</v>
      </c>
      <c r="C32" s="74" t="str">
        <f>IF(COUNT(traitmath!D30)=1,AVERAGE(traitmath!D30),"∞")</f>
        <v>∞</v>
      </c>
      <c r="D32" s="36" t="str">
        <f>IF(COUNT(traitmath!AI30)=1,AVERAGE(traitmath!AI30),"∞")</f>
        <v>∞</v>
      </c>
      <c r="E32" s="36" t="str">
        <f>IF(COUNT(traitmath!S30:U30)=3,AVERAGE(traitmath!S30:U30),"∞")</f>
        <v>∞</v>
      </c>
      <c r="F32" s="36" t="str">
        <f>IF(COUNT(traitmath!BH30:BI30)=2,AVERAGE(traitmath!BH30:BI30),"∞")</f>
        <v>∞</v>
      </c>
      <c r="G32" s="36" t="str">
        <f>IF(COUNT(traitmath!AU30)=1,AVERAGE(traitmath!AU30),"∞")</f>
        <v>∞</v>
      </c>
      <c r="H32" s="36" t="str">
        <f>IF(COUNT(traitmath!AB30)=1,AVERAGE(traitmath!AB30),"∞")</f>
        <v>∞</v>
      </c>
      <c r="I32" s="36" t="str">
        <f>IF(COUNT(traitmath!G30)=1,AVERAGE(traitmath!G30),"∞")</f>
        <v>∞</v>
      </c>
      <c r="J32" s="36" t="str">
        <f>IF(COUNT(traitmath!BF30:BG30)=2,AVERAGE(traitmath!BF30:BG30),"∞")</f>
        <v>∞</v>
      </c>
      <c r="K32" s="36" t="str">
        <f>IF(COUNT(traitmath!AN30:AO30)=2,AVERAGE(traitmath!AN30:AO30),"∞")</f>
        <v>∞</v>
      </c>
      <c r="L32" s="36" t="str">
        <f>IF(COUNT(traitmath!AC30)=1,AVERAGE(traitmath!AC30),"∞")</f>
        <v>∞</v>
      </c>
      <c r="M32" s="36" t="str">
        <f>IF(COUNT(traitmath!AD30:AH30)=5,AVERAGE(traitmath!AD30:AH30),"∞")</f>
        <v>∞</v>
      </c>
      <c r="N32" s="36" t="str">
        <f>IF(COUNT(traitmath!Z30:AA30)=2,AVERAGE(traitmath!Z30:AA30),"∞")</f>
        <v>∞</v>
      </c>
      <c r="O32" s="36" t="str">
        <f>IF(COUNT(traitmath!L30:O30)=4,AVERAGE(traitmath!L30:O30),"∞")</f>
        <v>∞</v>
      </c>
      <c r="P32" s="36" t="str">
        <f>IF(COUNT(traitmath!Y30)=1,AVERAGE(traitmath!Y30),"∞")</f>
        <v>∞</v>
      </c>
      <c r="Q32" s="36" t="str">
        <f>IF(COUNT(traitmath!AK30)=1,AVERAGE(traitmath!AK30),"∞")</f>
        <v>∞</v>
      </c>
      <c r="R32" s="36" t="str">
        <f>IF(COUNT(traitmath!AV30:AX30)=3,AVERAGE(traitmath!AV30:AX30),"∞")</f>
        <v>∞</v>
      </c>
      <c r="S32" s="36" t="str">
        <f>IF(COUNT(traitmath!H30)=1,AVERAGE(traitmath!H30),"∞")</f>
        <v>∞</v>
      </c>
      <c r="T32" s="36" t="str">
        <f>IF(COUNT(traitmath!E30:F30)=2,AVERAGE(traitmath!E30:F30),"∞")</f>
        <v>∞</v>
      </c>
      <c r="U32" s="36" t="str">
        <f>IF(COUNT(traitmath!AK30:AL30)=2,AVERAGE(traitmath!AK30:AL30),"∞")</f>
        <v>∞</v>
      </c>
      <c r="V32" s="36" t="str">
        <f>IF(COUNT(traitmath!P30:Q30)=2,AVERAGE(traitmath!P30:Q30),"∞")</f>
        <v>∞</v>
      </c>
      <c r="W32" s="36" t="str">
        <f>IF(COUNT(traitmath!AR30)=1,AVERAGE(traitmath!AR30),"∞")</f>
        <v>∞</v>
      </c>
      <c r="X32" s="99" t="str">
        <f>IF(COUNT(traitmath!AY30)=1,AVERAGE(traitmath!AY30),"∞")</f>
        <v>∞</v>
      </c>
      <c r="Y32" s="75" t="str">
        <f>IF(COUNT(traitmath!AJ30)=1,AVERAGE(traitmath!AJ30),"∞")</f>
        <v>∞</v>
      </c>
      <c r="Z32" s="36" t="str">
        <f>IF(COUNT(traitmath!AP30:AQ30)=2,AVERAGE(traitmath!AP30:AQ30),"∞")</f>
        <v>∞</v>
      </c>
      <c r="AA32" s="36" t="str">
        <f>IF(COUNT(traitmath!BJ30:BK30)=2,AVERAGE(traitmath!BJ30:BK30),"∞")</f>
        <v>∞</v>
      </c>
      <c r="AB32" s="36" t="str">
        <f>IF(COUNT(traitmath!BB30:BC30)=2,AVERAGE(traitmath!BB30:BC30),"∞")</f>
        <v>∞</v>
      </c>
      <c r="AC32" s="36" t="str">
        <f>IF(COUNT(traitmath!K30)=1,AVERAGE(traitmath!K30),"∞")</f>
        <v>∞</v>
      </c>
      <c r="AD32" s="36" t="str">
        <f>IF(COUNT(traitmath!BE30)=1,AVERAGE(traitmath!BE30),"∞")</f>
        <v>∞</v>
      </c>
      <c r="AE32" s="36" t="str">
        <f>IF(COUNT(traitmath!I30)=1,AVERAGE(traitmath!I30),"∞")</f>
        <v>∞</v>
      </c>
      <c r="AF32" s="36" t="str">
        <f>IF(COUNT(traitmath!BD30)=1,AVERAGE(traitmath!BD30),"∞")</f>
        <v>∞</v>
      </c>
      <c r="AG32" s="36" t="str">
        <f>IF(COUNT(traitmath!AZ30)=1,AVERAGE(traitmath!AZ30),"∞")</f>
        <v>∞</v>
      </c>
      <c r="AH32" s="37" t="str">
        <f>IF(COUNT(traitmath!R30)=1,AVERAGE(traitmath!R30),"∞")</f>
        <v>∞</v>
      </c>
      <c r="AI32" s="75" t="str">
        <f>IF(COUNT(traitmath!W30)=1,AVERAGE(traitmath!W30),"∞")</f>
        <v>∞</v>
      </c>
      <c r="AJ32" s="36" t="str">
        <f>IF(COUNT(traitmath!AS30)=1,AVERAGE(traitmath!AS30),"∞")</f>
        <v>∞</v>
      </c>
      <c r="AK32" s="36" t="str">
        <f>IF(COUNT(traitmath!V30)=1,AVERAGE(traitmath!V30),"∞")</f>
        <v>∞</v>
      </c>
      <c r="AL32" s="36" t="str">
        <f>IF(COUNT(traitmath!J30)=1,AVERAGE(traitmath!J30),"∞")</f>
        <v>∞</v>
      </c>
      <c r="AM32" s="36" t="str">
        <f>IF(COUNT(traitmath!AT30)=1,AVERAGE(traitmath!AT30),"∞")</f>
        <v>∞</v>
      </c>
      <c r="AN32" s="36" t="str">
        <f>IF(COUNT(traitmath!BA30)=1,AVERAGE(traitmath!BA30),"∞")</f>
        <v>∞</v>
      </c>
      <c r="AO32" s="37" t="str">
        <f>IF(COUNT(traitmath!X30)=1,AVERAGE(traitmath!X30),"∞")</f>
        <v>∞</v>
      </c>
    </row>
    <row r="33" spans="1:41">
      <c r="A33" s="72" t="str">
        <f>IF('Ma classe'!B30&lt;&gt;0,'Ma classe'!B30,"aucun élève")</f>
        <v>aucun élève</v>
      </c>
      <c r="B33" s="73" t="str">
        <f>IF('Ma classe'!C30&lt;&gt;0,'Ma classe'!C30,"aucun élève")</f>
        <v>aucun élève</v>
      </c>
      <c r="C33" s="74" t="str">
        <f>IF(COUNT(traitmath!D31)=1,AVERAGE(traitmath!D31),"∞")</f>
        <v>∞</v>
      </c>
      <c r="D33" s="36" t="str">
        <f>IF(COUNT(traitmath!AI31)=1,AVERAGE(traitmath!AI31),"∞")</f>
        <v>∞</v>
      </c>
      <c r="E33" s="36" t="str">
        <f>IF(COUNT(traitmath!S31:U31)=3,AVERAGE(traitmath!S31:U31),"∞")</f>
        <v>∞</v>
      </c>
      <c r="F33" s="36" t="str">
        <f>IF(COUNT(traitmath!BH31:BI31)=2,AVERAGE(traitmath!BH31:BI31),"∞")</f>
        <v>∞</v>
      </c>
      <c r="G33" s="36" t="str">
        <f>IF(COUNT(traitmath!AU31)=1,AVERAGE(traitmath!AU31),"∞")</f>
        <v>∞</v>
      </c>
      <c r="H33" s="36" t="str">
        <f>IF(COUNT(traitmath!AB31)=1,AVERAGE(traitmath!AB31),"∞")</f>
        <v>∞</v>
      </c>
      <c r="I33" s="36" t="str">
        <f>IF(COUNT(traitmath!G31)=1,AVERAGE(traitmath!G31),"∞")</f>
        <v>∞</v>
      </c>
      <c r="J33" s="36" t="str">
        <f>IF(COUNT(traitmath!BF31:BG31)=2,AVERAGE(traitmath!BF31:BG31),"∞")</f>
        <v>∞</v>
      </c>
      <c r="K33" s="36" t="str">
        <f>IF(COUNT(traitmath!AN31:AO31)=2,AVERAGE(traitmath!AN31:AO31),"∞")</f>
        <v>∞</v>
      </c>
      <c r="L33" s="36" t="str">
        <f>IF(COUNT(traitmath!AC31)=1,AVERAGE(traitmath!AC31),"∞")</f>
        <v>∞</v>
      </c>
      <c r="M33" s="36" t="str">
        <f>IF(COUNT(traitmath!AD31:AH31)=5,AVERAGE(traitmath!AD31:AH31),"∞")</f>
        <v>∞</v>
      </c>
      <c r="N33" s="36" t="str">
        <f>IF(COUNT(traitmath!Z31:AA31)=2,AVERAGE(traitmath!Z31:AA31),"∞")</f>
        <v>∞</v>
      </c>
      <c r="O33" s="36" t="str">
        <f>IF(COUNT(traitmath!L31:O31)=4,AVERAGE(traitmath!L31:O31),"∞")</f>
        <v>∞</v>
      </c>
      <c r="P33" s="36" t="str">
        <f>IF(COUNT(traitmath!Y31)=1,AVERAGE(traitmath!Y31),"∞")</f>
        <v>∞</v>
      </c>
      <c r="Q33" s="36" t="str">
        <f>IF(COUNT(traitmath!AK31)=1,AVERAGE(traitmath!AK31),"∞")</f>
        <v>∞</v>
      </c>
      <c r="R33" s="36" t="str">
        <f>IF(COUNT(traitmath!AV31:AX31)=3,AVERAGE(traitmath!AV31:AX31),"∞")</f>
        <v>∞</v>
      </c>
      <c r="S33" s="36" t="str">
        <f>IF(COUNT(traitmath!H31)=1,AVERAGE(traitmath!H31),"∞")</f>
        <v>∞</v>
      </c>
      <c r="T33" s="36" t="str">
        <f>IF(COUNT(traitmath!E31:F31)=2,AVERAGE(traitmath!E31:F31),"∞")</f>
        <v>∞</v>
      </c>
      <c r="U33" s="36" t="str">
        <f>IF(COUNT(traitmath!AK31:AL31)=2,AVERAGE(traitmath!AK31:AL31),"∞")</f>
        <v>∞</v>
      </c>
      <c r="V33" s="36" t="str">
        <f>IF(COUNT(traitmath!P31:Q31)=2,AVERAGE(traitmath!P31:Q31),"∞")</f>
        <v>∞</v>
      </c>
      <c r="W33" s="36" t="str">
        <f>IF(COUNT(traitmath!AR31)=1,AVERAGE(traitmath!AR31),"∞")</f>
        <v>∞</v>
      </c>
      <c r="X33" s="99" t="str">
        <f>IF(COUNT(traitmath!AY31)=1,AVERAGE(traitmath!AY31),"∞")</f>
        <v>∞</v>
      </c>
      <c r="Y33" s="75" t="str">
        <f>IF(COUNT(traitmath!AJ31)=1,AVERAGE(traitmath!AJ31),"∞")</f>
        <v>∞</v>
      </c>
      <c r="Z33" s="36" t="str">
        <f>IF(COUNT(traitmath!AP31:AQ31)=2,AVERAGE(traitmath!AP31:AQ31),"∞")</f>
        <v>∞</v>
      </c>
      <c r="AA33" s="36" t="str">
        <f>IF(COUNT(traitmath!BJ31:BK31)=2,AVERAGE(traitmath!BJ31:BK31),"∞")</f>
        <v>∞</v>
      </c>
      <c r="AB33" s="36" t="str">
        <f>IF(COUNT(traitmath!BB31:BC31)=2,AVERAGE(traitmath!BB31:BC31),"∞")</f>
        <v>∞</v>
      </c>
      <c r="AC33" s="36" t="str">
        <f>IF(COUNT(traitmath!K31)=1,AVERAGE(traitmath!K31),"∞")</f>
        <v>∞</v>
      </c>
      <c r="AD33" s="36" t="str">
        <f>IF(COUNT(traitmath!BE31)=1,AVERAGE(traitmath!BE31),"∞")</f>
        <v>∞</v>
      </c>
      <c r="AE33" s="36" t="str">
        <f>IF(COUNT(traitmath!I31)=1,AVERAGE(traitmath!I31),"∞")</f>
        <v>∞</v>
      </c>
      <c r="AF33" s="36" t="str">
        <f>IF(COUNT(traitmath!BD31)=1,AVERAGE(traitmath!BD31),"∞")</f>
        <v>∞</v>
      </c>
      <c r="AG33" s="36" t="str">
        <f>IF(COUNT(traitmath!AZ31)=1,AVERAGE(traitmath!AZ31),"∞")</f>
        <v>∞</v>
      </c>
      <c r="AH33" s="37" t="str">
        <f>IF(COUNT(traitmath!R31)=1,AVERAGE(traitmath!R31),"∞")</f>
        <v>∞</v>
      </c>
      <c r="AI33" s="75" t="str">
        <f>IF(COUNT(traitmath!W31)=1,AVERAGE(traitmath!W31),"∞")</f>
        <v>∞</v>
      </c>
      <c r="AJ33" s="36" t="str">
        <f>IF(COUNT(traitmath!AS31)=1,AVERAGE(traitmath!AS31),"∞")</f>
        <v>∞</v>
      </c>
      <c r="AK33" s="36" t="str">
        <f>IF(COUNT(traitmath!V31)=1,AVERAGE(traitmath!V31),"∞")</f>
        <v>∞</v>
      </c>
      <c r="AL33" s="36" t="str">
        <f>IF(COUNT(traitmath!J31)=1,AVERAGE(traitmath!J31),"∞")</f>
        <v>∞</v>
      </c>
      <c r="AM33" s="36" t="str">
        <f>IF(COUNT(traitmath!AT31)=1,AVERAGE(traitmath!AT31),"∞")</f>
        <v>∞</v>
      </c>
      <c r="AN33" s="36" t="str">
        <f>IF(COUNT(traitmath!BA31)=1,AVERAGE(traitmath!BA31),"∞")</f>
        <v>∞</v>
      </c>
      <c r="AO33" s="37" t="str">
        <f>IF(COUNT(traitmath!X31)=1,AVERAGE(traitmath!X31),"∞")</f>
        <v>∞</v>
      </c>
    </row>
    <row r="34" spans="1:41" ht="13.5" thickBot="1">
      <c r="A34" s="72" t="str">
        <f>IF('Ma classe'!B31&lt;&gt;0,'Ma classe'!B31,"aucun élève")</f>
        <v>aucun élève</v>
      </c>
      <c r="B34" s="73" t="str">
        <f>IF('Ma classe'!C31&lt;&gt;0,'Ma classe'!C31,"aucun élève")</f>
        <v>aucun élève</v>
      </c>
      <c r="C34" s="131" t="str">
        <f>IF(COUNT(traitmath!D32)=1,AVERAGE(traitmath!D32),"∞")</f>
        <v>∞</v>
      </c>
      <c r="D34" s="101" t="str">
        <f>IF(COUNT(traitmath!AI32)=1,AVERAGE(traitmath!AI32),"∞")</f>
        <v>∞</v>
      </c>
      <c r="E34" s="101" t="str">
        <f>IF(COUNT(traitmath!S32:U32)=3,AVERAGE(traitmath!S32:U32),"∞")</f>
        <v>∞</v>
      </c>
      <c r="F34" s="101" t="str">
        <f>IF(COUNT(traitmath!BH32:BI32)=2,AVERAGE(traitmath!BH32:BI32),"∞")</f>
        <v>∞</v>
      </c>
      <c r="G34" s="101" t="str">
        <f>IF(COUNT(traitmath!AU32)=1,AVERAGE(traitmath!AU32),"∞")</f>
        <v>∞</v>
      </c>
      <c r="H34" s="101" t="str">
        <f>IF(COUNT(traitmath!AB32)=1,AVERAGE(traitmath!AB32),"∞")</f>
        <v>∞</v>
      </c>
      <c r="I34" s="101" t="str">
        <f>IF(COUNT(traitmath!G32)=1,AVERAGE(traitmath!G32),"∞")</f>
        <v>∞</v>
      </c>
      <c r="J34" s="101" t="str">
        <f>IF(COUNT(traitmath!BF32:BG32)=2,AVERAGE(traitmath!BF32:BG32),"∞")</f>
        <v>∞</v>
      </c>
      <c r="K34" s="101" t="str">
        <f>IF(COUNT(traitmath!AN32:AO32)=2,AVERAGE(traitmath!AN32:AO32),"∞")</f>
        <v>∞</v>
      </c>
      <c r="L34" s="101" t="str">
        <f>IF(COUNT(traitmath!AC32)=1,AVERAGE(traitmath!AC32),"∞")</f>
        <v>∞</v>
      </c>
      <c r="M34" s="101" t="str">
        <f>IF(COUNT(traitmath!AD32:AH32)=5,AVERAGE(traitmath!AD32:AH32),"∞")</f>
        <v>∞</v>
      </c>
      <c r="N34" s="101" t="str">
        <f>IF(COUNT(traitmath!Z32:AA32)=2,AVERAGE(traitmath!Z32:AA32),"∞")</f>
        <v>∞</v>
      </c>
      <c r="O34" s="101" t="str">
        <f>IF(COUNT(traitmath!L32:O32)=4,AVERAGE(traitmath!L32:O32),"∞")</f>
        <v>∞</v>
      </c>
      <c r="P34" s="101" t="str">
        <f>IF(COUNT(traitmath!Y32)=1,AVERAGE(traitmath!Y32),"∞")</f>
        <v>∞</v>
      </c>
      <c r="Q34" s="101" t="str">
        <f>IF(COUNT(traitmath!AK32)=1,AVERAGE(traitmath!AK32),"∞")</f>
        <v>∞</v>
      </c>
      <c r="R34" s="101" t="str">
        <f>IF(COUNT(traitmath!AV32:AX32)=3,AVERAGE(traitmath!AV32:AX32),"∞")</f>
        <v>∞</v>
      </c>
      <c r="S34" s="101" t="str">
        <f>IF(COUNT(traitmath!H32)=1,AVERAGE(traitmath!H32),"∞")</f>
        <v>∞</v>
      </c>
      <c r="T34" s="101" t="str">
        <f>IF(COUNT(traitmath!E32:F32)=2,AVERAGE(traitmath!E32:F32),"∞")</f>
        <v>∞</v>
      </c>
      <c r="U34" s="101" t="str">
        <f>IF(COUNT(traitmath!AK32:AL32)=2,AVERAGE(traitmath!AK32:AL32),"∞")</f>
        <v>∞</v>
      </c>
      <c r="V34" s="101" t="str">
        <f>IF(COUNT(traitmath!P32:Q32)=2,AVERAGE(traitmath!P32:Q32),"∞")</f>
        <v>∞</v>
      </c>
      <c r="W34" s="101" t="str">
        <f>IF(COUNT(traitmath!AR32)=1,AVERAGE(traitmath!AR32),"∞")</f>
        <v>∞</v>
      </c>
      <c r="X34" s="132" t="str">
        <f>IF(COUNT(traitmath!AY32)=1,AVERAGE(traitmath!AY32),"∞")</f>
        <v>∞</v>
      </c>
      <c r="Y34" s="100" t="str">
        <f>IF(COUNT(traitmath!AJ32)=1,AVERAGE(traitmath!AJ32),"∞")</f>
        <v>∞</v>
      </c>
      <c r="Z34" s="101" t="str">
        <f>IF(COUNT(traitmath!AP32:AQ32)=2,AVERAGE(traitmath!AP32:AQ32),"∞")</f>
        <v>∞</v>
      </c>
      <c r="AA34" s="101" t="str">
        <f>IF(COUNT(traitmath!BJ32:BK32)=2,AVERAGE(traitmath!BJ32:BK32),"∞")</f>
        <v>∞</v>
      </c>
      <c r="AB34" s="101" t="str">
        <f>IF(COUNT(traitmath!BB32:BC32)=2,AVERAGE(traitmath!BB32:BC32),"∞")</f>
        <v>∞</v>
      </c>
      <c r="AC34" s="101" t="str">
        <f>IF(COUNT(traitmath!K32)=1,AVERAGE(traitmath!K32),"∞")</f>
        <v>∞</v>
      </c>
      <c r="AD34" s="101" t="str">
        <f>IF(COUNT(traitmath!BE32)=1,AVERAGE(traitmath!BE32),"∞")</f>
        <v>∞</v>
      </c>
      <c r="AE34" s="101" t="str">
        <f>IF(COUNT(traitmath!I32)=1,AVERAGE(traitmath!I32),"∞")</f>
        <v>∞</v>
      </c>
      <c r="AF34" s="101" t="str">
        <f>IF(COUNT(traitmath!BD32)=1,AVERAGE(traitmath!BD32),"∞")</f>
        <v>∞</v>
      </c>
      <c r="AG34" s="101" t="str">
        <f>IF(COUNT(traitmath!AZ32)=1,AVERAGE(traitmath!AZ32),"∞")</f>
        <v>∞</v>
      </c>
      <c r="AH34" s="102" t="str">
        <f>IF(COUNT(traitmath!R32)=1,AVERAGE(traitmath!R32),"∞")</f>
        <v>∞</v>
      </c>
      <c r="AI34" s="100" t="str">
        <f>IF(COUNT(traitmath!W32)=1,AVERAGE(traitmath!W32),"∞")</f>
        <v>∞</v>
      </c>
      <c r="AJ34" s="101" t="str">
        <f>IF(COUNT(traitmath!AS32)=1,AVERAGE(traitmath!AS32),"∞")</f>
        <v>∞</v>
      </c>
      <c r="AK34" s="101" t="str">
        <f>IF(COUNT(traitmath!V32)=1,AVERAGE(traitmath!V32),"∞")</f>
        <v>∞</v>
      </c>
      <c r="AL34" s="101" t="str">
        <f>IF(COUNT(traitmath!J32)=1,AVERAGE(traitmath!J32),"∞")</f>
        <v>∞</v>
      </c>
      <c r="AM34" s="101" t="str">
        <f>IF(COUNT(traitmath!AT32)=1,AVERAGE(traitmath!AT32),"∞")</f>
        <v>∞</v>
      </c>
      <c r="AN34" s="101" t="str">
        <f>IF(COUNT(traitmath!BA32)=1,AVERAGE(traitmath!BA32),"∞")</f>
        <v>∞</v>
      </c>
      <c r="AO34" s="102" t="str">
        <f>IF(COUNT(traitmath!X32)=1,AVERAGE(traitmath!X32),"∞")</f>
        <v>∞</v>
      </c>
    </row>
    <row r="36" spans="1:41">
      <c r="AB36" s="76"/>
    </row>
    <row r="37" spans="1:41">
      <c r="AB37" s="77" t="s">
        <v>270</v>
      </c>
    </row>
    <row r="38" spans="1:41">
      <c r="AB38" s="39"/>
    </row>
  </sheetData>
  <sheetProtection password="C82B" sheet="1" objects="1" scenarios="1"/>
  <mergeCells count="14">
    <mergeCell ref="A3:B3"/>
    <mergeCell ref="A4:B4"/>
    <mergeCell ref="C1:X1"/>
    <mergeCell ref="Y1:AH1"/>
    <mergeCell ref="AI1:AO1"/>
    <mergeCell ref="A2:B2"/>
    <mergeCell ref="C2:F2"/>
    <mergeCell ref="G2:L2"/>
    <mergeCell ref="M2:O2"/>
    <mergeCell ref="P2:X2"/>
    <mergeCell ref="Y2:Z2"/>
    <mergeCell ref="AB2:AD2"/>
    <mergeCell ref="AE2:AH2"/>
    <mergeCell ref="AI2:AN2"/>
  </mergeCells>
  <conditionalFormatting sqref="Q5:AH34">
    <cfRule type="cellIs" dxfId="46" priority="3" operator="between">
      <formula>0</formula>
      <formula>0.24</formula>
    </cfRule>
    <cfRule type="cellIs" dxfId="45" priority="4" operator="between">
      <formula>0.25</formula>
      <formula>0.49</formula>
    </cfRule>
    <cfRule type="cellIs" dxfId="44" priority="5" operator="between">
      <formula>0.5</formula>
      <formula>0.74</formula>
    </cfRule>
    <cfRule type="cellIs" dxfId="43" priority="6" operator="between">
      <formula>0.75</formula>
      <formula>1</formula>
    </cfRule>
    <cfRule type="containsText" dxfId="42" priority="7" operator="containsText" text="∞">
      <formula>NOT(ISERROR(SEARCH("∞",Q5)))</formula>
    </cfRule>
  </conditionalFormatting>
  <conditionalFormatting sqref="AI5:AO34">
    <cfRule type="cellIs" dxfId="41" priority="8" operator="between">
      <formula>0</formula>
      <formula>0.24</formula>
    </cfRule>
    <cfRule type="cellIs" dxfId="40" priority="9" operator="between">
      <formula>0.25</formula>
      <formula>0.49</formula>
    </cfRule>
    <cfRule type="cellIs" dxfId="39" priority="10" operator="between">
      <formula>0.5</formula>
      <formula>0.74</formula>
    </cfRule>
    <cfRule type="cellIs" dxfId="38" priority="11" operator="between">
      <formula>0.75</formula>
      <formula>1</formula>
    </cfRule>
    <cfRule type="containsText" dxfId="37" priority="12" operator="containsText" text="∞">
      <formula>NOT(ISERROR(SEARCH("∞",AI5)))</formula>
    </cfRule>
  </conditionalFormatting>
  <conditionalFormatting sqref="F5:F34">
    <cfRule type="cellIs" dxfId="36" priority="13" operator="between">
      <formula>0</formula>
      <formula>0.24</formula>
    </cfRule>
    <cfRule type="cellIs" dxfId="35" priority="14" operator="between">
      <formula>0.25</formula>
      <formula>0.49</formula>
    </cfRule>
    <cfRule type="cellIs" dxfId="34" priority="15" operator="between">
      <formula>0.5</formula>
      <formula>0.74</formula>
    </cfRule>
    <cfRule type="cellIs" dxfId="33" priority="16" operator="between">
      <formula>0.75</formula>
      <formula>1</formula>
    </cfRule>
    <cfRule type="containsText" dxfId="32" priority="17" operator="containsText" text="attente saisie">
      <formula>NOT(ISERROR(SEARCH("attente saisie",F5)))</formula>
    </cfRule>
  </conditionalFormatting>
  <conditionalFormatting sqref="C5:P34">
    <cfRule type="cellIs" dxfId="31" priority="18" operator="between">
      <formula>0</formula>
      <formula>0.24</formula>
    </cfRule>
    <cfRule type="cellIs" dxfId="30" priority="19" operator="between">
      <formula>0.25</formula>
      <formula>0.49</formula>
    </cfRule>
    <cfRule type="cellIs" dxfId="29" priority="20" operator="between">
      <formula>0.5</formula>
      <formula>0.74</formula>
    </cfRule>
    <cfRule type="cellIs" dxfId="28" priority="21" operator="between">
      <formula>0.75</formula>
      <formula>1</formula>
    </cfRule>
    <cfRule type="containsText" dxfId="27" priority="22" operator="containsText" text="∞">
      <formula>NOT(ISERROR(SEARCH("∞",C5)))</formula>
    </cfRule>
  </conditionalFormatting>
  <conditionalFormatting sqref="A5:B34">
    <cfRule type="containsText" dxfId="26" priority="1" operator="containsText" text="aucun élève">
      <formula>NOT(ISERROR(SEARCH("aucun élève",A5)))</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Roman,Normal"&amp;12&amp;A</oddHeader>
    <oddFooter>&amp;C&amp;"Times New Roman,Normal"&amp;12Page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7"/>
  <sheetViews>
    <sheetView zoomScale="120" zoomScaleNormal="120" workbookViewId="0">
      <pane xSplit="1" ySplit="3" topLeftCell="B25" activePane="bottomRight" state="frozen"/>
      <selection pane="topRight" activeCell="S1" sqref="S1"/>
      <selection pane="bottomLeft" activeCell="A5" sqref="A5"/>
      <selection pane="bottomRight" activeCell="AO22" sqref="AO22"/>
    </sheetView>
  </sheetViews>
  <sheetFormatPr baseColWidth="10" defaultColWidth="11.5703125" defaultRowHeight="12.75"/>
  <sheetData>
    <row r="1" spans="1:41">
      <c r="A1" s="71"/>
      <c r="B1" s="309" t="s">
        <v>206</v>
      </c>
      <c r="C1" s="309"/>
      <c r="D1" s="309"/>
      <c r="E1" s="309"/>
      <c r="F1" s="309"/>
      <c r="G1" s="309"/>
      <c r="H1" s="309"/>
      <c r="I1" s="309"/>
      <c r="J1" s="309"/>
      <c r="K1" s="309"/>
      <c r="L1" s="309"/>
      <c r="M1" s="309"/>
      <c r="N1" s="309"/>
      <c r="O1" s="309"/>
      <c r="P1" s="309"/>
      <c r="Q1" s="309"/>
      <c r="R1" s="309"/>
      <c r="S1" s="309"/>
      <c r="T1" s="309"/>
      <c r="U1" s="309"/>
      <c r="V1" s="309"/>
      <c r="W1" s="310"/>
      <c r="X1" s="309" t="s">
        <v>207</v>
      </c>
      <c r="Y1" s="309"/>
      <c r="Z1" s="309"/>
      <c r="AA1" s="309"/>
      <c r="AB1" s="309"/>
      <c r="AC1" s="309"/>
      <c r="AD1" s="309"/>
      <c r="AE1" s="309"/>
      <c r="AF1" s="309"/>
      <c r="AG1" s="309"/>
      <c r="AH1" s="309" t="s">
        <v>208</v>
      </c>
      <c r="AI1" s="309"/>
      <c r="AJ1" s="309"/>
      <c r="AK1" s="309"/>
      <c r="AL1" s="309"/>
      <c r="AM1" s="309"/>
      <c r="AN1" s="309"/>
    </row>
    <row r="2" spans="1:41" ht="76.349999999999994" customHeight="1">
      <c r="A2" s="152"/>
      <c r="B2" s="311" t="s">
        <v>209</v>
      </c>
      <c r="C2" s="311"/>
      <c r="D2" s="311"/>
      <c r="E2" s="311"/>
      <c r="F2" s="312" t="s">
        <v>210</v>
      </c>
      <c r="G2" s="313"/>
      <c r="H2" s="313"/>
      <c r="I2" s="313"/>
      <c r="J2" s="313"/>
      <c r="K2" s="314"/>
      <c r="L2" s="312" t="s">
        <v>211</v>
      </c>
      <c r="M2" s="313"/>
      <c r="N2" s="314"/>
      <c r="O2" s="315" t="s">
        <v>212</v>
      </c>
      <c r="P2" s="316"/>
      <c r="Q2" s="316"/>
      <c r="R2" s="316"/>
      <c r="S2" s="316"/>
      <c r="T2" s="316"/>
      <c r="U2" s="316"/>
      <c r="V2" s="316"/>
      <c r="W2" s="317"/>
      <c r="X2" s="318" t="s">
        <v>213</v>
      </c>
      <c r="Y2" s="319"/>
      <c r="Z2" s="97" t="s">
        <v>214</v>
      </c>
      <c r="AA2" s="320" t="s">
        <v>215</v>
      </c>
      <c r="AB2" s="320"/>
      <c r="AC2" s="321"/>
      <c r="AD2" s="322" t="s">
        <v>216</v>
      </c>
      <c r="AE2" s="323"/>
      <c r="AF2" s="323"/>
      <c r="AG2" s="323"/>
      <c r="AH2" s="324" t="s">
        <v>300</v>
      </c>
      <c r="AI2" s="324"/>
      <c r="AJ2" s="324"/>
      <c r="AK2" s="324"/>
      <c r="AL2" s="324"/>
      <c r="AM2" s="325"/>
      <c r="AN2" s="98" t="s">
        <v>218</v>
      </c>
    </row>
    <row r="3" spans="1:41" s="125" customFormat="1" ht="136.5" customHeight="1" thickBot="1">
      <c r="A3" s="153"/>
      <c r="B3" s="115" t="s">
        <v>284</v>
      </c>
      <c r="C3" s="116" t="s">
        <v>285</v>
      </c>
      <c r="D3" s="113" t="s">
        <v>286</v>
      </c>
      <c r="E3" s="117" t="s">
        <v>287</v>
      </c>
      <c r="F3" s="118" t="s">
        <v>288</v>
      </c>
      <c r="G3" s="119" t="s">
        <v>223</v>
      </c>
      <c r="H3" s="116" t="s">
        <v>224</v>
      </c>
      <c r="I3" s="113" t="s">
        <v>225</v>
      </c>
      <c r="J3" s="113" t="s">
        <v>226</v>
      </c>
      <c r="K3" s="111" t="s">
        <v>227</v>
      </c>
      <c r="L3" s="120" t="s">
        <v>289</v>
      </c>
      <c r="M3" s="113" t="s">
        <v>229</v>
      </c>
      <c r="N3" s="111" t="s">
        <v>230</v>
      </c>
      <c r="O3" s="121" t="s">
        <v>290</v>
      </c>
      <c r="P3" s="113" t="s">
        <v>291</v>
      </c>
      <c r="Q3" s="117" t="s">
        <v>233</v>
      </c>
      <c r="R3" s="113" t="s">
        <v>234</v>
      </c>
      <c r="S3" s="113" t="s">
        <v>292</v>
      </c>
      <c r="T3" s="119" t="s">
        <v>276</v>
      </c>
      <c r="U3" s="113" t="s">
        <v>293</v>
      </c>
      <c r="V3" s="113" t="s">
        <v>294</v>
      </c>
      <c r="W3" s="119" t="s">
        <v>238</v>
      </c>
      <c r="X3" s="122" t="s">
        <v>239</v>
      </c>
      <c r="Y3" s="123" t="s">
        <v>240</v>
      </c>
      <c r="Z3" s="118" t="s">
        <v>295</v>
      </c>
      <c r="AA3" s="116" t="s">
        <v>296</v>
      </c>
      <c r="AB3" s="117" t="s">
        <v>297</v>
      </c>
      <c r="AC3" s="111" t="s">
        <v>280</v>
      </c>
      <c r="AD3" s="121" t="s">
        <v>245</v>
      </c>
      <c r="AE3" s="117" t="s">
        <v>298</v>
      </c>
      <c r="AF3" s="113" t="s">
        <v>247</v>
      </c>
      <c r="AG3" s="124" t="s">
        <v>248</v>
      </c>
      <c r="AH3" s="112" t="s">
        <v>281</v>
      </c>
      <c r="AI3" s="113" t="s">
        <v>250</v>
      </c>
      <c r="AJ3" s="113" t="s">
        <v>282</v>
      </c>
      <c r="AK3" s="113" t="s">
        <v>252</v>
      </c>
      <c r="AL3" s="113" t="s">
        <v>253</v>
      </c>
      <c r="AM3" s="111" t="s">
        <v>283</v>
      </c>
      <c r="AN3" s="114" t="s">
        <v>255</v>
      </c>
    </row>
    <row r="4" spans="1:41">
      <c r="A4" s="73" t="str">
        <f>IF('Ma classe'!C2&lt;&gt;0,'Ma classe'!C2,"")</f>
        <v>Nadège</v>
      </c>
      <c r="B4" s="126">
        <f>IF(COUNT(traitmath!D3)=1,AVERAGE(traitmath!D3),"")</f>
        <v>0.5</v>
      </c>
      <c r="C4" s="127">
        <f>IF(COUNT(traitmath!AI3)=1,AVERAGE(traitmath!AI3),"")</f>
        <v>1</v>
      </c>
      <c r="D4" s="127">
        <f>IF(COUNT(traitmath!S3:U3)=3,AVERAGE(traitmath!S3:U3),"")</f>
        <v>0.5</v>
      </c>
      <c r="E4" s="127">
        <f>IF(COUNT(traitmath!BH3:BI3)=2,AVERAGE(traitmath!BH3:BI3),"")</f>
        <v>1</v>
      </c>
      <c r="F4" s="127">
        <f>IF(COUNT(traitmath!AU3)=1,AVERAGE(traitmath!AU3),"")</f>
        <v>0.5</v>
      </c>
      <c r="G4" s="127">
        <f>IF(COUNT(traitmath!AB3)=1,AVERAGE(traitmath!AB3),"")</f>
        <v>0.5</v>
      </c>
      <c r="H4" s="127">
        <f>IF(COUNT(traitmath!G3)=1,AVERAGE(traitmath!G3),"")</f>
        <v>1</v>
      </c>
      <c r="I4" s="127">
        <f>IF(COUNT(traitmath!BF3:BG3)=2,AVERAGE(traitmath!BF3:BG3),"")</f>
        <v>0.75</v>
      </c>
      <c r="J4" s="127">
        <f>IF(COUNT(traitmath!AN3:AO3)=2,AVERAGE(traitmath!AN3:AO3),"")</f>
        <v>0.5</v>
      </c>
      <c r="K4" s="127">
        <f>IF(COUNT(traitmath!AC3)=1,AVERAGE(traitmath!AC3),"")</f>
        <v>0.5</v>
      </c>
      <c r="L4" s="127">
        <f>IF(COUNT(traitmath!AD3:AH3)=5,AVERAGE(traitmath!AD3:AH3),"")</f>
        <v>0.6</v>
      </c>
      <c r="M4" s="127">
        <f>IF(COUNT(traitmath!Z3:AA3)=2,AVERAGE(traitmath!Z3:AA3),"")</f>
        <v>0.25</v>
      </c>
      <c r="N4" s="127">
        <f>IF(COUNT(traitmath!L3:O3)=4,AVERAGE(traitmath!L3:O3),"")</f>
        <v>0.75</v>
      </c>
      <c r="O4" s="127">
        <f>IF(COUNT(traitmath!Y3)=1,AVERAGE(traitmath!Y3),"")</f>
        <v>0.5</v>
      </c>
      <c r="P4" s="127">
        <f>IF(COUNT(traitmath!AK3)=1,AVERAGE(traitmath!AK3),"")</f>
        <v>0</v>
      </c>
      <c r="Q4" s="127">
        <f>IF(COUNT(traitmath!AV3:AX3)=3,AVERAGE(traitmath!AV3:AX3),"")</f>
        <v>0.5</v>
      </c>
      <c r="R4" s="127">
        <f>IF(COUNT(traitmath!H3)=1,AVERAGE(traitmath!H3),"")</f>
        <v>1</v>
      </c>
      <c r="S4" s="127">
        <f>IF(COUNT(traitmath!E3:F3)=2,AVERAGE(traitmath!E3:F3),"")</f>
        <v>0.25</v>
      </c>
      <c r="T4" s="127">
        <f>IF(COUNT(traitmath!AK3:AL3)=2,AVERAGE(traitmath!AK3:AL3),"")</f>
        <v>0</v>
      </c>
      <c r="U4" s="127">
        <f>IF(COUNT(traitmath!P3:Q3)=2,AVERAGE(traitmath!P3:Q3),"")</f>
        <v>0.75</v>
      </c>
      <c r="V4" s="127">
        <f>IF(COUNT(traitmath!AR3)=1,AVERAGE(traitmath!AR3),"")</f>
        <v>0.5</v>
      </c>
      <c r="W4" s="128">
        <f>IF(COUNT(traitmath!AY3)=1,AVERAGE(traitmath!AY3),"")</f>
        <v>0.5</v>
      </c>
      <c r="X4" s="129">
        <f>IF(COUNT(traitmath!AJ3)=1,AVERAGE(traitmath!AJ3),"")</f>
        <v>0</v>
      </c>
      <c r="Y4" s="127">
        <f>IF(COUNT(traitmath!AP3:AQ3)=2,AVERAGE(traitmath!AP3:AQ3),"")</f>
        <v>0.5</v>
      </c>
      <c r="Z4" s="127">
        <f>IF(COUNT(traitmath!BJ3:BK3)=2,AVERAGE(traitmath!BJ3:BK3),"")</f>
        <v>0.75</v>
      </c>
      <c r="AA4" s="127">
        <f>IF(COUNT(traitmath!BB3:BC3)=2,AVERAGE(traitmath!BB3:BC3),"")</f>
        <v>0.25</v>
      </c>
      <c r="AB4" s="127">
        <f>IF(COUNT(traitmath!K3)=1,AVERAGE(traitmath!K3),"")</f>
        <v>1</v>
      </c>
      <c r="AC4" s="127">
        <f>IF(COUNT(traitmath!BE3)=1,AVERAGE(traitmath!BE3),"")</f>
        <v>0.5</v>
      </c>
      <c r="AD4" s="127">
        <f>IF(COUNT(traitmath!I3)=1,AVERAGE(traitmath!I3),"")</f>
        <v>1</v>
      </c>
      <c r="AE4" s="127">
        <f>IF(COUNT(traitmath!BD3)=1,AVERAGE(traitmath!BD3),"")</f>
        <v>0.5</v>
      </c>
      <c r="AF4" s="127">
        <f>IF(COUNT(traitmath!AZ3)=1,AVERAGE(traitmath!AZ3),"")</f>
        <v>0.5</v>
      </c>
      <c r="AG4" s="130">
        <f>IF(COUNT(traitmath!R3)=1,AVERAGE(traitmath!R3),"")</f>
        <v>0.5</v>
      </c>
      <c r="AH4" s="129">
        <f>IF(COUNT(traitmath!W3)=1,AVERAGE(traitmath!W3),"")</f>
        <v>0.5</v>
      </c>
      <c r="AI4" s="127">
        <f>IF(COUNT(traitmath!AS3)=1,AVERAGE(traitmath!AS3),"")</f>
        <v>0.5</v>
      </c>
      <c r="AJ4" s="127">
        <f>IF(COUNT(traitmath!V3)=1,AVERAGE(traitmath!V3),"")</f>
        <v>0.5</v>
      </c>
      <c r="AK4" s="127">
        <f>IF(COUNT(traitmath!J3)=1,AVERAGE(traitmath!J3),"")</f>
        <v>1</v>
      </c>
      <c r="AL4" s="127">
        <f>IF(COUNT(traitmath!AT3)=1,AVERAGE(traitmath!AT3),"")</f>
        <v>0.5</v>
      </c>
      <c r="AM4" s="127">
        <f>IF(COUNT(traitmath!BA3)=1,AVERAGE(traitmath!BA3),"")</f>
        <v>0.5</v>
      </c>
      <c r="AN4" s="130">
        <f>IF(COUNT(traitmath!X3)=1,AVERAGE(traitmath!X3),"")</f>
        <v>0.5</v>
      </c>
      <c r="AO4" s="181"/>
    </row>
    <row r="5" spans="1:41">
      <c r="A5" s="73" t="str">
        <f>IF('Ma classe'!C3&lt;&gt;0,'Ma classe'!C3,"")</f>
        <v/>
      </c>
      <c r="B5" s="74" t="str">
        <f>IF(COUNT(traitmath!D4)=1,AVERAGE(traitmath!D4),"")</f>
        <v/>
      </c>
      <c r="C5" s="36" t="str">
        <f>IF(COUNT(traitmath!AI4)=1,AVERAGE(traitmath!AI4),"")</f>
        <v/>
      </c>
      <c r="D5" s="36" t="str">
        <f>IF(COUNT(traitmath!S4:U4)=3,AVERAGE(traitmath!S4:U4),"")</f>
        <v/>
      </c>
      <c r="E5" s="36" t="str">
        <f>IF(COUNT(traitmath!BH4:BI4)=2,AVERAGE(traitmath!BH4:BI4),"")</f>
        <v/>
      </c>
      <c r="F5" s="36" t="str">
        <f>IF(COUNT(traitmath!AU4)=1,AVERAGE(traitmath!AU4),"")</f>
        <v/>
      </c>
      <c r="G5" s="36" t="str">
        <f>IF(COUNT(traitmath!AB4)=1,AVERAGE(traitmath!AB4),"")</f>
        <v/>
      </c>
      <c r="H5" s="36" t="str">
        <f>IF(COUNT(traitmath!G4)=1,AVERAGE(traitmath!G4),"")</f>
        <v/>
      </c>
      <c r="I5" s="36" t="str">
        <f>IF(COUNT(traitmath!BF4:BG4)=2,AVERAGE(traitmath!BF4:BG4),"")</f>
        <v/>
      </c>
      <c r="J5" s="36" t="str">
        <f>IF(COUNT(traitmath!AN4:AO4)=2,AVERAGE(traitmath!AN4:AO4),"")</f>
        <v/>
      </c>
      <c r="K5" s="36" t="str">
        <f>IF(COUNT(traitmath!AC4)=1,AVERAGE(traitmath!AC4),"")</f>
        <v/>
      </c>
      <c r="L5" s="36" t="str">
        <f>IF(COUNT(traitmath!AD4:AH4)=5,AVERAGE(traitmath!AD4:AH4),"")</f>
        <v/>
      </c>
      <c r="M5" s="36" t="str">
        <f>IF(COUNT(traitmath!Z4:AA4)=2,AVERAGE(traitmath!Z4:AA4),"")</f>
        <v/>
      </c>
      <c r="N5" s="36" t="str">
        <f>IF(COUNT(traitmath!L4:O4)=4,AVERAGE(traitmath!L4:O4),"")</f>
        <v/>
      </c>
      <c r="O5" s="36" t="str">
        <f>IF(COUNT(traitmath!Y4)=1,AVERAGE(traitmath!Y4),"")</f>
        <v/>
      </c>
      <c r="P5" s="36" t="str">
        <f>IF(COUNT(traitmath!AK4)=1,AVERAGE(traitmath!AK4),"")</f>
        <v/>
      </c>
      <c r="Q5" s="36" t="str">
        <f>IF(COUNT(traitmath!AV4:AX4)=3,AVERAGE(traitmath!AV4:AX4),"")</f>
        <v/>
      </c>
      <c r="R5" s="36" t="str">
        <f>IF(COUNT(traitmath!H4)=1,AVERAGE(traitmath!H4),"")</f>
        <v/>
      </c>
      <c r="S5" s="36" t="str">
        <f>IF(COUNT(traitmath!E4:F4)=2,AVERAGE(traitmath!E4:F4),"")</f>
        <v/>
      </c>
      <c r="T5" s="36" t="str">
        <f>IF(COUNT(traitmath!AK4:AL4)=2,AVERAGE(traitmath!AK4:AL4),"")</f>
        <v/>
      </c>
      <c r="U5" s="36" t="str">
        <f>IF(COUNT(traitmath!P4:Q4)=2,AVERAGE(traitmath!P4:Q4),"")</f>
        <v/>
      </c>
      <c r="V5" s="36" t="str">
        <f>IF(COUNT(traitmath!AR4)=1,AVERAGE(traitmath!AR4),"")</f>
        <v/>
      </c>
      <c r="W5" s="99" t="str">
        <f>IF(COUNT(traitmath!AY4)=1,AVERAGE(traitmath!AY4),"")</f>
        <v/>
      </c>
      <c r="X5" s="75" t="str">
        <f>IF(COUNT(traitmath!AJ4)=1,AVERAGE(traitmath!AJ4),"")</f>
        <v/>
      </c>
      <c r="Y5" s="36" t="str">
        <f>IF(COUNT(traitmath!AP4:AQ4)=2,AVERAGE(traitmath!AP4:AQ4),"")</f>
        <v/>
      </c>
      <c r="Z5" s="36" t="str">
        <f>IF(COUNT(traitmath!BJ4:BK4)=2,AVERAGE(traitmath!BJ4:BK4),"")</f>
        <v/>
      </c>
      <c r="AA5" s="36" t="str">
        <f>IF(COUNT(traitmath!BB4:BC4)=2,AVERAGE(traitmath!BB4:BC4),"")</f>
        <v/>
      </c>
      <c r="AB5" s="36" t="str">
        <f>IF(COUNT(traitmath!K4)=1,AVERAGE(traitmath!K4),"")</f>
        <v/>
      </c>
      <c r="AC5" s="36" t="str">
        <f>IF(COUNT(traitmath!BE4)=1,AVERAGE(traitmath!BE4),"")</f>
        <v/>
      </c>
      <c r="AD5" s="36" t="str">
        <f>IF(COUNT(traitmath!I4)=1,AVERAGE(traitmath!I4),"")</f>
        <v/>
      </c>
      <c r="AE5" s="36" t="str">
        <f>IF(COUNT(traitmath!BD4)=1,AVERAGE(traitmath!BD4),"")</f>
        <v/>
      </c>
      <c r="AF5" s="36" t="str">
        <f>IF(COUNT(traitmath!AZ4)=1,AVERAGE(traitmath!AZ4),"")</f>
        <v/>
      </c>
      <c r="AG5" s="37" t="str">
        <f>IF(COUNT(traitmath!R4)=1,AVERAGE(traitmath!R4),"")</f>
        <v/>
      </c>
      <c r="AH5" s="75" t="str">
        <f>IF(COUNT(traitmath!W4)=1,AVERAGE(traitmath!W4),"")</f>
        <v/>
      </c>
      <c r="AI5" s="36" t="str">
        <f>IF(COUNT(traitmath!AS4)=1,AVERAGE(traitmath!AS4),"")</f>
        <v/>
      </c>
      <c r="AJ5" s="36" t="str">
        <f>IF(COUNT(traitmath!V4)=1,AVERAGE(traitmath!V4),"")</f>
        <v/>
      </c>
      <c r="AK5" s="36" t="str">
        <f>IF(COUNT(traitmath!J4)=1,AVERAGE(traitmath!J4),"")</f>
        <v/>
      </c>
      <c r="AL5" s="36" t="str">
        <f>IF(COUNT(traitmath!AT4)=1,AVERAGE(traitmath!AT4),"")</f>
        <v/>
      </c>
      <c r="AM5" s="36" t="str">
        <f>IF(COUNT(traitmath!BA4)=1,AVERAGE(traitmath!BA4),"")</f>
        <v/>
      </c>
      <c r="AN5" s="37" t="str">
        <f>IF(COUNT(traitmath!X4)=1,AVERAGE(traitmath!X4),"")</f>
        <v/>
      </c>
      <c r="AO5" s="181"/>
    </row>
    <row r="6" spans="1:41">
      <c r="A6" s="73" t="str">
        <f>IF('Ma classe'!C4&lt;&gt;0,'Ma classe'!C4,"")</f>
        <v/>
      </c>
      <c r="B6" s="74" t="str">
        <f>IF(COUNT(traitmath!D5)=1,AVERAGE(traitmath!D5),"")</f>
        <v/>
      </c>
      <c r="C6" s="36" t="str">
        <f>IF(COUNT(traitmath!AI5)=1,AVERAGE(traitmath!AI5),"")</f>
        <v/>
      </c>
      <c r="D6" s="36" t="str">
        <f>IF(COUNT(traitmath!S5:U5)=3,AVERAGE(traitmath!S5:U5),"")</f>
        <v/>
      </c>
      <c r="E6" s="36" t="str">
        <f>IF(COUNT(traitmath!BH5:BI5)=2,AVERAGE(traitmath!BH5:BI5),"")</f>
        <v/>
      </c>
      <c r="F6" s="36" t="str">
        <f>IF(COUNT(traitmath!AU5)=1,AVERAGE(traitmath!AU5),"")</f>
        <v/>
      </c>
      <c r="G6" s="36" t="str">
        <f>IF(COUNT(traitmath!AB5)=1,AVERAGE(traitmath!AB5),"")</f>
        <v/>
      </c>
      <c r="H6" s="36" t="str">
        <f>IF(COUNT(traitmath!G5)=1,AVERAGE(traitmath!G5),"")</f>
        <v/>
      </c>
      <c r="I6" s="36" t="str">
        <f>IF(COUNT(traitmath!BF5:BG5)=2,AVERAGE(traitmath!BF5:BG5),"")</f>
        <v/>
      </c>
      <c r="J6" s="36" t="str">
        <f>IF(COUNT(traitmath!AN5:AO5)=2,AVERAGE(traitmath!AN5:AO5),"")</f>
        <v/>
      </c>
      <c r="K6" s="36" t="str">
        <f>IF(COUNT(traitmath!AC5)=1,AVERAGE(traitmath!AC5),"")</f>
        <v/>
      </c>
      <c r="L6" s="36" t="str">
        <f>IF(COUNT(traitmath!AD5:AH5)=5,AVERAGE(traitmath!AD5:AH5),"")</f>
        <v/>
      </c>
      <c r="M6" s="36" t="str">
        <f>IF(COUNT(traitmath!Z5:AA5)=2,AVERAGE(traitmath!Z5:AA5),"")</f>
        <v/>
      </c>
      <c r="N6" s="36" t="str">
        <f>IF(COUNT(traitmath!L5:O5)=4,AVERAGE(traitmath!L5:O5),"")</f>
        <v/>
      </c>
      <c r="O6" s="36" t="str">
        <f>IF(COUNT(traitmath!Y5)=1,AVERAGE(traitmath!Y5),"")</f>
        <v/>
      </c>
      <c r="P6" s="36" t="str">
        <f>IF(COUNT(traitmath!AK5)=1,AVERAGE(traitmath!AK5),"")</f>
        <v/>
      </c>
      <c r="Q6" s="36" t="str">
        <f>IF(COUNT(traitmath!AV5:AX5)=3,AVERAGE(traitmath!AV5:AX5),"")</f>
        <v/>
      </c>
      <c r="R6" s="36" t="str">
        <f>IF(COUNT(traitmath!H5)=1,AVERAGE(traitmath!H5),"")</f>
        <v/>
      </c>
      <c r="S6" s="36" t="str">
        <f>IF(COUNT(traitmath!E5:F5)=2,AVERAGE(traitmath!E5:F5),"")</f>
        <v/>
      </c>
      <c r="T6" s="36" t="str">
        <f>IF(COUNT(traitmath!AK5:AL5)=2,AVERAGE(traitmath!AK5:AL5),"")</f>
        <v/>
      </c>
      <c r="U6" s="36" t="str">
        <f>IF(COUNT(traitmath!P5:Q5)=2,AVERAGE(traitmath!P5:Q5),"")</f>
        <v/>
      </c>
      <c r="V6" s="36" t="str">
        <f>IF(COUNT(traitmath!AR5)=1,AVERAGE(traitmath!AR5),"")</f>
        <v/>
      </c>
      <c r="W6" s="99" t="str">
        <f>IF(COUNT(traitmath!AY5)=1,AVERAGE(traitmath!AY5),"")</f>
        <v/>
      </c>
      <c r="X6" s="75" t="str">
        <f>IF(COUNT(traitmath!AJ5)=1,AVERAGE(traitmath!AJ5),"")</f>
        <v/>
      </c>
      <c r="Y6" s="36" t="str">
        <f>IF(COUNT(traitmath!AP5:AQ5)=2,AVERAGE(traitmath!AP5:AQ5),"")</f>
        <v/>
      </c>
      <c r="Z6" s="36" t="str">
        <f>IF(COUNT(traitmath!BJ5:BK5)=2,AVERAGE(traitmath!BJ5:BK5),"")</f>
        <v/>
      </c>
      <c r="AA6" s="36" t="str">
        <f>IF(COUNT(traitmath!BB5:BC5)=2,AVERAGE(traitmath!BB5:BC5),"")</f>
        <v/>
      </c>
      <c r="AB6" s="36" t="str">
        <f>IF(COUNT(traitmath!K5)=1,AVERAGE(traitmath!K5),"")</f>
        <v/>
      </c>
      <c r="AC6" s="36" t="str">
        <f>IF(COUNT(traitmath!BE5)=1,AVERAGE(traitmath!BE5),"")</f>
        <v/>
      </c>
      <c r="AD6" s="36" t="str">
        <f>IF(COUNT(traitmath!I5)=1,AVERAGE(traitmath!I5),"")</f>
        <v/>
      </c>
      <c r="AE6" s="36" t="str">
        <f>IF(COUNT(traitmath!BD5)=1,AVERAGE(traitmath!BD5),"")</f>
        <v/>
      </c>
      <c r="AF6" s="36" t="str">
        <f>IF(COUNT(traitmath!AZ5)=1,AVERAGE(traitmath!AZ5),"")</f>
        <v/>
      </c>
      <c r="AG6" s="37" t="str">
        <f>IF(COUNT(traitmath!R5)=1,AVERAGE(traitmath!R5),"")</f>
        <v/>
      </c>
      <c r="AH6" s="75" t="str">
        <f>IF(COUNT(traitmath!W5)=1,AVERAGE(traitmath!W5),"")</f>
        <v/>
      </c>
      <c r="AI6" s="36" t="str">
        <f>IF(COUNT(traitmath!AS5)=1,AVERAGE(traitmath!AS5),"")</f>
        <v/>
      </c>
      <c r="AJ6" s="36" t="str">
        <f>IF(COUNT(traitmath!V5)=1,AVERAGE(traitmath!V5),"")</f>
        <v/>
      </c>
      <c r="AK6" s="36" t="str">
        <f>IF(COUNT(traitmath!J5)=1,AVERAGE(traitmath!J5),"")</f>
        <v/>
      </c>
      <c r="AL6" s="36" t="str">
        <f>IF(COUNT(traitmath!AT5)=1,AVERAGE(traitmath!AT5),"")</f>
        <v/>
      </c>
      <c r="AM6" s="36" t="str">
        <f>IF(COUNT(traitmath!BA5)=1,AVERAGE(traitmath!BA5),"")</f>
        <v/>
      </c>
      <c r="AN6" s="37" t="str">
        <f>IF(COUNT(traitmath!X5)=1,AVERAGE(traitmath!X5),"")</f>
        <v/>
      </c>
      <c r="AO6" s="181"/>
    </row>
    <row r="7" spans="1:41">
      <c r="A7" s="73" t="str">
        <f>IF('Ma classe'!C5&lt;&gt;0,'Ma classe'!C5,"")</f>
        <v/>
      </c>
      <c r="B7" s="74" t="str">
        <f>IF(COUNT(traitmath!D6)=1,AVERAGE(traitmath!D6),"")</f>
        <v/>
      </c>
      <c r="C7" s="36" t="str">
        <f>IF(COUNT(traitmath!AI6)=1,AVERAGE(traitmath!AI6),"")</f>
        <v/>
      </c>
      <c r="D7" s="36" t="str">
        <f>IF(COUNT(traitmath!S6:U6)=3,AVERAGE(traitmath!S6:U6),"")</f>
        <v/>
      </c>
      <c r="E7" s="36" t="str">
        <f>IF(COUNT(traitmath!BH6:BI6)=2,AVERAGE(traitmath!BH6:BI6),"")</f>
        <v/>
      </c>
      <c r="F7" s="36" t="str">
        <f>IF(COUNT(traitmath!AU6)=1,AVERAGE(traitmath!AU6),"")</f>
        <v/>
      </c>
      <c r="G7" s="36" t="str">
        <f>IF(COUNT(traitmath!AB6)=1,AVERAGE(traitmath!AB6),"")</f>
        <v/>
      </c>
      <c r="H7" s="36" t="str">
        <f>IF(COUNT(traitmath!G6)=1,AVERAGE(traitmath!G6),"")</f>
        <v/>
      </c>
      <c r="I7" s="36" t="str">
        <f>IF(COUNT(traitmath!BF6:BG6)=2,AVERAGE(traitmath!BF6:BG6),"")</f>
        <v/>
      </c>
      <c r="J7" s="36" t="str">
        <f>IF(COUNT(traitmath!AN6:AO6)=2,AVERAGE(traitmath!AN6:AO6),"")</f>
        <v/>
      </c>
      <c r="K7" s="36" t="str">
        <f>IF(COUNT(traitmath!AC6)=1,AVERAGE(traitmath!AC6),"")</f>
        <v/>
      </c>
      <c r="L7" s="36" t="str">
        <f>IF(COUNT(traitmath!AD6:AH6)=5,AVERAGE(traitmath!AD6:AH6),"")</f>
        <v/>
      </c>
      <c r="M7" s="36" t="str">
        <f>IF(COUNT(traitmath!Z6:AA6)=2,AVERAGE(traitmath!Z6:AA6),"")</f>
        <v/>
      </c>
      <c r="N7" s="36" t="str">
        <f>IF(COUNT(traitmath!L6:O6)=4,AVERAGE(traitmath!L6:O6),"")</f>
        <v/>
      </c>
      <c r="O7" s="36" t="str">
        <f>IF(COUNT(traitmath!Y6)=1,AVERAGE(traitmath!Y6),"")</f>
        <v/>
      </c>
      <c r="P7" s="36" t="str">
        <f>IF(COUNT(traitmath!AK6)=1,AVERAGE(traitmath!AK6),"")</f>
        <v/>
      </c>
      <c r="Q7" s="36" t="str">
        <f>IF(COUNT(traitmath!AV6:AX6)=3,AVERAGE(traitmath!AV6:AX6),"")</f>
        <v/>
      </c>
      <c r="R7" s="36" t="str">
        <f>IF(COUNT(traitmath!H6)=1,AVERAGE(traitmath!H6),"")</f>
        <v/>
      </c>
      <c r="S7" s="36" t="str">
        <f>IF(COUNT(traitmath!E6:F6)=2,AVERAGE(traitmath!E6:F6),"")</f>
        <v/>
      </c>
      <c r="T7" s="36" t="str">
        <f>IF(COUNT(traitmath!AK6:AL6)=2,AVERAGE(traitmath!AK6:AL6),"")</f>
        <v/>
      </c>
      <c r="U7" s="36" t="str">
        <f>IF(COUNT(traitmath!P6:Q6)=2,AVERAGE(traitmath!P6:Q6),"")</f>
        <v/>
      </c>
      <c r="V7" s="36" t="str">
        <f>IF(COUNT(traitmath!AR6)=1,AVERAGE(traitmath!AR6),"")</f>
        <v/>
      </c>
      <c r="W7" s="99" t="str">
        <f>IF(COUNT(traitmath!AY6)=1,AVERAGE(traitmath!AY6),"")</f>
        <v/>
      </c>
      <c r="X7" s="75" t="str">
        <f>IF(COUNT(traitmath!AJ6)=1,AVERAGE(traitmath!AJ6),"")</f>
        <v/>
      </c>
      <c r="Y7" s="36" t="str">
        <f>IF(COUNT(traitmath!AP6:AQ6)=2,AVERAGE(traitmath!AP6:AQ6),"")</f>
        <v/>
      </c>
      <c r="Z7" s="36" t="str">
        <f>IF(COUNT(traitmath!BJ6:BK6)=2,AVERAGE(traitmath!BJ6:BK6),"")</f>
        <v/>
      </c>
      <c r="AA7" s="36" t="str">
        <f>IF(COUNT(traitmath!BB6:BC6)=2,AVERAGE(traitmath!BB6:BC6),"")</f>
        <v/>
      </c>
      <c r="AB7" s="36" t="str">
        <f>IF(COUNT(traitmath!K6)=1,AVERAGE(traitmath!K6),"")</f>
        <v/>
      </c>
      <c r="AC7" s="36" t="str">
        <f>IF(COUNT(traitmath!BE6)=1,AVERAGE(traitmath!BE6),"")</f>
        <v/>
      </c>
      <c r="AD7" s="36" t="str">
        <f>IF(COUNT(traitmath!I6)=1,AVERAGE(traitmath!I6),"")</f>
        <v/>
      </c>
      <c r="AE7" s="36" t="str">
        <f>IF(COUNT(traitmath!BD6)=1,AVERAGE(traitmath!BD6),"")</f>
        <v/>
      </c>
      <c r="AF7" s="36" t="str">
        <f>IF(COUNT(traitmath!AZ6)=1,AVERAGE(traitmath!AZ6),"")</f>
        <v/>
      </c>
      <c r="AG7" s="37" t="str">
        <f>IF(COUNT(traitmath!R6)=1,AVERAGE(traitmath!R6),"")</f>
        <v/>
      </c>
      <c r="AH7" s="75" t="str">
        <f>IF(COUNT(traitmath!W6)=1,AVERAGE(traitmath!W6),"")</f>
        <v/>
      </c>
      <c r="AI7" s="36" t="str">
        <f>IF(COUNT(traitmath!AS6)=1,AVERAGE(traitmath!AS6),"")</f>
        <v/>
      </c>
      <c r="AJ7" s="36" t="str">
        <f>IF(COUNT(traitmath!V6)=1,AVERAGE(traitmath!V6),"")</f>
        <v/>
      </c>
      <c r="AK7" s="36" t="str">
        <f>IF(COUNT(traitmath!J6)=1,AVERAGE(traitmath!J6),"")</f>
        <v/>
      </c>
      <c r="AL7" s="36" t="str">
        <f>IF(COUNT(traitmath!AT6)=1,AVERAGE(traitmath!AT6),"")</f>
        <v/>
      </c>
      <c r="AM7" s="36" t="str">
        <f>IF(COUNT(traitmath!BA6)=1,AVERAGE(traitmath!BA6),"")</f>
        <v/>
      </c>
      <c r="AN7" s="37" t="str">
        <f>IF(COUNT(traitmath!X6)=1,AVERAGE(traitmath!X6),"")</f>
        <v/>
      </c>
      <c r="AO7" s="181"/>
    </row>
    <row r="8" spans="1:41">
      <c r="A8" s="73" t="str">
        <f>IF('Ma classe'!C6&lt;&gt;0,'Ma classe'!C6,"")</f>
        <v/>
      </c>
      <c r="B8" s="74" t="str">
        <f>IF(COUNT(traitmath!D7)=1,AVERAGE(traitmath!D7),"")</f>
        <v/>
      </c>
      <c r="C8" s="36" t="str">
        <f>IF(COUNT(traitmath!AI7)=1,AVERAGE(traitmath!AI7),"")</f>
        <v/>
      </c>
      <c r="D8" s="36" t="str">
        <f>IF(COUNT(traitmath!S7:U7)=3,AVERAGE(traitmath!S7:U7),"")</f>
        <v/>
      </c>
      <c r="E8" s="36" t="str">
        <f>IF(COUNT(traitmath!BH7:BI7)=2,AVERAGE(traitmath!BH7:BI7),"")</f>
        <v/>
      </c>
      <c r="F8" s="36" t="str">
        <f>IF(COUNT(traitmath!AU7)=1,AVERAGE(traitmath!AU7),"")</f>
        <v/>
      </c>
      <c r="G8" s="36" t="str">
        <f>IF(COUNT(traitmath!AB7)=1,AVERAGE(traitmath!AB7),"")</f>
        <v/>
      </c>
      <c r="H8" s="36" t="str">
        <f>IF(COUNT(traitmath!G7)=1,AVERAGE(traitmath!G7),"")</f>
        <v/>
      </c>
      <c r="I8" s="36" t="str">
        <f>IF(COUNT(traitmath!BF7:BG7)=2,AVERAGE(traitmath!BF7:BG7),"")</f>
        <v/>
      </c>
      <c r="J8" s="36" t="str">
        <f>IF(COUNT(traitmath!AN7:AO7)=2,AVERAGE(traitmath!AN7:AO7),"")</f>
        <v/>
      </c>
      <c r="K8" s="36" t="str">
        <f>IF(COUNT(traitmath!AC7)=1,AVERAGE(traitmath!AC7),"")</f>
        <v/>
      </c>
      <c r="L8" s="36" t="str">
        <f>IF(COUNT(traitmath!AD7:AH7)=5,AVERAGE(traitmath!AD7:AH7),"")</f>
        <v/>
      </c>
      <c r="M8" s="36" t="str">
        <f>IF(COUNT(traitmath!Z7:AA7)=2,AVERAGE(traitmath!Z7:AA7),"")</f>
        <v/>
      </c>
      <c r="N8" s="36" t="str">
        <f>IF(COUNT(traitmath!L7:O7)=4,AVERAGE(traitmath!L7:O7),"")</f>
        <v/>
      </c>
      <c r="O8" s="36" t="str">
        <f>IF(COUNT(traitmath!Y7)=1,AVERAGE(traitmath!Y7),"")</f>
        <v/>
      </c>
      <c r="P8" s="36" t="str">
        <f>IF(COUNT(traitmath!AK7)=1,AVERAGE(traitmath!AK7),"")</f>
        <v/>
      </c>
      <c r="Q8" s="36" t="str">
        <f>IF(COUNT(traitmath!AV7:AX7)=3,AVERAGE(traitmath!AV7:AX7),"")</f>
        <v/>
      </c>
      <c r="R8" s="36" t="str">
        <f>IF(COUNT(traitmath!H7)=1,AVERAGE(traitmath!H7),"")</f>
        <v/>
      </c>
      <c r="S8" s="36" t="str">
        <f>IF(COUNT(traitmath!E7:F7)=2,AVERAGE(traitmath!E7:F7),"")</f>
        <v/>
      </c>
      <c r="T8" s="36" t="str">
        <f>IF(COUNT(traitmath!AK7:AL7)=2,AVERAGE(traitmath!AK7:AL7),"")</f>
        <v/>
      </c>
      <c r="U8" s="36" t="str">
        <f>IF(COUNT(traitmath!P7:Q7)=2,AVERAGE(traitmath!P7:Q7),"")</f>
        <v/>
      </c>
      <c r="V8" s="36" t="str">
        <f>IF(COUNT(traitmath!AR7)=1,AVERAGE(traitmath!AR7),"")</f>
        <v/>
      </c>
      <c r="W8" s="99" t="str">
        <f>IF(COUNT(traitmath!AY7)=1,AVERAGE(traitmath!AY7),"")</f>
        <v/>
      </c>
      <c r="X8" s="75" t="str">
        <f>IF(COUNT(traitmath!AJ7)=1,AVERAGE(traitmath!AJ7),"")</f>
        <v/>
      </c>
      <c r="Y8" s="36" t="str">
        <f>IF(COUNT(traitmath!AP7:AQ7)=2,AVERAGE(traitmath!AP7:AQ7),"")</f>
        <v/>
      </c>
      <c r="Z8" s="36" t="str">
        <f>IF(COUNT(traitmath!BJ7:BK7)=2,AVERAGE(traitmath!BJ7:BK7),"")</f>
        <v/>
      </c>
      <c r="AA8" s="36" t="str">
        <f>IF(COUNT(traitmath!BB7:BC7)=2,AVERAGE(traitmath!BB7:BC7),"")</f>
        <v/>
      </c>
      <c r="AB8" s="36" t="str">
        <f>IF(COUNT(traitmath!K7)=1,AVERAGE(traitmath!K7),"")</f>
        <v/>
      </c>
      <c r="AC8" s="36" t="str">
        <f>IF(COUNT(traitmath!BE7)=1,AVERAGE(traitmath!BE7),"")</f>
        <v/>
      </c>
      <c r="AD8" s="36" t="str">
        <f>IF(COUNT(traitmath!I7)=1,AVERAGE(traitmath!I7),"")</f>
        <v/>
      </c>
      <c r="AE8" s="36" t="str">
        <f>IF(COUNT(traitmath!BD7)=1,AVERAGE(traitmath!BD7),"")</f>
        <v/>
      </c>
      <c r="AF8" s="36" t="str">
        <f>IF(COUNT(traitmath!AZ7)=1,AVERAGE(traitmath!AZ7),"")</f>
        <v/>
      </c>
      <c r="AG8" s="37" t="str">
        <f>IF(COUNT(traitmath!R7)=1,AVERAGE(traitmath!R7),"")</f>
        <v/>
      </c>
      <c r="AH8" s="75" t="str">
        <f>IF(COUNT(traitmath!W7)=1,AVERAGE(traitmath!W7),"")</f>
        <v/>
      </c>
      <c r="AI8" s="36" t="str">
        <f>IF(COUNT(traitmath!AS7)=1,AVERAGE(traitmath!AS7),"")</f>
        <v/>
      </c>
      <c r="AJ8" s="36" t="str">
        <f>IF(COUNT(traitmath!V7)=1,AVERAGE(traitmath!V7),"")</f>
        <v/>
      </c>
      <c r="AK8" s="36" t="str">
        <f>IF(COUNT(traitmath!J7)=1,AVERAGE(traitmath!J7),"")</f>
        <v/>
      </c>
      <c r="AL8" s="36" t="str">
        <f>IF(COUNT(traitmath!AT7)=1,AVERAGE(traitmath!AT7),"")</f>
        <v/>
      </c>
      <c r="AM8" s="36" t="str">
        <f>IF(COUNT(traitmath!BA7)=1,AVERAGE(traitmath!BA7),"")</f>
        <v/>
      </c>
      <c r="AN8" s="37" t="str">
        <f>IF(COUNT(traitmath!X7)=1,AVERAGE(traitmath!X7),"")</f>
        <v/>
      </c>
      <c r="AO8" s="181"/>
    </row>
    <row r="9" spans="1:41">
      <c r="A9" s="73" t="str">
        <f>IF('Ma classe'!C7&lt;&gt;0,'Ma classe'!C7,"")</f>
        <v/>
      </c>
      <c r="B9" s="74" t="str">
        <f>IF(COUNT(traitmath!D8)=1,AVERAGE(traitmath!D8),"")</f>
        <v/>
      </c>
      <c r="C9" s="36" t="str">
        <f>IF(COUNT(traitmath!AI8)=1,AVERAGE(traitmath!AI8),"")</f>
        <v/>
      </c>
      <c r="D9" s="36" t="str">
        <f>IF(COUNT(traitmath!S8:U8)=3,AVERAGE(traitmath!S8:U8),"")</f>
        <v/>
      </c>
      <c r="E9" s="36" t="str">
        <f>IF(COUNT(traitmath!BH8:BI8)=2,AVERAGE(traitmath!BH8:BI8),"")</f>
        <v/>
      </c>
      <c r="F9" s="36" t="str">
        <f>IF(COUNT(traitmath!AU8)=1,AVERAGE(traitmath!AU8),"")</f>
        <v/>
      </c>
      <c r="G9" s="36" t="str">
        <f>IF(COUNT(traitmath!AB8)=1,AVERAGE(traitmath!AB8),"")</f>
        <v/>
      </c>
      <c r="H9" s="36" t="str">
        <f>IF(COUNT(traitmath!G8)=1,AVERAGE(traitmath!G8),"")</f>
        <v/>
      </c>
      <c r="I9" s="36" t="str">
        <f>IF(COUNT(traitmath!BF8:BG8)=2,AVERAGE(traitmath!BF8:BG8),"")</f>
        <v/>
      </c>
      <c r="J9" s="36" t="str">
        <f>IF(COUNT(traitmath!AN8:AO8)=2,AVERAGE(traitmath!AN8:AO8),"")</f>
        <v/>
      </c>
      <c r="K9" s="36" t="str">
        <f>IF(COUNT(traitmath!AC8)=1,AVERAGE(traitmath!AC8),"")</f>
        <v/>
      </c>
      <c r="L9" s="36" t="str">
        <f>IF(COUNT(traitmath!AD8:AH8)=5,AVERAGE(traitmath!AD8:AH8),"")</f>
        <v/>
      </c>
      <c r="M9" s="36" t="str">
        <f>IF(COUNT(traitmath!Z8:AA8)=2,AVERAGE(traitmath!Z8:AA8),"")</f>
        <v/>
      </c>
      <c r="N9" s="36" t="str">
        <f>IF(COUNT(traitmath!L8:O8)=4,AVERAGE(traitmath!L8:O8),"")</f>
        <v/>
      </c>
      <c r="O9" s="36" t="str">
        <f>IF(COUNT(traitmath!Y8)=1,AVERAGE(traitmath!Y8),"")</f>
        <v/>
      </c>
      <c r="P9" s="36" t="str">
        <f>IF(COUNT(traitmath!AK8)=1,AVERAGE(traitmath!AK8),"")</f>
        <v/>
      </c>
      <c r="Q9" s="36" t="str">
        <f>IF(COUNT(traitmath!AV8:AX8)=3,AVERAGE(traitmath!AV8:AX8),"")</f>
        <v/>
      </c>
      <c r="R9" s="36" t="str">
        <f>IF(COUNT(traitmath!H8)=1,AVERAGE(traitmath!H8),"")</f>
        <v/>
      </c>
      <c r="S9" s="36" t="str">
        <f>IF(COUNT(traitmath!E8:F8)=2,AVERAGE(traitmath!E8:F8),"")</f>
        <v/>
      </c>
      <c r="T9" s="36" t="str">
        <f>IF(COUNT(traitmath!AK8:AL8)=2,AVERAGE(traitmath!AK8:AL8),"")</f>
        <v/>
      </c>
      <c r="U9" s="36" t="str">
        <f>IF(COUNT(traitmath!P8:Q8)=2,AVERAGE(traitmath!P8:Q8),"")</f>
        <v/>
      </c>
      <c r="V9" s="36" t="str">
        <f>IF(COUNT(traitmath!AR8)=1,AVERAGE(traitmath!AR8),"")</f>
        <v/>
      </c>
      <c r="W9" s="99" t="str">
        <f>IF(COUNT(traitmath!AY8)=1,AVERAGE(traitmath!AY8),"")</f>
        <v/>
      </c>
      <c r="X9" s="75" t="str">
        <f>IF(COUNT(traitmath!AJ8)=1,AVERAGE(traitmath!AJ8),"")</f>
        <v/>
      </c>
      <c r="Y9" s="36" t="str">
        <f>IF(COUNT(traitmath!AP8:AQ8)=2,AVERAGE(traitmath!AP8:AQ8),"")</f>
        <v/>
      </c>
      <c r="Z9" s="36" t="str">
        <f>IF(COUNT(traitmath!BJ8:BK8)=2,AVERAGE(traitmath!BJ8:BK8),"")</f>
        <v/>
      </c>
      <c r="AA9" s="36" t="str">
        <f>IF(COUNT(traitmath!BB8:BC8)=2,AVERAGE(traitmath!BB8:BC8),"")</f>
        <v/>
      </c>
      <c r="AB9" s="36" t="str">
        <f>IF(COUNT(traitmath!K8)=1,AVERAGE(traitmath!K8),"")</f>
        <v/>
      </c>
      <c r="AC9" s="36" t="str">
        <f>IF(COUNT(traitmath!BE8)=1,AVERAGE(traitmath!BE8),"")</f>
        <v/>
      </c>
      <c r="AD9" s="36" t="str">
        <f>IF(COUNT(traitmath!I8)=1,AVERAGE(traitmath!I8),"")</f>
        <v/>
      </c>
      <c r="AE9" s="36" t="str">
        <f>IF(COUNT(traitmath!BD8)=1,AVERAGE(traitmath!BD8),"")</f>
        <v/>
      </c>
      <c r="AF9" s="36" t="str">
        <f>IF(COUNT(traitmath!AZ8)=1,AVERAGE(traitmath!AZ8),"")</f>
        <v/>
      </c>
      <c r="AG9" s="37" t="str">
        <f>IF(COUNT(traitmath!R8)=1,AVERAGE(traitmath!R8),"")</f>
        <v/>
      </c>
      <c r="AH9" s="75" t="str">
        <f>IF(COUNT(traitmath!W8)=1,AVERAGE(traitmath!W8),"")</f>
        <v/>
      </c>
      <c r="AI9" s="36" t="str">
        <f>IF(COUNT(traitmath!AS8)=1,AVERAGE(traitmath!AS8),"")</f>
        <v/>
      </c>
      <c r="AJ9" s="36" t="str">
        <f>IF(COUNT(traitmath!V8)=1,AVERAGE(traitmath!V8),"")</f>
        <v/>
      </c>
      <c r="AK9" s="36" t="str">
        <f>IF(COUNT(traitmath!J8)=1,AVERAGE(traitmath!J8),"")</f>
        <v/>
      </c>
      <c r="AL9" s="36" t="str">
        <f>IF(COUNT(traitmath!AT8)=1,AVERAGE(traitmath!AT8),"")</f>
        <v/>
      </c>
      <c r="AM9" s="36" t="str">
        <f>IF(COUNT(traitmath!BA8)=1,AVERAGE(traitmath!BA8),"")</f>
        <v/>
      </c>
      <c r="AN9" s="37" t="str">
        <f>IF(COUNT(traitmath!X8)=1,AVERAGE(traitmath!X8),"")</f>
        <v/>
      </c>
      <c r="AO9" s="181"/>
    </row>
    <row r="10" spans="1:41">
      <c r="A10" s="73" t="str">
        <f>IF('Ma classe'!C8&lt;&gt;0,'Ma classe'!C8,"")</f>
        <v/>
      </c>
      <c r="B10" s="74" t="str">
        <f>IF(COUNT(traitmath!D9)=1,AVERAGE(traitmath!D9),"")</f>
        <v/>
      </c>
      <c r="C10" s="36" t="str">
        <f>IF(COUNT(traitmath!AI9)=1,AVERAGE(traitmath!AI9),"")</f>
        <v/>
      </c>
      <c r="D10" s="36" t="str">
        <f>IF(COUNT(traitmath!S9:U9)=3,AVERAGE(traitmath!S9:U9),"")</f>
        <v/>
      </c>
      <c r="E10" s="36" t="str">
        <f>IF(COUNT(traitmath!BH9:BI9)=2,AVERAGE(traitmath!BH9:BI9),"")</f>
        <v/>
      </c>
      <c r="F10" s="36" t="str">
        <f>IF(COUNT(traitmath!AU9)=1,AVERAGE(traitmath!AU9),"")</f>
        <v/>
      </c>
      <c r="G10" s="36" t="str">
        <f>IF(COUNT(traitmath!AB9)=1,AVERAGE(traitmath!AB9),"")</f>
        <v/>
      </c>
      <c r="H10" s="36" t="str">
        <f>IF(COUNT(traitmath!G9)=1,AVERAGE(traitmath!G9),"")</f>
        <v/>
      </c>
      <c r="I10" s="36" t="str">
        <f>IF(COUNT(traitmath!BF9:BG9)=2,AVERAGE(traitmath!BF9:BG9),"")</f>
        <v/>
      </c>
      <c r="J10" s="36" t="str">
        <f>IF(COUNT(traitmath!AN9:AO9)=2,AVERAGE(traitmath!AN9:AO9),"")</f>
        <v/>
      </c>
      <c r="K10" s="36" t="str">
        <f>IF(COUNT(traitmath!AC9)=1,AVERAGE(traitmath!AC9),"")</f>
        <v/>
      </c>
      <c r="L10" s="36" t="str">
        <f>IF(COUNT(traitmath!AD9:AH9)=5,AVERAGE(traitmath!AD9:AH9),"")</f>
        <v/>
      </c>
      <c r="M10" s="36" t="str">
        <f>IF(COUNT(traitmath!Z9:AA9)=2,AVERAGE(traitmath!Z9:AA9),"")</f>
        <v/>
      </c>
      <c r="N10" s="36" t="str">
        <f>IF(COUNT(traitmath!L9:O9)=4,AVERAGE(traitmath!L9:O9),"")</f>
        <v/>
      </c>
      <c r="O10" s="36" t="str">
        <f>IF(COUNT(traitmath!Y9)=1,AVERAGE(traitmath!Y9),"")</f>
        <v/>
      </c>
      <c r="P10" s="36" t="str">
        <f>IF(COUNT(traitmath!AK9)=1,AVERAGE(traitmath!AK9),"")</f>
        <v/>
      </c>
      <c r="Q10" s="36" t="str">
        <f>IF(COUNT(traitmath!AV9:AX9)=3,AVERAGE(traitmath!AV9:AX9),"")</f>
        <v/>
      </c>
      <c r="R10" s="36" t="str">
        <f>IF(COUNT(traitmath!H9)=1,AVERAGE(traitmath!H9),"")</f>
        <v/>
      </c>
      <c r="S10" s="36" t="str">
        <f>IF(COUNT(traitmath!E9:F9)=2,AVERAGE(traitmath!E9:F9),"")</f>
        <v/>
      </c>
      <c r="T10" s="36" t="str">
        <f>IF(COUNT(traitmath!AK9:AL9)=2,AVERAGE(traitmath!AK9:AL9),"")</f>
        <v/>
      </c>
      <c r="U10" s="36" t="str">
        <f>IF(COUNT(traitmath!P9:Q9)=2,AVERAGE(traitmath!P9:Q9),"")</f>
        <v/>
      </c>
      <c r="V10" s="36" t="str">
        <f>IF(COUNT(traitmath!AR9)=1,AVERAGE(traitmath!AR9),"")</f>
        <v/>
      </c>
      <c r="W10" s="99" t="str">
        <f>IF(COUNT(traitmath!AY9)=1,AVERAGE(traitmath!AY9),"")</f>
        <v/>
      </c>
      <c r="X10" s="75" t="str">
        <f>IF(COUNT(traitmath!AJ9)=1,AVERAGE(traitmath!AJ9),"")</f>
        <v/>
      </c>
      <c r="Y10" s="36" t="str">
        <f>IF(COUNT(traitmath!AP9:AQ9)=2,AVERAGE(traitmath!AP9:AQ9),"")</f>
        <v/>
      </c>
      <c r="Z10" s="36" t="str">
        <f>IF(COUNT(traitmath!BJ9:BK9)=2,AVERAGE(traitmath!BJ9:BK9),"")</f>
        <v/>
      </c>
      <c r="AA10" s="36" t="str">
        <f>IF(COUNT(traitmath!BB9:BC9)=2,AVERAGE(traitmath!BB9:BC9),"")</f>
        <v/>
      </c>
      <c r="AB10" s="36" t="str">
        <f>IF(COUNT(traitmath!K9)=1,AVERAGE(traitmath!K9),"")</f>
        <v/>
      </c>
      <c r="AC10" s="36" t="str">
        <f>IF(COUNT(traitmath!BE9)=1,AVERAGE(traitmath!BE9),"")</f>
        <v/>
      </c>
      <c r="AD10" s="36" t="str">
        <f>IF(COUNT(traitmath!I9)=1,AVERAGE(traitmath!I9),"")</f>
        <v/>
      </c>
      <c r="AE10" s="36" t="str">
        <f>IF(COUNT(traitmath!BD9)=1,AVERAGE(traitmath!BD9),"")</f>
        <v/>
      </c>
      <c r="AF10" s="36" t="str">
        <f>IF(COUNT(traitmath!AZ9)=1,AVERAGE(traitmath!AZ9),"")</f>
        <v/>
      </c>
      <c r="AG10" s="37" t="str">
        <f>IF(COUNT(traitmath!R9)=1,AVERAGE(traitmath!R9),"")</f>
        <v/>
      </c>
      <c r="AH10" s="75" t="str">
        <f>IF(COUNT(traitmath!W9)=1,AVERAGE(traitmath!W9),"")</f>
        <v/>
      </c>
      <c r="AI10" s="36" t="str">
        <f>IF(COUNT(traitmath!AS9)=1,AVERAGE(traitmath!AS9),"")</f>
        <v/>
      </c>
      <c r="AJ10" s="36" t="str">
        <f>IF(COUNT(traitmath!V9)=1,AVERAGE(traitmath!V9),"")</f>
        <v/>
      </c>
      <c r="AK10" s="36" t="str">
        <f>IF(COUNT(traitmath!J9)=1,AVERAGE(traitmath!J9),"")</f>
        <v/>
      </c>
      <c r="AL10" s="36" t="str">
        <f>IF(COUNT(traitmath!AT9)=1,AVERAGE(traitmath!AT9),"")</f>
        <v/>
      </c>
      <c r="AM10" s="36" t="str">
        <f>IF(COUNT(traitmath!BA9)=1,AVERAGE(traitmath!BA9),"")</f>
        <v/>
      </c>
      <c r="AN10" s="37" t="str">
        <f>IF(COUNT(traitmath!X9)=1,AVERAGE(traitmath!X9),"")</f>
        <v/>
      </c>
      <c r="AO10" s="181"/>
    </row>
    <row r="11" spans="1:41">
      <c r="A11" s="73" t="str">
        <f>IF('Ma classe'!C9&lt;&gt;0,'Ma classe'!C9,"")</f>
        <v/>
      </c>
      <c r="B11" s="74" t="str">
        <f>IF(COUNT(traitmath!D10)=1,AVERAGE(traitmath!D10),"")</f>
        <v/>
      </c>
      <c r="C11" s="36" t="str">
        <f>IF(COUNT(traitmath!AI10)=1,AVERAGE(traitmath!AI10),"")</f>
        <v/>
      </c>
      <c r="D11" s="36" t="str">
        <f>IF(COUNT(traitmath!S10:U10)=3,AVERAGE(traitmath!S10:U10),"")</f>
        <v/>
      </c>
      <c r="E11" s="36" t="str">
        <f>IF(COUNT(traitmath!BH10:BI10)=2,AVERAGE(traitmath!BH10:BI10),"")</f>
        <v/>
      </c>
      <c r="F11" s="36" t="str">
        <f>IF(COUNT(traitmath!AU10)=1,AVERAGE(traitmath!AU10),"")</f>
        <v/>
      </c>
      <c r="G11" s="36" t="str">
        <f>IF(COUNT(traitmath!AB10)=1,AVERAGE(traitmath!AB10),"")</f>
        <v/>
      </c>
      <c r="H11" s="36" t="str">
        <f>IF(COUNT(traitmath!G10)=1,AVERAGE(traitmath!G10),"")</f>
        <v/>
      </c>
      <c r="I11" s="36" t="str">
        <f>IF(COUNT(traitmath!BF10:BG10)=2,AVERAGE(traitmath!BF10:BG10),"")</f>
        <v/>
      </c>
      <c r="J11" s="36" t="str">
        <f>IF(COUNT(traitmath!AN10:AO10)=2,AVERAGE(traitmath!AN10:AO10),"")</f>
        <v/>
      </c>
      <c r="K11" s="36" t="str">
        <f>IF(COUNT(traitmath!AC10)=1,AVERAGE(traitmath!AC10),"")</f>
        <v/>
      </c>
      <c r="L11" s="36" t="str">
        <f>IF(COUNT(traitmath!AD10:AH10)=5,AVERAGE(traitmath!AD10:AH10),"")</f>
        <v/>
      </c>
      <c r="M11" s="36" t="str">
        <f>IF(COUNT(traitmath!Z10:AA10)=2,AVERAGE(traitmath!Z10:AA10),"")</f>
        <v/>
      </c>
      <c r="N11" s="36" t="str">
        <f>IF(COUNT(traitmath!L10:O10)=4,AVERAGE(traitmath!L10:O10),"")</f>
        <v/>
      </c>
      <c r="O11" s="36" t="str">
        <f>IF(COUNT(traitmath!Y10)=1,AVERAGE(traitmath!Y10),"")</f>
        <v/>
      </c>
      <c r="P11" s="36" t="str">
        <f>IF(COUNT(traitmath!AK10)=1,AVERAGE(traitmath!AK10),"")</f>
        <v/>
      </c>
      <c r="Q11" s="36" t="str">
        <f>IF(COUNT(traitmath!AV10:AX10)=3,AVERAGE(traitmath!AV10:AX10),"")</f>
        <v/>
      </c>
      <c r="R11" s="36" t="str">
        <f>IF(COUNT(traitmath!H10)=1,AVERAGE(traitmath!H10),"")</f>
        <v/>
      </c>
      <c r="S11" s="36" t="str">
        <f>IF(COUNT(traitmath!E10:F10)=2,AVERAGE(traitmath!E10:F10),"")</f>
        <v/>
      </c>
      <c r="T11" s="36" t="str">
        <f>IF(COUNT(traitmath!AK10:AL10)=2,AVERAGE(traitmath!AK10:AL10),"")</f>
        <v/>
      </c>
      <c r="U11" s="36" t="str">
        <f>IF(COUNT(traitmath!P10:Q10)=2,AVERAGE(traitmath!P10:Q10),"")</f>
        <v/>
      </c>
      <c r="V11" s="36" t="str">
        <f>IF(COUNT(traitmath!AR10)=1,AVERAGE(traitmath!AR10),"")</f>
        <v/>
      </c>
      <c r="W11" s="99" t="str">
        <f>IF(COUNT(traitmath!AY10)=1,AVERAGE(traitmath!AY10),"")</f>
        <v/>
      </c>
      <c r="X11" s="75" t="str">
        <f>IF(COUNT(traitmath!AJ10)=1,AVERAGE(traitmath!AJ10),"")</f>
        <v/>
      </c>
      <c r="Y11" s="36" t="str">
        <f>IF(COUNT(traitmath!AP10:AQ10)=2,AVERAGE(traitmath!AP10:AQ10),"")</f>
        <v/>
      </c>
      <c r="Z11" s="36" t="str">
        <f>IF(COUNT(traitmath!BJ10:BK10)=2,AVERAGE(traitmath!BJ10:BK10),"")</f>
        <v/>
      </c>
      <c r="AA11" s="36" t="str">
        <f>IF(COUNT(traitmath!BB10:BC10)=2,AVERAGE(traitmath!BB10:BC10),"")</f>
        <v/>
      </c>
      <c r="AB11" s="36" t="str">
        <f>IF(COUNT(traitmath!K10)=1,AVERAGE(traitmath!K10),"")</f>
        <v/>
      </c>
      <c r="AC11" s="36" t="str">
        <f>IF(COUNT(traitmath!BE10)=1,AVERAGE(traitmath!BE10),"")</f>
        <v/>
      </c>
      <c r="AD11" s="36" t="str">
        <f>IF(COUNT(traitmath!I10)=1,AVERAGE(traitmath!I10),"")</f>
        <v/>
      </c>
      <c r="AE11" s="36" t="str">
        <f>IF(COUNT(traitmath!BD10)=1,AVERAGE(traitmath!BD10),"")</f>
        <v/>
      </c>
      <c r="AF11" s="36" t="str">
        <f>IF(COUNT(traitmath!AZ10)=1,AVERAGE(traitmath!AZ10),"")</f>
        <v/>
      </c>
      <c r="AG11" s="37" t="str">
        <f>IF(COUNT(traitmath!R10)=1,AVERAGE(traitmath!R10),"")</f>
        <v/>
      </c>
      <c r="AH11" s="75" t="str">
        <f>IF(COUNT(traitmath!W10)=1,AVERAGE(traitmath!W10),"")</f>
        <v/>
      </c>
      <c r="AI11" s="36" t="str">
        <f>IF(COUNT(traitmath!AS10)=1,AVERAGE(traitmath!AS10),"")</f>
        <v/>
      </c>
      <c r="AJ11" s="36" t="str">
        <f>IF(COUNT(traitmath!V10)=1,AVERAGE(traitmath!V10),"")</f>
        <v/>
      </c>
      <c r="AK11" s="36" t="str">
        <f>IF(COUNT(traitmath!J10)=1,AVERAGE(traitmath!J10),"")</f>
        <v/>
      </c>
      <c r="AL11" s="36" t="str">
        <f>IF(COUNT(traitmath!AT10)=1,AVERAGE(traitmath!AT10),"")</f>
        <v/>
      </c>
      <c r="AM11" s="36" t="str">
        <f>IF(COUNT(traitmath!BA10)=1,AVERAGE(traitmath!BA10),"")</f>
        <v/>
      </c>
      <c r="AN11" s="37" t="str">
        <f>IF(COUNT(traitmath!X10)=1,AVERAGE(traitmath!X10),"")</f>
        <v/>
      </c>
      <c r="AO11" s="181"/>
    </row>
    <row r="12" spans="1:41">
      <c r="A12" s="73" t="str">
        <f>IF('Ma classe'!C10&lt;&gt;0,'Ma classe'!C10,"")</f>
        <v/>
      </c>
      <c r="B12" s="74" t="str">
        <f>IF(COUNT(traitmath!D11)=1,AVERAGE(traitmath!D11),"")</f>
        <v/>
      </c>
      <c r="C12" s="36" t="str">
        <f>IF(COUNT(traitmath!AI11)=1,AVERAGE(traitmath!AI11),"")</f>
        <v/>
      </c>
      <c r="D12" s="36" t="str">
        <f>IF(COUNT(traitmath!S11:U11)=3,AVERAGE(traitmath!S11:U11),"")</f>
        <v/>
      </c>
      <c r="E12" s="36" t="str">
        <f>IF(COUNT(traitmath!BH11:BI11)=2,AVERAGE(traitmath!BH11:BI11),"")</f>
        <v/>
      </c>
      <c r="F12" s="36" t="str">
        <f>IF(COUNT(traitmath!AU11)=1,AVERAGE(traitmath!AU11),"")</f>
        <v/>
      </c>
      <c r="G12" s="36" t="str">
        <f>IF(COUNT(traitmath!AB11)=1,AVERAGE(traitmath!AB11),"")</f>
        <v/>
      </c>
      <c r="H12" s="36" t="str">
        <f>IF(COUNT(traitmath!G11)=1,AVERAGE(traitmath!G11),"")</f>
        <v/>
      </c>
      <c r="I12" s="36" t="str">
        <f>IF(COUNT(traitmath!BF11:BG11)=2,AVERAGE(traitmath!BF11:BG11),"")</f>
        <v/>
      </c>
      <c r="J12" s="36" t="str">
        <f>IF(COUNT(traitmath!AN11:AO11)=2,AVERAGE(traitmath!AN11:AO11),"")</f>
        <v/>
      </c>
      <c r="K12" s="36" t="str">
        <f>IF(COUNT(traitmath!AC11)=1,AVERAGE(traitmath!AC11),"")</f>
        <v/>
      </c>
      <c r="L12" s="36" t="str">
        <f>IF(COUNT(traitmath!AD11:AH11)=5,AVERAGE(traitmath!AD11:AH11),"")</f>
        <v/>
      </c>
      <c r="M12" s="36" t="str">
        <f>IF(COUNT(traitmath!Z11:AA11)=2,AVERAGE(traitmath!Z11:AA11),"")</f>
        <v/>
      </c>
      <c r="N12" s="36" t="str">
        <f>IF(COUNT(traitmath!L11:O11)=4,AVERAGE(traitmath!L11:O11),"")</f>
        <v/>
      </c>
      <c r="O12" s="36" t="str">
        <f>IF(COUNT(traitmath!Y11)=1,AVERAGE(traitmath!Y11),"")</f>
        <v/>
      </c>
      <c r="P12" s="36" t="str">
        <f>IF(COUNT(traitmath!AK11)=1,AVERAGE(traitmath!AK11),"")</f>
        <v/>
      </c>
      <c r="Q12" s="36" t="str">
        <f>IF(COUNT(traitmath!AV11:AX11)=3,AVERAGE(traitmath!AV11:AX11),"")</f>
        <v/>
      </c>
      <c r="R12" s="36" t="str">
        <f>IF(COUNT(traitmath!H11)=1,AVERAGE(traitmath!H11),"")</f>
        <v/>
      </c>
      <c r="S12" s="36" t="str">
        <f>IF(COUNT(traitmath!E11:F11)=2,AVERAGE(traitmath!E11:F11),"")</f>
        <v/>
      </c>
      <c r="T12" s="36" t="str">
        <f>IF(COUNT(traitmath!AK11:AL11)=2,AVERAGE(traitmath!AK11:AL11),"")</f>
        <v/>
      </c>
      <c r="U12" s="36" t="str">
        <f>IF(COUNT(traitmath!P11:Q11)=2,AVERAGE(traitmath!P11:Q11),"")</f>
        <v/>
      </c>
      <c r="V12" s="36" t="str">
        <f>IF(COUNT(traitmath!AR11)=1,AVERAGE(traitmath!AR11),"")</f>
        <v/>
      </c>
      <c r="W12" s="99" t="str">
        <f>IF(COUNT(traitmath!AY11)=1,AVERAGE(traitmath!AY11),"")</f>
        <v/>
      </c>
      <c r="X12" s="75" t="str">
        <f>IF(COUNT(traitmath!AJ11)=1,AVERAGE(traitmath!AJ11),"")</f>
        <v/>
      </c>
      <c r="Y12" s="36" t="str">
        <f>IF(COUNT(traitmath!AP11:AQ11)=2,AVERAGE(traitmath!AP11:AQ11),"")</f>
        <v/>
      </c>
      <c r="Z12" s="36" t="str">
        <f>IF(COUNT(traitmath!BJ11:BK11)=2,AVERAGE(traitmath!BJ11:BK11),"")</f>
        <v/>
      </c>
      <c r="AA12" s="36" t="str">
        <f>IF(COUNT(traitmath!BB11:BC11)=2,AVERAGE(traitmath!BB11:BC11),"")</f>
        <v/>
      </c>
      <c r="AB12" s="36" t="str">
        <f>IF(COUNT(traitmath!K11)=1,AVERAGE(traitmath!K11),"")</f>
        <v/>
      </c>
      <c r="AC12" s="36" t="str">
        <f>IF(COUNT(traitmath!BE11)=1,AVERAGE(traitmath!BE11),"")</f>
        <v/>
      </c>
      <c r="AD12" s="36" t="str">
        <f>IF(COUNT(traitmath!I11)=1,AVERAGE(traitmath!I11),"")</f>
        <v/>
      </c>
      <c r="AE12" s="36" t="str">
        <f>IF(COUNT(traitmath!BD11)=1,AVERAGE(traitmath!BD11),"")</f>
        <v/>
      </c>
      <c r="AF12" s="36" t="str">
        <f>IF(COUNT(traitmath!AZ11)=1,AVERAGE(traitmath!AZ11),"")</f>
        <v/>
      </c>
      <c r="AG12" s="37" t="str">
        <f>IF(COUNT(traitmath!R11)=1,AVERAGE(traitmath!R11),"")</f>
        <v/>
      </c>
      <c r="AH12" s="75" t="str">
        <f>IF(COUNT(traitmath!W11)=1,AVERAGE(traitmath!W11),"")</f>
        <v/>
      </c>
      <c r="AI12" s="36" t="str">
        <f>IF(COUNT(traitmath!AS11)=1,AVERAGE(traitmath!AS11),"")</f>
        <v/>
      </c>
      <c r="AJ12" s="36" t="str">
        <f>IF(COUNT(traitmath!V11)=1,AVERAGE(traitmath!V11),"")</f>
        <v/>
      </c>
      <c r="AK12" s="36" t="str">
        <f>IF(COUNT(traitmath!J11)=1,AVERAGE(traitmath!J11),"")</f>
        <v/>
      </c>
      <c r="AL12" s="36" t="str">
        <f>IF(COUNT(traitmath!AT11)=1,AVERAGE(traitmath!AT11),"")</f>
        <v/>
      </c>
      <c r="AM12" s="36" t="str">
        <f>IF(COUNT(traitmath!BA11)=1,AVERAGE(traitmath!BA11),"")</f>
        <v/>
      </c>
      <c r="AN12" s="37" t="str">
        <f>IF(COUNT(traitmath!X11)=1,AVERAGE(traitmath!X11),"")</f>
        <v/>
      </c>
      <c r="AO12" s="181"/>
    </row>
    <row r="13" spans="1:41">
      <c r="A13" s="73" t="str">
        <f>IF('Ma classe'!C11&lt;&gt;0,'Ma classe'!C11,"")</f>
        <v/>
      </c>
      <c r="B13" s="74" t="str">
        <f>IF(COUNT(traitmath!D12)=1,AVERAGE(traitmath!D12),"")</f>
        <v/>
      </c>
      <c r="C13" s="36" t="str">
        <f>IF(COUNT(traitmath!AI12)=1,AVERAGE(traitmath!AI12),"")</f>
        <v/>
      </c>
      <c r="D13" s="36" t="str">
        <f>IF(COUNT(traitmath!S12:U12)=3,AVERAGE(traitmath!S12:U12),"")</f>
        <v/>
      </c>
      <c r="E13" s="36" t="str">
        <f>IF(COUNT(traitmath!BH12:BI12)=2,AVERAGE(traitmath!BH12:BI12),"")</f>
        <v/>
      </c>
      <c r="F13" s="36" t="str">
        <f>IF(COUNT(traitmath!AU12)=1,AVERAGE(traitmath!AU12),"")</f>
        <v/>
      </c>
      <c r="G13" s="36" t="str">
        <f>IF(COUNT(traitmath!AB12)=1,AVERAGE(traitmath!AB12),"")</f>
        <v/>
      </c>
      <c r="H13" s="36" t="str">
        <f>IF(COUNT(traitmath!G12)=1,AVERAGE(traitmath!G12),"")</f>
        <v/>
      </c>
      <c r="I13" s="36" t="str">
        <f>IF(COUNT(traitmath!BF12:BG12)=2,AVERAGE(traitmath!BF12:BG12),"")</f>
        <v/>
      </c>
      <c r="J13" s="36" t="str">
        <f>IF(COUNT(traitmath!AN12:AO12)=2,AVERAGE(traitmath!AN12:AO12),"")</f>
        <v/>
      </c>
      <c r="K13" s="36" t="str">
        <f>IF(COUNT(traitmath!AC12)=1,AVERAGE(traitmath!AC12),"")</f>
        <v/>
      </c>
      <c r="L13" s="36" t="str">
        <f>IF(COUNT(traitmath!AD12:AH12)=5,AVERAGE(traitmath!AD12:AH12),"")</f>
        <v/>
      </c>
      <c r="M13" s="36" t="str">
        <f>IF(COUNT(traitmath!Z12:AA12)=2,AVERAGE(traitmath!Z12:AA12),"")</f>
        <v/>
      </c>
      <c r="N13" s="36" t="str">
        <f>IF(COUNT(traitmath!L12:O12)=4,AVERAGE(traitmath!L12:O12),"")</f>
        <v/>
      </c>
      <c r="O13" s="36" t="str">
        <f>IF(COUNT(traitmath!Y12)=1,AVERAGE(traitmath!Y12),"")</f>
        <v/>
      </c>
      <c r="P13" s="36" t="str">
        <f>IF(COUNT(traitmath!AK12)=1,AVERAGE(traitmath!AK12),"")</f>
        <v/>
      </c>
      <c r="Q13" s="36" t="str">
        <f>IF(COUNT(traitmath!AV12:AX12)=3,AVERAGE(traitmath!AV12:AX12),"")</f>
        <v/>
      </c>
      <c r="R13" s="36" t="str">
        <f>IF(COUNT(traitmath!H12)=1,AVERAGE(traitmath!H12),"")</f>
        <v/>
      </c>
      <c r="S13" s="36" t="str">
        <f>IF(COUNT(traitmath!E12:F12)=2,AVERAGE(traitmath!E12:F12),"")</f>
        <v/>
      </c>
      <c r="T13" s="36" t="str">
        <f>IF(COUNT(traitmath!AK12:AL12)=2,AVERAGE(traitmath!AK12:AL12),"")</f>
        <v/>
      </c>
      <c r="U13" s="36" t="str">
        <f>IF(COUNT(traitmath!P12:Q12)=2,AVERAGE(traitmath!P12:Q12),"")</f>
        <v/>
      </c>
      <c r="V13" s="36" t="str">
        <f>IF(COUNT(traitmath!AR12)=1,AVERAGE(traitmath!AR12),"")</f>
        <v/>
      </c>
      <c r="W13" s="99" t="str">
        <f>IF(COUNT(traitmath!AY12)=1,AVERAGE(traitmath!AY12),"")</f>
        <v/>
      </c>
      <c r="X13" s="75" t="str">
        <f>IF(COUNT(traitmath!AJ12)=1,AVERAGE(traitmath!AJ12),"")</f>
        <v/>
      </c>
      <c r="Y13" s="36" t="str">
        <f>IF(COUNT(traitmath!AP12:AQ12)=2,AVERAGE(traitmath!AP12:AQ12),"")</f>
        <v/>
      </c>
      <c r="Z13" s="36" t="str">
        <f>IF(COUNT(traitmath!BJ12:BK12)=2,AVERAGE(traitmath!BJ12:BK12),"")</f>
        <v/>
      </c>
      <c r="AA13" s="36" t="str">
        <f>IF(COUNT(traitmath!BB12:BC12)=2,AVERAGE(traitmath!BB12:BC12),"")</f>
        <v/>
      </c>
      <c r="AB13" s="36" t="str">
        <f>IF(COUNT(traitmath!K12)=1,AVERAGE(traitmath!K12),"")</f>
        <v/>
      </c>
      <c r="AC13" s="36" t="str">
        <f>IF(COUNT(traitmath!BE12)=1,AVERAGE(traitmath!BE12),"")</f>
        <v/>
      </c>
      <c r="AD13" s="36" t="str">
        <f>IF(COUNT(traitmath!I12)=1,AVERAGE(traitmath!I12),"")</f>
        <v/>
      </c>
      <c r="AE13" s="36" t="str">
        <f>IF(COUNT(traitmath!BD12)=1,AVERAGE(traitmath!BD12),"")</f>
        <v/>
      </c>
      <c r="AF13" s="36" t="str">
        <f>IF(COUNT(traitmath!AZ12)=1,AVERAGE(traitmath!AZ12),"")</f>
        <v/>
      </c>
      <c r="AG13" s="37" t="str">
        <f>IF(COUNT(traitmath!R12)=1,AVERAGE(traitmath!R12),"")</f>
        <v/>
      </c>
      <c r="AH13" s="75" t="str">
        <f>IF(COUNT(traitmath!W12)=1,AVERAGE(traitmath!W12),"")</f>
        <v/>
      </c>
      <c r="AI13" s="36" t="str">
        <f>IF(COUNT(traitmath!AS12)=1,AVERAGE(traitmath!AS12),"")</f>
        <v/>
      </c>
      <c r="AJ13" s="36" t="str">
        <f>IF(COUNT(traitmath!V12)=1,AVERAGE(traitmath!V12),"")</f>
        <v/>
      </c>
      <c r="AK13" s="36" t="str">
        <f>IF(COUNT(traitmath!J12)=1,AVERAGE(traitmath!J12),"")</f>
        <v/>
      </c>
      <c r="AL13" s="36" t="str">
        <f>IF(COUNT(traitmath!AT12)=1,AVERAGE(traitmath!AT12),"")</f>
        <v/>
      </c>
      <c r="AM13" s="36" t="str">
        <f>IF(COUNT(traitmath!BA12)=1,AVERAGE(traitmath!BA12),"")</f>
        <v/>
      </c>
      <c r="AN13" s="37" t="str">
        <f>IF(COUNT(traitmath!X12)=1,AVERAGE(traitmath!X12),"")</f>
        <v/>
      </c>
      <c r="AO13" s="181"/>
    </row>
    <row r="14" spans="1:41">
      <c r="A14" s="73" t="str">
        <f>IF('Ma classe'!C12&lt;&gt;0,'Ma classe'!C12,"")</f>
        <v/>
      </c>
      <c r="B14" s="74" t="str">
        <f>IF(COUNT(traitmath!D13)=1,AVERAGE(traitmath!D13),"")</f>
        <v/>
      </c>
      <c r="C14" s="36" t="str">
        <f>IF(COUNT(traitmath!AI13)=1,AVERAGE(traitmath!AI13),"")</f>
        <v/>
      </c>
      <c r="D14" s="36" t="str">
        <f>IF(COUNT(traitmath!S13:U13)=3,AVERAGE(traitmath!S13:U13),"")</f>
        <v/>
      </c>
      <c r="E14" s="36" t="str">
        <f>IF(COUNT(traitmath!BH13:BI13)=2,AVERAGE(traitmath!BH13:BI13),"")</f>
        <v/>
      </c>
      <c r="F14" s="36" t="str">
        <f>IF(COUNT(traitmath!AU13)=1,AVERAGE(traitmath!AU13),"")</f>
        <v/>
      </c>
      <c r="G14" s="36" t="str">
        <f>IF(COUNT(traitmath!AB13)=1,AVERAGE(traitmath!AB13),"")</f>
        <v/>
      </c>
      <c r="H14" s="36" t="str">
        <f>IF(COUNT(traitmath!G13)=1,AVERAGE(traitmath!G13),"")</f>
        <v/>
      </c>
      <c r="I14" s="36" t="str">
        <f>IF(COUNT(traitmath!BF13:BG13)=2,AVERAGE(traitmath!BF13:BG13),"")</f>
        <v/>
      </c>
      <c r="J14" s="36" t="str">
        <f>IF(COUNT(traitmath!AN13:AO13)=2,AVERAGE(traitmath!AN13:AO13),"")</f>
        <v/>
      </c>
      <c r="K14" s="36" t="str">
        <f>IF(COUNT(traitmath!AC13)=1,AVERAGE(traitmath!AC13),"")</f>
        <v/>
      </c>
      <c r="L14" s="36" t="str">
        <f>IF(COUNT(traitmath!AD13:AH13)=5,AVERAGE(traitmath!AD13:AH13),"")</f>
        <v/>
      </c>
      <c r="M14" s="36" t="str">
        <f>IF(COUNT(traitmath!Z13:AA13)=2,AVERAGE(traitmath!Z13:AA13),"")</f>
        <v/>
      </c>
      <c r="N14" s="36" t="str">
        <f>IF(COUNT(traitmath!L13:O13)=4,AVERAGE(traitmath!L13:O13),"")</f>
        <v/>
      </c>
      <c r="O14" s="36" t="str">
        <f>IF(COUNT(traitmath!Y13)=1,AVERAGE(traitmath!Y13),"")</f>
        <v/>
      </c>
      <c r="P14" s="36" t="str">
        <f>IF(COUNT(traitmath!AK13)=1,AVERAGE(traitmath!AK13),"")</f>
        <v/>
      </c>
      <c r="Q14" s="36" t="str">
        <f>IF(COUNT(traitmath!AV13:AX13)=3,AVERAGE(traitmath!AV13:AX13),"")</f>
        <v/>
      </c>
      <c r="R14" s="36" t="str">
        <f>IF(COUNT(traitmath!H13)=1,AVERAGE(traitmath!H13),"")</f>
        <v/>
      </c>
      <c r="S14" s="36" t="str">
        <f>IF(COUNT(traitmath!E13:F13)=2,AVERAGE(traitmath!E13:F13),"")</f>
        <v/>
      </c>
      <c r="T14" s="36" t="str">
        <f>IF(COUNT(traitmath!AK13:AL13)=2,AVERAGE(traitmath!AK13:AL13),"")</f>
        <v/>
      </c>
      <c r="U14" s="36" t="str">
        <f>IF(COUNT(traitmath!P13:Q13)=2,AVERAGE(traitmath!P13:Q13),"")</f>
        <v/>
      </c>
      <c r="V14" s="36" t="str">
        <f>IF(COUNT(traitmath!AR13)=1,AVERAGE(traitmath!AR13),"")</f>
        <v/>
      </c>
      <c r="W14" s="99" t="str">
        <f>IF(COUNT(traitmath!AY13)=1,AVERAGE(traitmath!AY13),"")</f>
        <v/>
      </c>
      <c r="X14" s="75" t="str">
        <f>IF(COUNT(traitmath!AJ13)=1,AVERAGE(traitmath!AJ13),"")</f>
        <v/>
      </c>
      <c r="Y14" s="36" t="str">
        <f>IF(COUNT(traitmath!AP13:AQ13)=2,AVERAGE(traitmath!AP13:AQ13),"")</f>
        <v/>
      </c>
      <c r="Z14" s="36" t="str">
        <f>IF(COUNT(traitmath!BJ13:BK13)=2,AVERAGE(traitmath!BJ13:BK13),"")</f>
        <v/>
      </c>
      <c r="AA14" s="36" t="str">
        <f>IF(COUNT(traitmath!BB13:BC13)=2,AVERAGE(traitmath!BB13:BC13),"")</f>
        <v/>
      </c>
      <c r="AB14" s="36" t="str">
        <f>IF(COUNT(traitmath!K13)=1,AVERAGE(traitmath!K13),"")</f>
        <v/>
      </c>
      <c r="AC14" s="36" t="str">
        <f>IF(COUNT(traitmath!BE13)=1,AVERAGE(traitmath!BE13),"")</f>
        <v/>
      </c>
      <c r="AD14" s="36" t="str">
        <f>IF(COUNT(traitmath!I13)=1,AVERAGE(traitmath!I13),"")</f>
        <v/>
      </c>
      <c r="AE14" s="36" t="str">
        <f>IF(COUNT(traitmath!BD13)=1,AVERAGE(traitmath!BD13),"")</f>
        <v/>
      </c>
      <c r="AF14" s="36" t="str">
        <f>IF(COUNT(traitmath!AZ13)=1,AVERAGE(traitmath!AZ13),"")</f>
        <v/>
      </c>
      <c r="AG14" s="37" t="str">
        <f>IF(COUNT(traitmath!R13)=1,AVERAGE(traitmath!R13),"")</f>
        <v/>
      </c>
      <c r="AH14" s="75" t="str">
        <f>IF(COUNT(traitmath!W13)=1,AVERAGE(traitmath!W13),"")</f>
        <v/>
      </c>
      <c r="AI14" s="36" t="str">
        <f>IF(COUNT(traitmath!AS13)=1,AVERAGE(traitmath!AS13),"")</f>
        <v/>
      </c>
      <c r="AJ14" s="36" t="str">
        <f>IF(COUNT(traitmath!V13)=1,AVERAGE(traitmath!V13),"")</f>
        <v/>
      </c>
      <c r="AK14" s="36" t="str">
        <f>IF(COUNT(traitmath!J13)=1,AVERAGE(traitmath!J13),"")</f>
        <v/>
      </c>
      <c r="AL14" s="36" t="str">
        <f>IF(COUNT(traitmath!AT13)=1,AVERAGE(traitmath!AT13),"")</f>
        <v/>
      </c>
      <c r="AM14" s="36" t="str">
        <f>IF(COUNT(traitmath!BA13)=1,AVERAGE(traitmath!BA13),"")</f>
        <v/>
      </c>
      <c r="AN14" s="37" t="str">
        <f>IF(COUNT(traitmath!X13)=1,AVERAGE(traitmath!X13),"")</f>
        <v/>
      </c>
      <c r="AO14" s="181"/>
    </row>
    <row r="15" spans="1:41">
      <c r="A15" s="73" t="str">
        <f>IF('Ma classe'!C13&lt;&gt;0,'Ma classe'!C13,"")</f>
        <v/>
      </c>
      <c r="B15" s="74" t="str">
        <f>IF(COUNT(traitmath!D14)=1,AVERAGE(traitmath!D14),"")</f>
        <v/>
      </c>
      <c r="C15" s="36" t="str">
        <f>IF(COUNT(traitmath!AI14)=1,AVERAGE(traitmath!AI14),"")</f>
        <v/>
      </c>
      <c r="D15" s="36" t="str">
        <f>IF(COUNT(traitmath!S14:U14)=3,AVERAGE(traitmath!S14:U14),"")</f>
        <v/>
      </c>
      <c r="E15" s="36" t="str">
        <f>IF(COUNT(traitmath!BH14:BI14)=2,AVERAGE(traitmath!BH14:BI14),"")</f>
        <v/>
      </c>
      <c r="F15" s="36" t="str">
        <f>IF(COUNT(traitmath!AU14)=1,AVERAGE(traitmath!AU14),"")</f>
        <v/>
      </c>
      <c r="G15" s="36" t="str">
        <f>IF(COUNT(traitmath!AB14)=1,AVERAGE(traitmath!AB14),"")</f>
        <v/>
      </c>
      <c r="H15" s="36" t="str">
        <f>IF(COUNT(traitmath!G14)=1,AVERAGE(traitmath!G14),"")</f>
        <v/>
      </c>
      <c r="I15" s="36" t="str">
        <f>IF(COUNT(traitmath!BF14:BG14)=2,AVERAGE(traitmath!BF14:BG14),"")</f>
        <v/>
      </c>
      <c r="J15" s="36" t="str">
        <f>IF(COUNT(traitmath!AN14:AO14)=2,AVERAGE(traitmath!AN14:AO14),"")</f>
        <v/>
      </c>
      <c r="K15" s="36" t="str">
        <f>IF(COUNT(traitmath!AC14)=1,AVERAGE(traitmath!AC14),"")</f>
        <v/>
      </c>
      <c r="L15" s="36" t="str">
        <f>IF(COUNT(traitmath!AD14:AH14)=5,AVERAGE(traitmath!AD14:AH14),"")</f>
        <v/>
      </c>
      <c r="M15" s="36" t="str">
        <f>IF(COUNT(traitmath!Z14:AA14)=2,AVERAGE(traitmath!Z14:AA14),"")</f>
        <v/>
      </c>
      <c r="N15" s="36" t="str">
        <f>IF(COUNT(traitmath!L14:O14)=4,AVERAGE(traitmath!L14:O14),"")</f>
        <v/>
      </c>
      <c r="O15" s="36" t="str">
        <f>IF(COUNT(traitmath!Y14)=1,AVERAGE(traitmath!Y14),"")</f>
        <v/>
      </c>
      <c r="P15" s="36" t="str">
        <f>IF(COUNT(traitmath!AK14)=1,AVERAGE(traitmath!AK14),"")</f>
        <v/>
      </c>
      <c r="Q15" s="36" t="str">
        <f>IF(COUNT(traitmath!AV14:AX14)=3,AVERAGE(traitmath!AV14:AX14),"")</f>
        <v/>
      </c>
      <c r="R15" s="36" t="str">
        <f>IF(COUNT(traitmath!H14)=1,AVERAGE(traitmath!H14),"")</f>
        <v/>
      </c>
      <c r="S15" s="36" t="str">
        <f>IF(COUNT(traitmath!E14:F14)=2,AVERAGE(traitmath!E14:F14),"")</f>
        <v/>
      </c>
      <c r="T15" s="36" t="str">
        <f>IF(COUNT(traitmath!AK14:AL14)=2,AVERAGE(traitmath!AK14:AL14),"")</f>
        <v/>
      </c>
      <c r="U15" s="36" t="str">
        <f>IF(COUNT(traitmath!P14:Q14)=2,AVERAGE(traitmath!P14:Q14),"")</f>
        <v/>
      </c>
      <c r="V15" s="36" t="str">
        <f>IF(COUNT(traitmath!AR14)=1,AVERAGE(traitmath!AR14),"")</f>
        <v/>
      </c>
      <c r="W15" s="99" t="str">
        <f>IF(COUNT(traitmath!AY14)=1,AVERAGE(traitmath!AY14),"")</f>
        <v/>
      </c>
      <c r="X15" s="75" t="str">
        <f>IF(COUNT(traitmath!AJ14)=1,AVERAGE(traitmath!AJ14),"")</f>
        <v/>
      </c>
      <c r="Y15" s="36" t="str">
        <f>IF(COUNT(traitmath!AP14:AQ14)=2,AVERAGE(traitmath!AP14:AQ14),"")</f>
        <v/>
      </c>
      <c r="Z15" s="36" t="str">
        <f>IF(COUNT(traitmath!BJ14:BK14)=2,AVERAGE(traitmath!BJ14:BK14),"")</f>
        <v/>
      </c>
      <c r="AA15" s="36" t="str">
        <f>IF(COUNT(traitmath!BB14:BC14)=2,AVERAGE(traitmath!BB14:BC14),"")</f>
        <v/>
      </c>
      <c r="AB15" s="36" t="str">
        <f>IF(COUNT(traitmath!K14)=1,AVERAGE(traitmath!K14),"")</f>
        <v/>
      </c>
      <c r="AC15" s="36" t="str">
        <f>IF(COUNT(traitmath!BE14)=1,AVERAGE(traitmath!BE14),"")</f>
        <v/>
      </c>
      <c r="AD15" s="36" t="str">
        <f>IF(COUNT(traitmath!I14)=1,AVERAGE(traitmath!I14),"")</f>
        <v/>
      </c>
      <c r="AE15" s="36" t="str">
        <f>IF(COUNT(traitmath!BD14)=1,AVERAGE(traitmath!BD14),"")</f>
        <v/>
      </c>
      <c r="AF15" s="36" t="str">
        <f>IF(COUNT(traitmath!AZ14)=1,AVERAGE(traitmath!AZ14),"")</f>
        <v/>
      </c>
      <c r="AG15" s="37" t="str">
        <f>IF(COUNT(traitmath!R14)=1,AVERAGE(traitmath!R14),"")</f>
        <v/>
      </c>
      <c r="AH15" s="75" t="str">
        <f>IF(COUNT(traitmath!W14)=1,AVERAGE(traitmath!W14),"")</f>
        <v/>
      </c>
      <c r="AI15" s="36" t="str">
        <f>IF(COUNT(traitmath!AS14)=1,AVERAGE(traitmath!AS14),"")</f>
        <v/>
      </c>
      <c r="AJ15" s="36" t="str">
        <f>IF(COUNT(traitmath!V14)=1,AVERAGE(traitmath!V14),"")</f>
        <v/>
      </c>
      <c r="AK15" s="36" t="str">
        <f>IF(COUNT(traitmath!J14)=1,AVERAGE(traitmath!J14),"")</f>
        <v/>
      </c>
      <c r="AL15" s="36" t="str">
        <f>IF(COUNT(traitmath!AT14)=1,AVERAGE(traitmath!AT14),"")</f>
        <v/>
      </c>
      <c r="AM15" s="36" t="str">
        <f>IF(COUNT(traitmath!BA14)=1,AVERAGE(traitmath!BA14),"")</f>
        <v/>
      </c>
      <c r="AN15" s="37" t="str">
        <f>IF(COUNT(traitmath!X14)=1,AVERAGE(traitmath!X14),"")</f>
        <v/>
      </c>
      <c r="AO15" s="181"/>
    </row>
    <row r="16" spans="1:41">
      <c r="A16" s="73" t="str">
        <f>IF('Ma classe'!C14&lt;&gt;0,'Ma classe'!C14,"")</f>
        <v/>
      </c>
      <c r="B16" s="74" t="str">
        <f>IF(COUNT(traitmath!D15)=1,AVERAGE(traitmath!D15),"")</f>
        <v/>
      </c>
      <c r="C16" s="36" t="str">
        <f>IF(COUNT(traitmath!AI15)=1,AVERAGE(traitmath!AI15),"")</f>
        <v/>
      </c>
      <c r="D16" s="36" t="str">
        <f>IF(COUNT(traitmath!S15:U15)=3,AVERAGE(traitmath!S15:U15),"")</f>
        <v/>
      </c>
      <c r="E16" s="36" t="str">
        <f>IF(COUNT(traitmath!BH15:BI15)=2,AVERAGE(traitmath!BH15:BI15),"")</f>
        <v/>
      </c>
      <c r="F16" s="36" t="str">
        <f>IF(COUNT(traitmath!AU15)=1,AVERAGE(traitmath!AU15),"")</f>
        <v/>
      </c>
      <c r="G16" s="36" t="str">
        <f>IF(COUNT(traitmath!AB15)=1,AVERAGE(traitmath!AB15),"")</f>
        <v/>
      </c>
      <c r="H16" s="36" t="str">
        <f>IF(COUNT(traitmath!G15)=1,AVERAGE(traitmath!G15),"")</f>
        <v/>
      </c>
      <c r="I16" s="36" t="str">
        <f>IF(COUNT(traitmath!BF15:BG15)=2,AVERAGE(traitmath!BF15:BG15),"")</f>
        <v/>
      </c>
      <c r="J16" s="36" t="str">
        <f>IF(COUNT(traitmath!AN15:AO15)=2,AVERAGE(traitmath!AN15:AO15),"")</f>
        <v/>
      </c>
      <c r="K16" s="36" t="str">
        <f>IF(COUNT(traitmath!AC15)=1,AVERAGE(traitmath!AC15),"")</f>
        <v/>
      </c>
      <c r="L16" s="36" t="str">
        <f>IF(COUNT(traitmath!AD15:AH15)=5,AVERAGE(traitmath!AD15:AH15),"")</f>
        <v/>
      </c>
      <c r="M16" s="36" t="str">
        <f>IF(COUNT(traitmath!Z15:AA15)=2,AVERAGE(traitmath!Z15:AA15),"")</f>
        <v/>
      </c>
      <c r="N16" s="36" t="str">
        <f>IF(COUNT(traitmath!L15:O15)=4,AVERAGE(traitmath!L15:O15),"")</f>
        <v/>
      </c>
      <c r="O16" s="36" t="str">
        <f>IF(COUNT(traitmath!Y15)=1,AVERAGE(traitmath!Y15),"")</f>
        <v/>
      </c>
      <c r="P16" s="36" t="str">
        <f>IF(COUNT(traitmath!AK15)=1,AVERAGE(traitmath!AK15),"")</f>
        <v/>
      </c>
      <c r="Q16" s="36" t="str">
        <f>IF(COUNT(traitmath!AV15:AX15)=3,AVERAGE(traitmath!AV15:AX15),"")</f>
        <v/>
      </c>
      <c r="R16" s="36" t="str">
        <f>IF(COUNT(traitmath!H15)=1,AVERAGE(traitmath!H15),"")</f>
        <v/>
      </c>
      <c r="S16" s="36" t="str">
        <f>IF(COUNT(traitmath!E15:F15)=2,AVERAGE(traitmath!E15:F15),"")</f>
        <v/>
      </c>
      <c r="T16" s="36" t="str">
        <f>IF(COUNT(traitmath!AK15:AL15)=2,AVERAGE(traitmath!AK15:AL15),"")</f>
        <v/>
      </c>
      <c r="U16" s="36" t="str">
        <f>IF(COUNT(traitmath!P15:Q15)=2,AVERAGE(traitmath!P15:Q15),"")</f>
        <v/>
      </c>
      <c r="V16" s="36" t="str">
        <f>IF(COUNT(traitmath!AR15)=1,AVERAGE(traitmath!AR15),"")</f>
        <v/>
      </c>
      <c r="W16" s="99" t="str">
        <f>IF(COUNT(traitmath!AY15)=1,AVERAGE(traitmath!AY15),"")</f>
        <v/>
      </c>
      <c r="X16" s="75" t="str">
        <f>IF(COUNT(traitmath!AJ15)=1,AVERAGE(traitmath!AJ15),"")</f>
        <v/>
      </c>
      <c r="Y16" s="36" t="str">
        <f>IF(COUNT(traitmath!AP15:AQ15)=2,AVERAGE(traitmath!AP15:AQ15),"")</f>
        <v/>
      </c>
      <c r="Z16" s="36" t="str">
        <f>IF(COUNT(traitmath!BJ15:BK15)=2,AVERAGE(traitmath!BJ15:BK15),"")</f>
        <v/>
      </c>
      <c r="AA16" s="36" t="str">
        <f>IF(COUNT(traitmath!BB15:BC15)=2,AVERAGE(traitmath!BB15:BC15),"")</f>
        <v/>
      </c>
      <c r="AB16" s="36" t="str">
        <f>IF(COUNT(traitmath!K15)=1,AVERAGE(traitmath!K15),"")</f>
        <v/>
      </c>
      <c r="AC16" s="36" t="str">
        <f>IF(COUNT(traitmath!BE15)=1,AVERAGE(traitmath!BE15),"")</f>
        <v/>
      </c>
      <c r="AD16" s="36" t="str">
        <f>IF(COUNT(traitmath!I15)=1,AVERAGE(traitmath!I15),"")</f>
        <v/>
      </c>
      <c r="AE16" s="36" t="str">
        <f>IF(COUNT(traitmath!BD15)=1,AVERAGE(traitmath!BD15),"")</f>
        <v/>
      </c>
      <c r="AF16" s="36" t="str">
        <f>IF(COUNT(traitmath!AZ15)=1,AVERAGE(traitmath!AZ15),"")</f>
        <v/>
      </c>
      <c r="AG16" s="37" t="str">
        <f>IF(COUNT(traitmath!R15)=1,AVERAGE(traitmath!R15),"")</f>
        <v/>
      </c>
      <c r="AH16" s="75" t="str">
        <f>IF(COUNT(traitmath!W15)=1,AVERAGE(traitmath!W15),"")</f>
        <v/>
      </c>
      <c r="AI16" s="36" t="str">
        <f>IF(COUNT(traitmath!AS15)=1,AVERAGE(traitmath!AS15),"")</f>
        <v/>
      </c>
      <c r="AJ16" s="36" t="str">
        <f>IF(COUNT(traitmath!V15)=1,AVERAGE(traitmath!V15),"")</f>
        <v/>
      </c>
      <c r="AK16" s="36" t="str">
        <f>IF(COUNT(traitmath!J15)=1,AVERAGE(traitmath!J15),"")</f>
        <v/>
      </c>
      <c r="AL16" s="36" t="str">
        <f>IF(COUNT(traitmath!AT15)=1,AVERAGE(traitmath!AT15),"")</f>
        <v/>
      </c>
      <c r="AM16" s="36" t="str">
        <f>IF(COUNT(traitmath!BA15)=1,AVERAGE(traitmath!BA15),"")</f>
        <v/>
      </c>
      <c r="AN16" s="37" t="str">
        <f>IF(COUNT(traitmath!X15)=1,AVERAGE(traitmath!X15),"")</f>
        <v/>
      </c>
      <c r="AO16" s="181"/>
    </row>
    <row r="17" spans="1:41">
      <c r="A17" s="73" t="str">
        <f>IF('Ma classe'!C15&lt;&gt;0,'Ma classe'!C15,"")</f>
        <v/>
      </c>
      <c r="B17" s="74" t="str">
        <f>IF(COUNT(traitmath!D16)=1,AVERAGE(traitmath!D16),"")</f>
        <v/>
      </c>
      <c r="C17" s="36" t="str">
        <f>IF(COUNT(traitmath!AI16)=1,AVERAGE(traitmath!AI16),"")</f>
        <v/>
      </c>
      <c r="D17" s="36" t="str">
        <f>IF(COUNT(traitmath!S16:U16)=3,AVERAGE(traitmath!S16:U16),"")</f>
        <v/>
      </c>
      <c r="E17" s="36" t="str">
        <f>IF(COUNT(traitmath!BH16:BI16)=2,AVERAGE(traitmath!BH16:BI16),"")</f>
        <v/>
      </c>
      <c r="F17" s="36" t="str">
        <f>IF(COUNT(traitmath!AU16)=1,AVERAGE(traitmath!AU16),"")</f>
        <v/>
      </c>
      <c r="G17" s="36" t="str">
        <f>IF(COUNT(traitmath!AB16)=1,AVERAGE(traitmath!AB16),"")</f>
        <v/>
      </c>
      <c r="H17" s="36" t="str">
        <f>IF(COUNT(traitmath!G16)=1,AVERAGE(traitmath!G16),"")</f>
        <v/>
      </c>
      <c r="I17" s="36" t="str">
        <f>IF(COUNT(traitmath!BF16:BG16)=2,AVERAGE(traitmath!BF16:BG16),"")</f>
        <v/>
      </c>
      <c r="J17" s="36" t="str">
        <f>IF(COUNT(traitmath!AN16:AO16)=2,AVERAGE(traitmath!AN16:AO16),"")</f>
        <v/>
      </c>
      <c r="K17" s="36" t="str">
        <f>IF(COUNT(traitmath!AC16)=1,AVERAGE(traitmath!AC16),"")</f>
        <v/>
      </c>
      <c r="L17" s="36" t="str">
        <f>IF(COUNT(traitmath!AD16:AH16)=5,AVERAGE(traitmath!AD16:AH16),"")</f>
        <v/>
      </c>
      <c r="M17" s="36" t="str">
        <f>IF(COUNT(traitmath!Z16:AA16)=2,AVERAGE(traitmath!Z16:AA16),"")</f>
        <v/>
      </c>
      <c r="N17" s="36" t="str">
        <f>IF(COUNT(traitmath!L16:O16)=4,AVERAGE(traitmath!L16:O16),"")</f>
        <v/>
      </c>
      <c r="O17" s="36" t="str">
        <f>IF(COUNT(traitmath!Y16)=1,AVERAGE(traitmath!Y16),"")</f>
        <v/>
      </c>
      <c r="P17" s="36" t="str">
        <f>IF(COUNT(traitmath!AK16)=1,AVERAGE(traitmath!AK16),"")</f>
        <v/>
      </c>
      <c r="Q17" s="36" t="str">
        <f>IF(COUNT(traitmath!AV16:AX16)=3,AVERAGE(traitmath!AV16:AX16),"")</f>
        <v/>
      </c>
      <c r="R17" s="36" t="str">
        <f>IF(COUNT(traitmath!H16)=1,AVERAGE(traitmath!H16),"")</f>
        <v/>
      </c>
      <c r="S17" s="36" t="str">
        <f>IF(COUNT(traitmath!E16:F16)=2,AVERAGE(traitmath!E16:F16),"")</f>
        <v/>
      </c>
      <c r="T17" s="36" t="str">
        <f>IF(COUNT(traitmath!AK16:AL16)=2,AVERAGE(traitmath!AK16:AL16),"")</f>
        <v/>
      </c>
      <c r="U17" s="36" t="str">
        <f>IF(COUNT(traitmath!P16:Q16)=2,AVERAGE(traitmath!P16:Q16),"")</f>
        <v/>
      </c>
      <c r="V17" s="36" t="str">
        <f>IF(COUNT(traitmath!AR16)=1,AVERAGE(traitmath!AR16),"")</f>
        <v/>
      </c>
      <c r="W17" s="99" t="str">
        <f>IF(COUNT(traitmath!AY16)=1,AVERAGE(traitmath!AY16),"")</f>
        <v/>
      </c>
      <c r="X17" s="75" t="str">
        <f>IF(COUNT(traitmath!AJ16)=1,AVERAGE(traitmath!AJ16),"")</f>
        <v/>
      </c>
      <c r="Y17" s="36" t="str">
        <f>IF(COUNT(traitmath!AP16:AQ16)=2,AVERAGE(traitmath!AP16:AQ16),"")</f>
        <v/>
      </c>
      <c r="Z17" s="36" t="str">
        <f>IF(COUNT(traitmath!BJ16:BK16)=2,AVERAGE(traitmath!BJ16:BK16),"")</f>
        <v/>
      </c>
      <c r="AA17" s="36" t="str">
        <f>IF(COUNT(traitmath!BB16:BC16)=2,AVERAGE(traitmath!BB16:BC16),"")</f>
        <v/>
      </c>
      <c r="AB17" s="36" t="str">
        <f>IF(COUNT(traitmath!K16)=1,AVERAGE(traitmath!K16),"")</f>
        <v/>
      </c>
      <c r="AC17" s="36" t="str">
        <f>IF(COUNT(traitmath!BE16)=1,AVERAGE(traitmath!BE16),"")</f>
        <v/>
      </c>
      <c r="AD17" s="36" t="str">
        <f>IF(COUNT(traitmath!I16)=1,AVERAGE(traitmath!I16),"")</f>
        <v/>
      </c>
      <c r="AE17" s="36" t="str">
        <f>IF(COUNT(traitmath!BD16)=1,AVERAGE(traitmath!BD16),"")</f>
        <v/>
      </c>
      <c r="AF17" s="36" t="str">
        <f>IF(COUNT(traitmath!AZ16)=1,AVERAGE(traitmath!AZ16),"")</f>
        <v/>
      </c>
      <c r="AG17" s="37" t="str">
        <f>IF(COUNT(traitmath!R16)=1,AVERAGE(traitmath!R16),"")</f>
        <v/>
      </c>
      <c r="AH17" s="75" t="str">
        <f>IF(COUNT(traitmath!W16)=1,AVERAGE(traitmath!W16),"")</f>
        <v/>
      </c>
      <c r="AI17" s="36" t="str">
        <f>IF(COUNT(traitmath!AS16)=1,AVERAGE(traitmath!AS16),"")</f>
        <v/>
      </c>
      <c r="AJ17" s="36" t="str">
        <f>IF(COUNT(traitmath!V16)=1,AVERAGE(traitmath!V16),"")</f>
        <v/>
      </c>
      <c r="AK17" s="36" t="str">
        <f>IF(COUNT(traitmath!J16)=1,AVERAGE(traitmath!J16),"")</f>
        <v/>
      </c>
      <c r="AL17" s="36" t="str">
        <f>IF(COUNT(traitmath!AT16)=1,AVERAGE(traitmath!AT16),"")</f>
        <v/>
      </c>
      <c r="AM17" s="36" t="str">
        <f>IF(COUNT(traitmath!BA16)=1,AVERAGE(traitmath!BA16),"")</f>
        <v/>
      </c>
      <c r="AN17" s="37" t="str">
        <f>IF(COUNT(traitmath!X16)=1,AVERAGE(traitmath!X16),"")</f>
        <v/>
      </c>
      <c r="AO17" s="181"/>
    </row>
    <row r="18" spans="1:41">
      <c r="A18" s="73" t="str">
        <f>IF('Ma classe'!C16&lt;&gt;0,'Ma classe'!C16,"")</f>
        <v/>
      </c>
      <c r="B18" s="74" t="str">
        <f>IF(COUNT(traitmath!D17)=1,AVERAGE(traitmath!D17),"")</f>
        <v/>
      </c>
      <c r="C18" s="36" t="str">
        <f>IF(COUNT(traitmath!AI17)=1,AVERAGE(traitmath!AI17),"")</f>
        <v/>
      </c>
      <c r="D18" s="36" t="str">
        <f>IF(COUNT(traitmath!S17:U17)=3,AVERAGE(traitmath!S17:U17),"")</f>
        <v/>
      </c>
      <c r="E18" s="36" t="str">
        <f>IF(COUNT(traitmath!BH17:BI17)=2,AVERAGE(traitmath!BH17:BI17),"")</f>
        <v/>
      </c>
      <c r="F18" s="36" t="str">
        <f>IF(COUNT(traitmath!AU17)=1,AVERAGE(traitmath!AU17),"")</f>
        <v/>
      </c>
      <c r="G18" s="36" t="str">
        <f>IF(COUNT(traitmath!AB17)=1,AVERAGE(traitmath!AB17),"")</f>
        <v/>
      </c>
      <c r="H18" s="36" t="str">
        <f>IF(COUNT(traitmath!G17)=1,AVERAGE(traitmath!G17),"")</f>
        <v/>
      </c>
      <c r="I18" s="36" t="str">
        <f>IF(COUNT(traitmath!BF17:BG17)=2,AVERAGE(traitmath!BF17:BG17),"")</f>
        <v/>
      </c>
      <c r="J18" s="36" t="str">
        <f>IF(COUNT(traitmath!AN17:AO17)=2,AVERAGE(traitmath!AN17:AO17),"")</f>
        <v/>
      </c>
      <c r="K18" s="36" t="str">
        <f>IF(COUNT(traitmath!AC17)=1,AVERAGE(traitmath!AC17),"")</f>
        <v/>
      </c>
      <c r="L18" s="36" t="str">
        <f>IF(COUNT(traitmath!AD17:AH17)=5,AVERAGE(traitmath!AD17:AH17),"")</f>
        <v/>
      </c>
      <c r="M18" s="36" t="str">
        <f>IF(COUNT(traitmath!Z17:AA17)=2,AVERAGE(traitmath!Z17:AA17),"")</f>
        <v/>
      </c>
      <c r="N18" s="36" t="str">
        <f>IF(COUNT(traitmath!L17:O17)=4,AVERAGE(traitmath!L17:O17),"")</f>
        <v/>
      </c>
      <c r="O18" s="36" t="str">
        <f>IF(COUNT(traitmath!Y17)=1,AVERAGE(traitmath!Y17),"")</f>
        <v/>
      </c>
      <c r="P18" s="36" t="str">
        <f>IF(COUNT(traitmath!AK17)=1,AVERAGE(traitmath!AK17),"")</f>
        <v/>
      </c>
      <c r="Q18" s="36" t="str">
        <f>IF(COUNT(traitmath!AV17:AX17)=3,AVERAGE(traitmath!AV17:AX17),"")</f>
        <v/>
      </c>
      <c r="R18" s="36" t="str">
        <f>IF(COUNT(traitmath!H17)=1,AVERAGE(traitmath!H17),"")</f>
        <v/>
      </c>
      <c r="S18" s="36" t="str">
        <f>IF(COUNT(traitmath!E17:F17)=2,AVERAGE(traitmath!E17:F17),"")</f>
        <v/>
      </c>
      <c r="T18" s="36" t="str">
        <f>IF(COUNT(traitmath!AK17:AL17)=2,AVERAGE(traitmath!AK17:AL17),"")</f>
        <v/>
      </c>
      <c r="U18" s="36" t="str">
        <f>IF(COUNT(traitmath!P17:Q17)=2,AVERAGE(traitmath!P17:Q17),"")</f>
        <v/>
      </c>
      <c r="V18" s="36" t="str">
        <f>IF(COUNT(traitmath!AR17)=1,AVERAGE(traitmath!AR17),"")</f>
        <v/>
      </c>
      <c r="W18" s="99" t="str">
        <f>IF(COUNT(traitmath!AY17)=1,AVERAGE(traitmath!AY17),"")</f>
        <v/>
      </c>
      <c r="X18" s="75" t="str">
        <f>IF(COUNT(traitmath!AJ17)=1,AVERAGE(traitmath!AJ17),"")</f>
        <v/>
      </c>
      <c r="Y18" s="36" t="str">
        <f>IF(COUNT(traitmath!AP17:AQ17)=2,AVERAGE(traitmath!AP17:AQ17),"")</f>
        <v/>
      </c>
      <c r="Z18" s="36" t="str">
        <f>IF(COUNT(traitmath!BJ17:BK17)=2,AVERAGE(traitmath!BJ17:BK17),"")</f>
        <v/>
      </c>
      <c r="AA18" s="36" t="str">
        <f>IF(COUNT(traitmath!BB17:BC17)=2,AVERAGE(traitmath!BB17:BC17),"")</f>
        <v/>
      </c>
      <c r="AB18" s="36" t="str">
        <f>IF(COUNT(traitmath!K17)=1,AVERAGE(traitmath!K17),"")</f>
        <v/>
      </c>
      <c r="AC18" s="36" t="str">
        <f>IF(COUNT(traitmath!BE17)=1,AVERAGE(traitmath!BE17),"")</f>
        <v/>
      </c>
      <c r="AD18" s="36" t="str">
        <f>IF(COUNT(traitmath!I17)=1,AVERAGE(traitmath!I17),"")</f>
        <v/>
      </c>
      <c r="AE18" s="36" t="str">
        <f>IF(COUNT(traitmath!BD17)=1,AVERAGE(traitmath!BD17),"")</f>
        <v/>
      </c>
      <c r="AF18" s="36" t="str">
        <f>IF(COUNT(traitmath!AZ17)=1,AVERAGE(traitmath!AZ17),"")</f>
        <v/>
      </c>
      <c r="AG18" s="37" t="str">
        <f>IF(COUNT(traitmath!R17)=1,AVERAGE(traitmath!R17),"")</f>
        <v/>
      </c>
      <c r="AH18" s="75" t="str">
        <f>IF(COUNT(traitmath!W17)=1,AVERAGE(traitmath!W17),"")</f>
        <v/>
      </c>
      <c r="AI18" s="36" t="str">
        <f>IF(COUNT(traitmath!AS17)=1,AVERAGE(traitmath!AS17),"")</f>
        <v/>
      </c>
      <c r="AJ18" s="36" t="str">
        <f>IF(COUNT(traitmath!V17)=1,AVERAGE(traitmath!V17),"")</f>
        <v/>
      </c>
      <c r="AK18" s="36" t="str">
        <f>IF(COUNT(traitmath!J17)=1,AVERAGE(traitmath!J17),"")</f>
        <v/>
      </c>
      <c r="AL18" s="36" t="str">
        <f>IF(COUNT(traitmath!AT17)=1,AVERAGE(traitmath!AT17),"")</f>
        <v/>
      </c>
      <c r="AM18" s="36" t="str">
        <f>IF(COUNT(traitmath!BA17)=1,AVERAGE(traitmath!BA17),"")</f>
        <v/>
      </c>
      <c r="AN18" s="37" t="str">
        <f>IF(COUNT(traitmath!X17)=1,AVERAGE(traitmath!X17),"")</f>
        <v/>
      </c>
      <c r="AO18" s="181"/>
    </row>
    <row r="19" spans="1:41">
      <c r="A19" s="73" t="str">
        <f>IF('Ma classe'!C17&lt;&gt;0,'Ma classe'!C17,"")</f>
        <v/>
      </c>
      <c r="B19" s="74" t="str">
        <f>IF(COUNT(traitmath!D18)=1,AVERAGE(traitmath!D18),"")</f>
        <v/>
      </c>
      <c r="C19" s="36" t="str">
        <f>IF(COUNT(traitmath!AI18)=1,AVERAGE(traitmath!AI18),"")</f>
        <v/>
      </c>
      <c r="D19" s="36" t="str">
        <f>IF(COUNT(traitmath!S18:U18)=3,AVERAGE(traitmath!S18:U18),"")</f>
        <v/>
      </c>
      <c r="E19" s="36" t="str">
        <f>IF(COUNT(traitmath!BH18:BI18)=2,AVERAGE(traitmath!BH18:BI18),"")</f>
        <v/>
      </c>
      <c r="F19" s="36" t="str">
        <f>IF(COUNT(traitmath!AU18)=1,AVERAGE(traitmath!AU18),"")</f>
        <v/>
      </c>
      <c r="G19" s="36" t="str">
        <f>IF(COUNT(traitmath!AB18)=1,AVERAGE(traitmath!AB18),"")</f>
        <v/>
      </c>
      <c r="H19" s="36" t="str">
        <f>IF(COUNT(traitmath!G18)=1,AVERAGE(traitmath!G18),"")</f>
        <v/>
      </c>
      <c r="I19" s="36" t="str">
        <f>IF(COUNT(traitmath!BF18:BG18)=2,AVERAGE(traitmath!BF18:BG18),"")</f>
        <v/>
      </c>
      <c r="J19" s="36" t="str">
        <f>IF(COUNT(traitmath!AN18:AO18)=2,AVERAGE(traitmath!AN18:AO18),"")</f>
        <v/>
      </c>
      <c r="K19" s="36" t="str">
        <f>IF(COUNT(traitmath!AC18)=1,AVERAGE(traitmath!AC18),"")</f>
        <v/>
      </c>
      <c r="L19" s="36" t="str">
        <f>IF(COUNT(traitmath!AD18:AH18)=5,AVERAGE(traitmath!AD18:AH18),"")</f>
        <v/>
      </c>
      <c r="M19" s="36" t="str">
        <f>IF(COUNT(traitmath!Z18:AA18)=2,AVERAGE(traitmath!Z18:AA18),"")</f>
        <v/>
      </c>
      <c r="N19" s="36" t="str">
        <f>IF(COUNT(traitmath!L18:O18)=4,AVERAGE(traitmath!L18:O18),"")</f>
        <v/>
      </c>
      <c r="O19" s="36" t="str">
        <f>IF(COUNT(traitmath!Y18)=1,AVERAGE(traitmath!Y18),"")</f>
        <v/>
      </c>
      <c r="P19" s="36" t="str">
        <f>IF(COUNT(traitmath!AK18)=1,AVERAGE(traitmath!AK18),"")</f>
        <v/>
      </c>
      <c r="Q19" s="36" t="str">
        <f>IF(COUNT(traitmath!AV18:AX18)=3,AVERAGE(traitmath!AV18:AX18),"")</f>
        <v/>
      </c>
      <c r="R19" s="36" t="str">
        <f>IF(COUNT(traitmath!H18)=1,AVERAGE(traitmath!H18),"")</f>
        <v/>
      </c>
      <c r="S19" s="36" t="str">
        <f>IF(COUNT(traitmath!E18:F18)=2,AVERAGE(traitmath!E18:F18),"")</f>
        <v/>
      </c>
      <c r="T19" s="36" t="str">
        <f>IF(COUNT(traitmath!AK18:AL18)=2,AVERAGE(traitmath!AK18:AL18),"")</f>
        <v/>
      </c>
      <c r="U19" s="36" t="str">
        <f>IF(COUNT(traitmath!P18:Q18)=2,AVERAGE(traitmath!P18:Q18),"")</f>
        <v/>
      </c>
      <c r="V19" s="36" t="str">
        <f>IF(COUNT(traitmath!AR18)=1,AVERAGE(traitmath!AR18),"")</f>
        <v/>
      </c>
      <c r="W19" s="99" t="str">
        <f>IF(COUNT(traitmath!AY18)=1,AVERAGE(traitmath!AY18),"")</f>
        <v/>
      </c>
      <c r="X19" s="75" t="str">
        <f>IF(COUNT(traitmath!AJ18)=1,AVERAGE(traitmath!AJ18),"")</f>
        <v/>
      </c>
      <c r="Y19" s="36" t="str">
        <f>IF(COUNT(traitmath!AP18:AQ18)=2,AVERAGE(traitmath!AP18:AQ18),"")</f>
        <v/>
      </c>
      <c r="Z19" s="36" t="str">
        <f>IF(COUNT(traitmath!BJ18:BK18)=2,AVERAGE(traitmath!BJ18:BK18),"")</f>
        <v/>
      </c>
      <c r="AA19" s="36" t="str">
        <f>IF(COUNT(traitmath!BB18:BC18)=2,AVERAGE(traitmath!BB18:BC18),"")</f>
        <v/>
      </c>
      <c r="AB19" s="36" t="str">
        <f>IF(COUNT(traitmath!K18)=1,AVERAGE(traitmath!K18),"")</f>
        <v/>
      </c>
      <c r="AC19" s="36" t="str">
        <f>IF(COUNT(traitmath!BE18)=1,AVERAGE(traitmath!BE18),"")</f>
        <v/>
      </c>
      <c r="AD19" s="36" t="str">
        <f>IF(COUNT(traitmath!I18)=1,AVERAGE(traitmath!I18),"")</f>
        <v/>
      </c>
      <c r="AE19" s="36" t="str">
        <f>IF(COUNT(traitmath!BD18)=1,AVERAGE(traitmath!BD18),"")</f>
        <v/>
      </c>
      <c r="AF19" s="36" t="str">
        <f>IF(COUNT(traitmath!AZ18)=1,AVERAGE(traitmath!AZ18),"")</f>
        <v/>
      </c>
      <c r="AG19" s="37" t="str">
        <f>IF(COUNT(traitmath!R18)=1,AVERAGE(traitmath!R18),"")</f>
        <v/>
      </c>
      <c r="AH19" s="75" t="str">
        <f>IF(COUNT(traitmath!W18)=1,AVERAGE(traitmath!W18),"")</f>
        <v/>
      </c>
      <c r="AI19" s="36" t="str">
        <f>IF(COUNT(traitmath!AS18)=1,AVERAGE(traitmath!AS18),"")</f>
        <v/>
      </c>
      <c r="AJ19" s="36" t="str">
        <f>IF(COUNT(traitmath!V18)=1,AVERAGE(traitmath!V18),"")</f>
        <v/>
      </c>
      <c r="AK19" s="36" t="str">
        <f>IF(COUNT(traitmath!J18)=1,AVERAGE(traitmath!J18),"")</f>
        <v/>
      </c>
      <c r="AL19" s="36" t="str">
        <f>IF(COUNT(traitmath!AT18)=1,AVERAGE(traitmath!AT18),"")</f>
        <v/>
      </c>
      <c r="AM19" s="36" t="str">
        <f>IF(COUNT(traitmath!BA18)=1,AVERAGE(traitmath!BA18),"")</f>
        <v/>
      </c>
      <c r="AN19" s="37" t="str">
        <f>IF(COUNT(traitmath!X18)=1,AVERAGE(traitmath!X18),"")</f>
        <v/>
      </c>
      <c r="AO19" s="181"/>
    </row>
    <row r="20" spans="1:41">
      <c r="A20" s="73" t="str">
        <f>IF('Ma classe'!C18&lt;&gt;0,'Ma classe'!C18,"")</f>
        <v/>
      </c>
      <c r="B20" s="74" t="str">
        <f>IF(COUNT(traitmath!D19)=1,AVERAGE(traitmath!D19),"")</f>
        <v/>
      </c>
      <c r="C20" s="36" t="str">
        <f>IF(COUNT(traitmath!AI19)=1,AVERAGE(traitmath!AI19),"")</f>
        <v/>
      </c>
      <c r="D20" s="36" t="str">
        <f>IF(COUNT(traitmath!S19:U19)=3,AVERAGE(traitmath!S19:U19),"")</f>
        <v/>
      </c>
      <c r="E20" s="36" t="str">
        <f>IF(COUNT(traitmath!BH19:BI19)=2,AVERAGE(traitmath!BH19:BI19),"")</f>
        <v/>
      </c>
      <c r="F20" s="36" t="str">
        <f>IF(COUNT(traitmath!AU19)=1,AVERAGE(traitmath!AU19),"")</f>
        <v/>
      </c>
      <c r="G20" s="36" t="str">
        <f>IF(COUNT(traitmath!AB19)=1,AVERAGE(traitmath!AB19),"")</f>
        <v/>
      </c>
      <c r="H20" s="36" t="str">
        <f>IF(COUNT(traitmath!G19)=1,AVERAGE(traitmath!G19),"")</f>
        <v/>
      </c>
      <c r="I20" s="36" t="str">
        <f>IF(COUNT(traitmath!BF19:BG19)=2,AVERAGE(traitmath!BF19:BG19),"")</f>
        <v/>
      </c>
      <c r="J20" s="36" t="str">
        <f>IF(COUNT(traitmath!AN19:AO19)=2,AVERAGE(traitmath!AN19:AO19),"")</f>
        <v/>
      </c>
      <c r="K20" s="36" t="str">
        <f>IF(COUNT(traitmath!AC19)=1,AVERAGE(traitmath!AC19),"")</f>
        <v/>
      </c>
      <c r="L20" s="36" t="str">
        <f>IF(COUNT(traitmath!AD19:AH19)=5,AVERAGE(traitmath!AD19:AH19),"")</f>
        <v/>
      </c>
      <c r="M20" s="36" t="str">
        <f>IF(COUNT(traitmath!Z19:AA19)=2,AVERAGE(traitmath!Z19:AA19),"")</f>
        <v/>
      </c>
      <c r="N20" s="36" t="str">
        <f>IF(COUNT(traitmath!L19:O19)=4,AVERAGE(traitmath!L19:O19),"")</f>
        <v/>
      </c>
      <c r="O20" s="36" t="str">
        <f>IF(COUNT(traitmath!Y19)=1,AVERAGE(traitmath!Y19),"")</f>
        <v/>
      </c>
      <c r="P20" s="36" t="str">
        <f>IF(COUNT(traitmath!AK19)=1,AVERAGE(traitmath!AK19),"")</f>
        <v/>
      </c>
      <c r="Q20" s="36" t="str">
        <f>IF(COUNT(traitmath!AV19:AX19)=3,AVERAGE(traitmath!AV19:AX19),"")</f>
        <v/>
      </c>
      <c r="R20" s="36" t="str">
        <f>IF(COUNT(traitmath!H19)=1,AVERAGE(traitmath!H19),"")</f>
        <v/>
      </c>
      <c r="S20" s="36" t="str">
        <f>IF(COUNT(traitmath!E19:F19)=2,AVERAGE(traitmath!E19:F19),"")</f>
        <v/>
      </c>
      <c r="T20" s="36" t="str">
        <f>IF(COUNT(traitmath!AK19:AL19)=2,AVERAGE(traitmath!AK19:AL19),"")</f>
        <v/>
      </c>
      <c r="U20" s="36" t="str">
        <f>IF(COUNT(traitmath!P19:Q19)=2,AVERAGE(traitmath!P19:Q19),"")</f>
        <v/>
      </c>
      <c r="V20" s="36" t="str">
        <f>IF(COUNT(traitmath!AR19)=1,AVERAGE(traitmath!AR19),"")</f>
        <v/>
      </c>
      <c r="W20" s="99" t="str">
        <f>IF(COUNT(traitmath!AY19)=1,AVERAGE(traitmath!AY19),"")</f>
        <v/>
      </c>
      <c r="X20" s="75" t="str">
        <f>IF(COUNT(traitmath!AJ19)=1,AVERAGE(traitmath!AJ19),"")</f>
        <v/>
      </c>
      <c r="Y20" s="36" t="str">
        <f>IF(COUNT(traitmath!AP19:AQ19)=2,AVERAGE(traitmath!AP19:AQ19),"")</f>
        <v/>
      </c>
      <c r="Z20" s="36" t="str">
        <f>IF(COUNT(traitmath!BJ19:BK19)=2,AVERAGE(traitmath!BJ19:BK19),"")</f>
        <v/>
      </c>
      <c r="AA20" s="36" t="str">
        <f>IF(COUNT(traitmath!BB19:BC19)=2,AVERAGE(traitmath!BB19:BC19),"")</f>
        <v/>
      </c>
      <c r="AB20" s="36" t="str">
        <f>IF(COUNT(traitmath!K19)=1,AVERAGE(traitmath!K19),"")</f>
        <v/>
      </c>
      <c r="AC20" s="36" t="str">
        <f>IF(COUNT(traitmath!BE19)=1,AVERAGE(traitmath!BE19),"")</f>
        <v/>
      </c>
      <c r="AD20" s="36" t="str">
        <f>IF(COUNT(traitmath!I19)=1,AVERAGE(traitmath!I19),"")</f>
        <v/>
      </c>
      <c r="AE20" s="36" t="str">
        <f>IF(COUNT(traitmath!BD19)=1,AVERAGE(traitmath!BD19),"")</f>
        <v/>
      </c>
      <c r="AF20" s="36" t="str">
        <f>IF(COUNT(traitmath!AZ19)=1,AVERAGE(traitmath!AZ19),"")</f>
        <v/>
      </c>
      <c r="AG20" s="37" t="str">
        <f>IF(COUNT(traitmath!R19)=1,AVERAGE(traitmath!R19),"")</f>
        <v/>
      </c>
      <c r="AH20" s="75" t="str">
        <f>IF(COUNT(traitmath!W19)=1,AVERAGE(traitmath!W19),"")</f>
        <v/>
      </c>
      <c r="AI20" s="36" t="str">
        <f>IF(COUNT(traitmath!AS19)=1,AVERAGE(traitmath!AS19),"")</f>
        <v/>
      </c>
      <c r="AJ20" s="36" t="str">
        <f>IF(COUNT(traitmath!V19)=1,AVERAGE(traitmath!V19),"")</f>
        <v/>
      </c>
      <c r="AK20" s="36" t="str">
        <f>IF(COUNT(traitmath!J19)=1,AVERAGE(traitmath!J19),"")</f>
        <v/>
      </c>
      <c r="AL20" s="36" t="str">
        <f>IF(COUNT(traitmath!AT19)=1,AVERAGE(traitmath!AT19),"")</f>
        <v/>
      </c>
      <c r="AM20" s="36" t="str">
        <f>IF(COUNT(traitmath!BA19)=1,AVERAGE(traitmath!BA19),"")</f>
        <v/>
      </c>
      <c r="AN20" s="37" t="str">
        <f>IF(COUNT(traitmath!X19)=1,AVERAGE(traitmath!X19),"")</f>
        <v/>
      </c>
      <c r="AO20" s="181"/>
    </row>
    <row r="21" spans="1:41">
      <c r="A21" s="73" t="str">
        <f>IF('Ma classe'!C19&lt;&gt;0,'Ma classe'!C19,"")</f>
        <v/>
      </c>
      <c r="B21" s="74" t="str">
        <f>IF(COUNT(traitmath!D20)=1,AVERAGE(traitmath!D20),"")</f>
        <v/>
      </c>
      <c r="C21" s="36" t="str">
        <f>IF(COUNT(traitmath!AI20)=1,AVERAGE(traitmath!AI20),"")</f>
        <v/>
      </c>
      <c r="D21" s="36" t="str">
        <f>IF(COUNT(traitmath!S20:U20)=3,AVERAGE(traitmath!S20:U20),"")</f>
        <v/>
      </c>
      <c r="E21" s="36" t="str">
        <f>IF(COUNT(traitmath!BH20:BI20)=2,AVERAGE(traitmath!BH20:BI20),"")</f>
        <v/>
      </c>
      <c r="F21" s="36" t="str">
        <f>IF(COUNT(traitmath!AU20)=1,AVERAGE(traitmath!AU20),"")</f>
        <v/>
      </c>
      <c r="G21" s="36" t="str">
        <f>IF(COUNT(traitmath!AB20)=1,AVERAGE(traitmath!AB20),"")</f>
        <v/>
      </c>
      <c r="H21" s="36" t="str">
        <f>IF(COUNT(traitmath!G20)=1,AVERAGE(traitmath!G20),"")</f>
        <v/>
      </c>
      <c r="I21" s="36" t="str">
        <f>IF(COUNT(traitmath!BF20:BG20)=2,AVERAGE(traitmath!BF20:BG20),"")</f>
        <v/>
      </c>
      <c r="J21" s="36" t="str">
        <f>IF(COUNT(traitmath!AN20:AO20)=2,AVERAGE(traitmath!AN20:AO20),"")</f>
        <v/>
      </c>
      <c r="K21" s="36" t="str">
        <f>IF(COUNT(traitmath!AC20)=1,AVERAGE(traitmath!AC20),"")</f>
        <v/>
      </c>
      <c r="L21" s="36" t="str">
        <f>IF(COUNT(traitmath!AD20:AH20)=5,AVERAGE(traitmath!AD20:AH20),"")</f>
        <v/>
      </c>
      <c r="M21" s="36" t="str">
        <f>IF(COUNT(traitmath!Z20:AA20)=2,AVERAGE(traitmath!Z20:AA20),"")</f>
        <v/>
      </c>
      <c r="N21" s="36" t="str">
        <f>IF(COUNT(traitmath!L20:O20)=4,AVERAGE(traitmath!L20:O20),"")</f>
        <v/>
      </c>
      <c r="O21" s="36" t="str">
        <f>IF(COUNT(traitmath!Y20)=1,AVERAGE(traitmath!Y20),"")</f>
        <v/>
      </c>
      <c r="P21" s="36" t="str">
        <f>IF(COUNT(traitmath!AK20)=1,AVERAGE(traitmath!AK20),"")</f>
        <v/>
      </c>
      <c r="Q21" s="36" t="str">
        <f>IF(COUNT(traitmath!AV20:AX20)=3,AVERAGE(traitmath!AV20:AX20),"")</f>
        <v/>
      </c>
      <c r="R21" s="36" t="str">
        <f>IF(COUNT(traitmath!H20)=1,AVERAGE(traitmath!H20),"")</f>
        <v/>
      </c>
      <c r="S21" s="36" t="str">
        <f>IF(COUNT(traitmath!E20:F20)=2,AVERAGE(traitmath!E20:F20),"")</f>
        <v/>
      </c>
      <c r="T21" s="36" t="str">
        <f>IF(COUNT(traitmath!AK20:AL20)=2,AVERAGE(traitmath!AK20:AL20),"")</f>
        <v/>
      </c>
      <c r="U21" s="36" t="str">
        <f>IF(COUNT(traitmath!P20:Q20)=2,AVERAGE(traitmath!P20:Q20),"")</f>
        <v/>
      </c>
      <c r="V21" s="36" t="str">
        <f>IF(COUNT(traitmath!AR20)=1,AVERAGE(traitmath!AR20),"")</f>
        <v/>
      </c>
      <c r="W21" s="99" t="str">
        <f>IF(COUNT(traitmath!AY20)=1,AVERAGE(traitmath!AY20),"")</f>
        <v/>
      </c>
      <c r="X21" s="75" t="str">
        <f>IF(COUNT(traitmath!AJ20)=1,AVERAGE(traitmath!AJ20),"")</f>
        <v/>
      </c>
      <c r="Y21" s="36" t="str">
        <f>IF(COUNT(traitmath!AP20:AQ20)=2,AVERAGE(traitmath!AP20:AQ20),"")</f>
        <v/>
      </c>
      <c r="Z21" s="36" t="str">
        <f>IF(COUNT(traitmath!BJ20:BK20)=2,AVERAGE(traitmath!BJ20:BK20),"")</f>
        <v/>
      </c>
      <c r="AA21" s="36" t="str">
        <f>IF(COUNT(traitmath!BB20:BC20)=2,AVERAGE(traitmath!BB20:BC20),"")</f>
        <v/>
      </c>
      <c r="AB21" s="36" t="str">
        <f>IF(COUNT(traitmath!K20)=1,AVERAGE(traitmath!K20),"")</f>
        <v/>
      </c>
      <c r="AC21" s="36" t="str">
        <f>IF(COUNT(traitmath!BE20)=1,AVERAGE(traitmath!BE20),"")</f>
        <v/>
      </c>
      <c r="AD21" s="36" t="str">
        <f>IF(COUNT(traitmath!I20)=1,AVERAGE(traitmath!I20),"")</f>
        <v/>
      </c>
      <c r="AE21" s="36" t="str">
        <f>IF(COUNT(traitmath!BD20)=1,AVERAGE(traitmath!BD20),"")</f>
        <v/>
      </c>
      <c r="AF21" s="36" t="str">
        <f>IF(COUNT(traitmath!AZ20)=1,AVERAGE(traitmath!AZ20),"")</f>
        <v/>
      </c>
      <c r="AG21" s="37" t="str">
        <f>IF(COUNT(traitmath!R20)=1,AVERAGE(traitmath!R20),"")</f>
        <v/>
      </c>
      <c r="AH21" s="75" t="str">
        <f>IF(COUNT(traitmath!W20)=1,AVERAGE(traitmath!W20),"")</f>
        <v/>
      </c>
      <c r="AI21" s="36" t="str">
        <f>IF(COUNT(traitmath!AS20)=1,AVERAGE(traitmath!AS20),"")</f>
        <v/>
      </c>
      <c r="AJ21" s="36" t="str">
        <f>IF(COUNT(traitmath!V20)=1,AVERAGE(traitmath!V20),"")</f>
        <v/>
      </c>
      <c r="AK21" s="36" t="str">
        <f>IF(COUNT(traitmath!J20)=1,AVERAGE(traitmath!J20),"")</f>
        <v/>
      </c>
      <c r="AL21" s="36" t="str">
        <f>IF(COUNT(traitmath!AT20)=1,AVERAGE(traitmath!AT20),"")</f>
        <v/>
      </c>
      <c r="AM21" s="36" t="str">
        <f>IF(COUNT(traitmath!BA20)=1,AVERAGE(traitmath!BA20),"")</f>
        <v/>
      </c>
      <c r="AN21" s="37" t="str">
        <f>IF(COUNT(traitmath!X20)=1,AVERAGE(traitmath!X20),"")</f>
        <v/>
      </c>
    </row>
    <row r="22" spans="1:41">
      <c r="A22" s="73" t="str">
        <f>IF('Ma classe'!C20&lt;&gt;0,'Ma classe'!C20,"")</f>
        <v/>
      </c>
      <c r="B22" s="74" t="str">
        <f>IF(COUNT(traitmath!D21)=1,AVERAGE(traitmath!D21),"")</f>
        <v/>
      </c>
      <c r="C22" s="36" t="str">
        <f>IF(COUNT(traitmath!AI21)=1,AVERAGE(traitmath!AI21),"")</f>
        <v/>
      </c>
      <c r="D22" s="36" t="str">
        <f>IF(COUNT(traitmath!S21:U21)=3,AVERAGE(traitmath!S21:U21),"")</f>
        <v/>
      </c>
      <c r="E22" s="36" t="str">
        <f>IF(COUNT(traitmath!BH21:BI21)=2,AVERAGE(traitmath!BH21:BI21),"")</f>
        <v/>
      </c>
      <c r="F22" s="36" t="str">
        <f>IF(COUNT(traitmath!AU21)=1,AVERAGE(traitmath!AU21),"")</f>
        <v/>
      </c>
      <c r="G22" s="36" t="str">
        <f>IF(COUNT(traitmath!AB21)=1,AVERAGE(traitmath!AB21),"")</f>
        <v/>
      </c>
      <c r="H22" s="36" t="str">
        <f>IF(COUNT(traitmath!G21)=1,AVERAGE(traitmath!G21),"")</f>
        <v/>
      </c>
      <c r="I22" s="36" t="str">
        <f>IF(COUNT(traitmath!BF21:BG21)=2,AVERAGE(traitmath!BF21:BG21),"")</f>
        <v/>
      </c>
      <c r="J22" s="36" t="str">
        <f>IF(COUNT(traitmath!AN21:AO21)=2,AVERAGE(traitmath!AN21:AO21),"")</f>
        <v/>
      </c>
      <c r="K22" s="36" t="str">
        <f>IF(COUNT(traitmath!AC21)=1,AVERAGE(traitmath!AC21),"")</f>
        <v/>
      </c>
      <c r="L22" s="36" t="str">
        <f>IF(COUNT(traitmath!AD21:AH21)=5,AVERAGE(traitmath!AD21:AH21),"")</f>
        <v/>
      </c>
      <c r="M22" s="36" t="str">
        <f>IF(COUNT(traitmath!Z21:AA21)=2,AVERAGE(traitmath!Z21:AA21),"")</f>
        <v/>
      </c>
      <c r="N22" s="36" t="str">
        <f>IF(COUNT(traitmath!L21:O21)=4,AVERAGE(traitmath!L21:O21),"")</f>
        <v/>
      </c>
      <c r="O22" s="36" t="str">
        <f>IF(COUNT(traitmath!Y21)=1,AVERAGE(traitmath!Y21),"")</f>
        <v/>
      </c>
      <c r="P22" s="36" t="str">
        <f>IF(COUNT(traitmath!AK21)=1,AVERAGE(traitmath!AK21),"")</f>
        <v/>
      </c>
      <c r="Q22" s="36" t="str">
        <f>IF(COUNT(traitmath!AV21:AX21)=3,AVERAGE(traitmath!AV21:AX21),"")</f>
        <v/>
      </c>
      <c r="R22" s="36" t="str">
        <f>IF(COUNT(traitmath!H21)=1,AVERAGE(traitmath!H21),"")</f>
        <v/>
      </c>
      <c r="S22" s="36" t="str">
        <f>IF(COUNT(traitmath!E21:F21)=2,AVERAGE(traitmath!E21:F21),"")</f>
        <v/>
      </c>
      <c r="T22" s="36" t="str">
        <f>IF(COUNT(traitmath!AK21:AL21)=2,AVERAGE(traitmath!AK21:AL21),"")</f>
        <v/>
      </c>
      <c r="U22" s="36" t="str">
        <f>IF(COUNT(traitmath!P21:Q21)=2,AVERAGE(traitmath!P21:Q21),"")</f>
        <v/>
      </c>
      <c r="V22" s="36" t="str">
        <f>IF(COUNT(traitmath!AR21)=1,AVERAGE(traitmath!AR21),"")</f>
        <v/>
      </c>
      <c r="W22" s="99" t="str">
        <f>IF(COUNT(traitmath!AY21)=1,AVERAGE(traitmath!AY21),"")</f>
        <v/>
      </c>
      <c r="X22" s="75" t="str">
        <f>IF(COUNT(traitmath!AJ21)=1,AVERAGE(traitmath!AJ21),"")</f>
        <v/>
      </c>
      <c r="Y22" s="36" t="str">
        <f>IF(COUNT(traitmath!AP21:AQ21)=2,AVERAGE(traitmath!AP21:AQ21),"")</f>
        <v/>
      </c>
      <c r="Z22" s="36" t="str">
        <f>IF(COUNT(traitmath!BJ21:BK21)=2,AVERAGE(traitmath!BJ21:BK21),"")</f>
        <v/>
      </c>
      <c r="AA22" s="36" t="str">
        <f>IF(COUNT(traitmath!BB21:BC21)=2,AVERAGE(traitmath!BB21:BC21),"")</f>
        <v/>
      </c>
      <c r="AB22" s="36" t="str">
        <f>IF(COUNT(traitmath!K21)=1,AVERAGE(traitmath!K21),"")</f>
        <v/>
      </c>
      <c r="AC22" s="36" t="str">
        <f>IF(COUNT(traitmath!BE21)=1,AVERAGE(traitmath!BE21),"")</f>
        <v/>
      </c>
      <c r="AD22" s="36" t="str">
        <f>IF(COUNT(traitmath!I21)=1,AVERAGE(traitmath!I21),"")</f>
        <v/>
      </c>
      <c r="AE22" s="36" t="str">
        <f>IF(COUNT(traitmath!BD21)=1,AVERAGE(traitmath!BD21),"")</f>
        <v/>
      </c>
      <c r="AF22" s="36" t="str">
        <f>IF(COUNT(traitmath!AZ21)=1,AVERAGE(traitmath!AZ21),"")</f>
        <v/>
      </c>
      <c r="AG22" s="37" t="str">
        <f>IF(COUNT(traitmath!R21)=1,AVERAGE(traitmath!R21),"")</f>
        <v/>
      </c>
      <c r="AH22" s="75" t="str">
        <f>IF(COUNT(traitmath!W21)=1,AVERAGE(traitmath!W21),"")</f>
        <v/>
      </c>
      <c r="AI22" s="36" t="str">
        <f>IF(COUNT(traitmath!AS21)=1,AVERAGE(traitmath!AS21),"")</f>
        <v/>
      </c>
      <c r="AJ22" s="36" t="str">
        <f>IF(COUNT(traitmath!V21)=1,AVERAGE(traitmath!V21),"")</f>
        <v/>
      </c>
      <c r="AK22" s="36" t="str">
        <f>IF(COUNT(traitmath!J21)=1,AVERAGE(traitmath!J21),"")</f>
        <v/>
      </c>
      <c r="AL22" s="36" t="str">
        <f>IF(COUNT(traitmath!AT21)=1,AVERAGE(traitmath!AT21),"")</f>
        <v/>
      </c>
      <c r="AM22" s="36" t="str">
        <f>IF(COUNT(traitmath!BA21)=1,AVERAGE(traitmath!BA21),"")</f>
        <v/>
      </c>
      <c r="AN22" s="37" t="str">
        <f>IF(COUNT(traitmath!X21)=1,AVERAGE(traitmath!X21),"")</f>
        <v/>
      </c>
    </row>
    <row r="23" spans="1:41">
      <c r="A23" s="73" t="str">
        <f>IF('Ma classe'!C21&lt;&gt;0,'Ma classe'!C21,"")</f>
        <v/>
      </c>
      <c r="B23" s="74" t="str">
        <f>IF(COUNT(traitmath!D22)=1,AVERAGE(traitmath!D22),"")</f>
        <v/>
      </c>
      <c r="C23" s="36" t="str">
        <f>IF(COUNT(traitmath!AI22)=1,AVERAGE(traitmath!AI22),"")</f>
        <v/>
      </c>
      <c r="D23" s="36" t="str">
        <f>IF(COUNT(traitmath!S22:U22)=3,AVERAGE(traitmath!S22:U22),"")</f>
        <v/>
      </c>
      <c r="E23" s="36" t="str">
        <f>IF(COUNT(traitmath!BH22:BI22)=2,AVERAGE(traitmath!BH22:BI22),"")</f>
        <v/>
      </c>
      <c r="F23" s="36" t="str">
        <f>IF(COUNT(traitmath!AU22)=1,AVERAGE(traitmath!AU22),"")</f>
        <v/>
      </c>
      <c r="G23" s="36" t="str">
        <f>IF(COUNT(traitmath!AB22)=1,AVERAGE(traitmath!AB22),"")</f>
        <v/>
      </c>
      <c r="H23" s="36" t="str">
        <f>IF(COUNT(traitmath!G22)=1,AVERAGE(traitmath!G22),"")</f>
        <v/>
      </c>
      <c r="I23" s="36" t="str">
        <f>IF(COUNT(traitmath!BF22:BG22)=2,AVERAGE(traitmath!BF22:BG22),"")</f>
        <v/>
      </c>
      <c r="J23" s="36" t="str">
        <f>IF(COUNT(traitmath!AN22:AO22)=2,AVERAGE(traitmath!AN22:AO22),"")</f>
        <v/>
      </c>
      <c r="K23" s="36" t="str">
        <f>IF(COUNT(traitmath!AC22)=1,AVERAGE(traitmath!AC22),"")</f>
        <v/>
      </c>
      <c r="L23" s="36" t="str">
        <f>IF(COUNT(traitmath!AD22:AH22)=5,AVERAGE(traitmath!AD22:AH22),"")</f>
        <v/>
      </c>
      <c r="M23" s="36" t="str">
        <f>IF(COUNT(traitmath!Z22:AA22)=2,AVERAGE(traitmath!Z22:AA22),"")</f>
        <v/>
      </c>
      <c r="N23" s="36" t="str">
        <f>IF(COUNT(traitmath!L22:O22)=4,AVERAGE(traitmath!L22:O22),"")</f>
        <v/>
      </c>
      <c r="O23" s="36" t="str">
        <f>IF(COUNT(traitmath!Y22)=1,AVERAGE(traitmath!Y22),"")</f>
        <v/>
      </c>
      <c r="P23" s="36" t="str">
        <f>IF(COUNT(traitmath!AK22)=1,AVERAGE(traitmath!AK22),"")</f>
        <v/>
      </c>
      <c r="Q23" s="36" t="str">
        <f>IF(COUNT(traitmath!AV22:AX22)=3,AVERAGE(traitmath!AV22:AX22),"")</f>
        <v/>
      </c>
      <c r="R23" s="36" t="str">
        <f>IF(COUNT(traitmath!H22)=1,AVERAGE(traitmath!H22),"")</f>
        <v/>
      </c>
      <c r="S23" s="36" t="str">
        <f>IF(COUNT(traitmath!E22:F22)=2,AVERAGE(traitmath!E22:F22),"")</f>
        <v/>
      </c>
      <c r="T23" s="36" t="str">
        <f>IF(COUNT(traitmath!AK22:AL22)=2,AVERAGE(traitmath!AK22:AL22),"")</f>
        <v/>
      </c>
      <c r="U23" s="36" t="str">
        <f>IF(COUNT(traitmath!P22:Q22)=2,AVERAGE(traitmath!P22:Q22),"")</f>
        <v/>
      </c>
      <c r="V23" s="36" t="str">
        <f>IF(COUNT(traitmath!AR22)=1,AVERAGE(traitmath!AR22),"")</f>
        <v/>
      </c>
      <c r="W23" s="99" t="str">
        <f>IF(COUNT(traitmath!AY22)=1,AVERAGE(traitmath!AY22),"")</f>
        <v/>
      </c>
      <c r="X23" s="75" t="str">
        <f>IF(COUNT(traitmath!AJ22)=1,AVERAGE(traitmath!AJ22),"")</f>
        <v/>
      </c>
      <c r="Y23" s="36" t="str">
        <f>IF(COUNT(traitmath!AP22:AQ22)=2,AVERAGE(traitmath!AP22:AQ22),"")</f>
        <v/>
      </c>
      <c r="Z23" s="36" t="str">
        <f>IF(COUNT(traitmath!BJ22:BK22)=2,AVERAGE(traitmath!BJ22:BK22),"")</f>
        <v/>
      </c>
      <c r="AA23" s="36" t="str">
        <f>IF(COUNT(traitmath!BB22:BC22)=2,AVERAGE(traitmath!BB22:BC22),"")</f>
        <v/>
      </c>
      <c r="AB23" s="36" t="str">
        <f>IF(COUNT(traitmath!K22)=1,AVERAGE(traitmath!K22),"")</f>
        <v/>
      </c>
      <c r="AC23" s="36" t="str">
        <f>IF(COUNT(traitmath!BE22)=1,AVERAGE(traitmath!BE22),"")</f>
        <v/>
      </c>
      <c r="AD23" s="36" t="str">
        <f>IF(COUNT(traitmath!I22)=1,AVERAGE(traitmath!I22),"")</f>
        <v/>
      </c>
      <c r="AE23" s="36" t="str">
        <f>IF(COUNT(traitmath!BD22)=1,AVERAGE(traitmath!BD22),"")</f>
        <v/>
      </c>
      <c r="AF23" s="36" t="str">
        <f>IF(COUNT(traitmath!AZ22)=1,AVERAGE(traitmath!AZ22),"")</f>
        <v/>
      </c>
      <c r="AG23" s="37" t="str">
        <f>IF(COUNT(traitmath!R22)=1,AVERAGE(traitmath!R22),"")</f>
        <v/>
      </c>
      <c r="AH23" s="75" t="str">
        <f>IF(COUNT(traitmath!W22)=1,AVERAGE(traitmath!W22),"")</f>
        <v/>
      </c>
      <c r="AI23" s="36" t="str">
        <f>IF(COUNT(traitmath!AS22)=1,AVERAGE(traitmath!AS22),"")</f>
        <v/>
      </c>
      <c r="AJ23" s="36" t="str">
        <f>IF(COUNT(traitmath!V22)=1,AVERAGE(traitmath!V22),"")</f>
        <v/>
      </c>
      <c r="AK23" s="36" t="str">
        <f>IF(COUNT(traitmath!J22)=1,AVERAGE(traitmath!J22),"")</f>
        <v/>
      </c>
      <c r="AL23" s="36" t="str">
        <f>IF(COUNT(traitmath!AT22)=1,AVERAGE(traitmath!AT22),"")</f>
        <v/>
      </c>
      <c r="AM23" s="36" t="str">
        <f>IF(COUNT(traitmath!BA22)=1,AVERAGE(traitmath!BA22),"")</f>
        <v/>
      </c>
      <c r="AN23" s="37" t="str">
        <f>IF(COUNT(traitmath!X22)=1,AVERAGE(traitmath!X22),"")</f>
        <v/>
      </c>
    </row>
    <row r="24" spans="1:41">
      <c r="A24" s="73" t="str">
        <f>IF('Ma classe'!C22&lt;&gt;0,'Ma classe'!C22,"")</f>
        <v/>
      </c>
      <c r="B24" s="74" t="str">
        <f>IF(COUNT(traitmath!D23)=1,AVERAGE(traitmath!D23),"")</f>
        <v/>
      </c>
      <c r="C24" s="36" t="str">
        <f>IF(COUNT(traitmath!AI23)=1,AVERAGE(traitmath!AI23),"")</f>
        <v/>
      </c>
      <c r="D24" s="36" t="str">
        <f>IF(COUNT(traitmath!S23:U23)=3,AVERAGE(traitmath!S23:U23),"")</f>
        <v/>
      </c>
      <c r="E24" s="36" t="str">
        <f>IF(COUNT(traitmath!BH23:BI23)=2,AVERAGE(traitmath!BH23:BI23),"")</f>
        <v/>
      </c>
      <c r="F24" s="36" t="str">
        <f>IF(COUNT(traitmath!AU23)=1,AVERAGE(traitmath!AU23),"")</f>
        <v/>
      </c>
      <c r="G24" s="36" t="str">
        <f>IF(COUNT(traitmath!AB23)=1,AVERAGE(traitmath!AB23),"")</f>
        <v/>
      </c>
      <c r="H24" s="36" t="str">
        <f>IF(COUNT(traitmath!G23)=1,AVERAGE(traitmath!G23),"")</f>
        <v/>
      </c>
      <c r="I24" s="36" t="str">
        <f>IF(COUNT(traitmath!BF23:BG23)=2,AVERAGE(traitmath!BF23:BG23),"")</f>
        <v/>
      </c>
      <c r="J24" s="36" t="str">
        <f>IF(COUNT(traitmath!AN23:AO23)=2,AVERAGE(traitmath!AN23:AO23),"")</f>
        <v/>
      </c>
      <c r="K24" s="36" t="str">
        <f>IF(COUNT(traitmath!AC23)=1,AVERAGE(traitmath!AC23),"")</f>
        <v/>
      </c>
      <c r="L24" s="36" t="str">
        <f>IF(COUNT(traitmath!AD23:AH23)=5,AVERAGE(traitmath!AD23:AH23),"")</f>
        <v/>
      </c>
      <c r="M24" s="36" t="str">
        <f>IF(COUNT(traitmath!Z23:AA23)=2,AVERAGE(traitmath!Z23:AA23),"")</f>
        <v/>
      </c>
      <c r="N24" s="36" t="str">
        <f>IF(COUNT(traitmath!L23:O23)=4,AVERAGE(traitmath!L23:O23),"")</f>
        <v/>
      </c>
      <c r="O24" s="36" t="str">
        <f>IF(COUNT(traitmath!Y23)=1,AVERAGE(traitmath!Y23),"")</f>
        <v/>
      </c>
      <c r="P24" s="36" t="str">
        <f>IF(COUNT(traitmath!AK23)=1,AVERAGE(traitmath!AK23),"")</f>
        <v/>
      </c>
      <c r="Q24" s="36" t="str">
        <f>IF(COUNT(traitmath!AV23:AX23)=3,AVERAGE(traitmath!AV23:AX23),"")</f>
        <v/>
      </c>
      <c r="R24" s="36" t="str">
        <f>IF(COUNT(traitmath!H23)=1,AVERAGE(traitmath!H23),"")</f>
        <v/>
      </c>
      <c r="S24" s="36" t="str">
        <f>IF(COUNT(traitmath!E23:F23)=2,AVERAGE(traitmath!E23:F23),"")</f>
        <v/>
      </c>
      <c r="T24" s="36" t="str">
        <f>IF(COUNT(traitmath!AK23:AL23)=2,AVERAGE(traitmath!AK23:AL23),"")</f>
        <v/>
      </c>
      <c r="U24" s="36" t="str">
        <f>IF(COUNT(traitmath!P23:Q23)=2,AVERAGE(traitmath!P23:Q23),"")</f>
        <v/>
      </c>
      <c r="V24" s="36" t="str">
        <f>IF(COUNT(traitmath!AR23)=1,AVERAGE(traitmath!AR23),"")</f>
        <v/>
      </c>
      <c r="W24" s="99" t="str">
        <f>IF(COUNT(traitmath!AY23)=1,AVERAGE(traitmath!AY23),"")</f>
        <v/>
      </c>
      <c r="X24" s="75" t="str">
        <f>IF(COUNT(traitmath!AJ23)=1,AVERAGE(traitmath!AJ23),"")</f>
        <v/>
      </c>
      <c r="Y24" s="36" t="str">
        <f>IF(COUNT(traitmath!AP23:AQ23)=2,AVERAGE(traitmath!AP23:AQ23),"")</f>
        <v/>
      </c>
      <c r="Z24" s="36" t="str">
        <f>IF(COUNT(traitmath!BJ23:BK23)=2,AVERAGE(traitmath!BJ23:BK23),"")</f>
        <v/>
      </c>
      <c r="AA24" s="36" t="str">
        <f>IF(COUNT(traitmath!BB23:BC23)=2,AVERAGE(traitmath!BB23:BC23),"")</f>
        <v/>
      </c>
      <c r="AB24" s="36" t="str">
        <f>IF(COUNT(traitmath!K23)=1,AVERAGE(traitmath!K23),"")</f>
        <v/>
      </c>
      <c r="AC24" s="36" t="str">
        <f>IF(COUNT(traitmath!BE23)=1,AVERAGE(traitmath!BE23),"")</f>
        <v/>
      </c>
      <c r="AD24" s="36" t="str">
        <f>IF(COUNT(traitmath!I23)=1,AVERAGE(traitmath!I23),"")</f>
        <v/>
      </c>
      <c r="AE24" s="36" t="str">
        <f>IF(COUNT(traitmath!BD23)=1,AVERAGE(traitmath!BD23),"")</f>
        <v/>
      </c>
      <c r="AF24" s="36" t="str">
        <f>IF(COUNT(traitmath!AZ23)=1,AVERAGE(traitmath!AZ23),"")</f>
        <v/>
      </c>
      <c r="AG24" s="37" t="str">
        <f>IF(COUNT(traitmath!R23)=1,AVERAGE(traitmath!R23),"")</f>
        <v/>
      </c>
      <c r="AH24" s="75" t="str">
        <f>IF(COUNT(traitmath!W23)=1,AVERAGE(traitmath!W23),"")</f>
        <v/>
      </c>
      <c r="AI24" s="36" t="str">
        <f>IF(COUNT(traitmath!AS23)=1,AVERAGE(traitmath!AS23),"")</f>
        <v/>
      </c>
      <c r="AJ24" s="36" t="str">
        <f>IF(COUNT(traitmath!V23)=1,AVERAGE(traitmath!V23),"")</f>
        <v/>
      </c>
      <c r="AK24" s="36" t="str">
        <f>IF(COUNT(traitmath!J23)=1,AVERAGE(traitmath!J23),"")</f>
        <v/>
      </c>
      <c r="AL24" s="36" t="str">
        <f>IF(COUNT(traitmath!AT23)=1,AVERAGE(traitmath!AT23),"")</f>
        <v/>
      </c>
      <c r="AM24" s="36" t="str">
        <f>IF(COUNT(traitmath!BA23)=1,AVERAGE(traitmath!BA23),"")</f>
        <v/>
      </c>
      <c r="AN24" s="37" t="str">
        <f>IF(COUNT(traitmath!X23)=1,AVERAGE(traitmath!X23),"")</f>
        <v/>
      </c>
    </row>
    <row r="25" spans="1:41">
      <c r="A25" s="73" t="str">
        <f>IF('Ma classe'!C23&lt;&gt;0,'Ma classe'!C23,"")</f>
        <v/>
      </c>
      <c r="B25" s="74" t="str">
        <f>IF(COUNT(traitmath!D24)=1,AVERAGE(traitmath!D24),"")</f>
        <v/>
      </c>
      <c r="C25" s="36" t="str">
        <f>IF(COUNT(traitmath!AI24)=1,AVERAGE(traitmath!AI24),"")</f>
        <v/>
      </c>
      <c r="D25" s="36" t="str">
        <f>IF(COUNT(traitmath!S24:U24)=3,AVERAGE(traitmath!S24:U24),"")</f>
        <v/>
      </c>
      <c r="E25" s="36" t="str">
        <f>IF(COUNT(traitmath!BH24:BI24)=2,AVERAGE(traitmath!BH24:BI24),"")</f>
        <v/>
      </c>
      <c r="F25" s="36" t="str">
        <f>IF(COUNT(traitmath!AU24)=1,AVERAGE(traitmath!AU24),"")</f>
        <v/>
      </c>
      <c r="G25" s="36" t="str">
        <f>IF(COUNT(traitmath!AB24)=1,AVERAGE(traitmath!AB24),"")</f>
        <v/>
      </c>
      <c r="H25" s="36" t="str">
        <f>IF(COUNT(traitmath!G24)=1,AVERAGE(traitmath!G24),"")</f>
        <v/>
      </c>
      <c r="I25" s="36" t="str">
        <f>IF(COUNT(traitmath!BF24:BG24)=2,AVERAGE(traitmath!BF24:BG24),"")</f>
        <v/>
      </c>
      <c r="J25" s="36" t="str">
        <f>IF(COUNT(traitmath!AN24:AO24)=2,AVERAGE(traitmath!AN24:AO24),"")</f>
        <v/>
      </c>
      <c r="K25" s="36" t="str">
        <f>IF(COUNT(traitmath!AC24)=1,AVERAGE(traitmath!AC24),"")</f>
        <v/>
      </c>
      <c r="L25" s="36" t="str">
        <f>IF(COUNT(traitmath!AD24:AH24)=5,AVERAGE(traitmath!AD24:AH24),"")</f>
        <v/>
      </c>
      <c r="M25" s="36" t="str">
        <f>IF(COUNT(traitmath!Z24:AA24)=2,AVERAGE(traitmath!Z24:AA24),"")</f>
        <v/>
      </c>
      <c r="N25" s="36" t="str">
        <f>IF(COUNT(traitmath!L24:O24)=4,AVERAGE(traitmath!L24:O24),"")</f>
        <v/>
      </c>
      <c r="O25" s="36" t="str">
        <f>IF(COUNT(traitmath!Y24)=1,AVERAGE(traitmath!Y24),"")</f>
        <v/>
      </c>
      <c r="P25" s="36" t="str">
        <f>IF(COUNT(traitmath!AK24)=1,AVERAGE(traitmath!AK24),"")</f>
        <v/>
      </c>
      <c r="Q25" s="36" t="str">
        <f>IF(COUNT(traitmath!AV24:AX24)=3,AVERAGE(traitmath!AV24:AX24),"")</f>
        <v/>
      </c>
      <c r="R25" s="36" t="str">
        <f>IF(COUNT(traitmath!H24)=1,AVERAGE(traitmath!H24),"")</f>
        <v/>
      </c>
      <c r="S25" s="36" t="str">
        <f>IF(COUNT(traitmath!E24:F24)=2,AVERAGE(traitmath!E24:F24),"")</f>
        <v/>
      </c>
      <c r="T25" s="36" t="str">
        <f>IF(COUNT(traitmath!AK24:AL24)=2,AVERAGE(traitmath!AK24:AL24),"")</f>
        <v/>
      </c>
      <c r="U25" s="36" t="str">
        <f>IF(COUNT(traitmath!P24:Q24)=2,AVERAGE(traitmath!P24:Q24),"")</f>
        <v/>
      </c>
      <c r="V25" s="36" t="str">
        <f>IF(COUNT(traitmath!AR24)=1,AVERAGE(traitmath!AR24),"")</f>
        <v/>
      </c>
      <c r="W25" s="99" t="str">
        <f>IF(COUNT(traitmath!AY24)=1,AVERAGE(traitmath!AY24),"")</f>
        <v/>
      </c>
      <c r="X25" s="75" t="str">
        <f>IF(COUNT(traitmath!AJ24)=1,AVERAGE(traitmath!AJ24),"")</f>
        <v/>
      </c>
      <c r="Y25" s="36" t="str">
        <f>IF(COUNT(traitmath!AP24:AQ24)=2,AVERAGE(traitmath!AP24:AQ24),"")</f>
        <v/>
      </c>
      <c r="Z25" s="36" t="str">
        <f>IF(COUNT(traitmath!BJ24:BK24)=2,AVERAGE(traitmath!BJ24:BK24),"")</f>
        <v/>
      </c>
      <c r="AA25" s="36" t="str">
        <f>IF(COUNT(traitmath!BB24:BC24)=2,AVERAGE(traitmath!BB24:BC24),"")</f>
        <v/>
      </c>
      <c r="AB25" s="36" t="str">
        <f>IF(COUNT(traitmath!K24)=1,AVERAGE(traitmath!K24),"")</f>
        <v/>
      </c>
      <c r="AC25" s="36" t="str">
        <f>IF(COUNT(traitmath!BE24)=1,AVERAGE(traitmath!BE24),"")</f>
        <v/>
      </c>
      <c r="AD25" s="36" t="str">
        <f>IF(COUNT(traitmath!I24)=1,AVERAGE(traitmath!I24),"")</f>
        <v/>
      </c>
      <c r="AE25" s="36" t="str">
        <f>IF(COUNT(traitmath!BD24)=1,AVERAGE(traitmath!BD24),"")</f>
        <v/>
      </c>
      <c r="AF25" s="36" t="str">
        <f>IF(COUNT(traitmath!AZ24)=1,AVERAGE(traitmath!AZ24),"")</f>
        <v/>
      </c>
      <c r="AG25" s="37" t="str">
        <f>IF(COUNT(traitmath!R24)=1,AVERAGE(traitmath!R24),"")</f>
        <v/>
      </c>
      <c r="AH25" s="75" t="str">
        <f>IF(COUNT(traitmath!W24)=1,AVERAGE(traitmath!W24),"")</f>
        <v/>
      </c>
      <c r="AI25" s="36" t="str">
        <f>IF(COUNT(traitmath!AS24)=1,AVERAGE(traitmath!AS24),"")</f>
        <v/>
      </c>
      <c r="AJ25" s="36" t="str">
        <f>IF(COUNT(traitmath!V24)=1,AVERAGE(traitmath!V24),"")</f>
        <v/>
      </c>
      <c r="AK25" s="36" t="str">
        <f>IF(COUNT(traitmath!J24)=1,AVERAGE(traitmath!J24),"")</f>
        <v/>
      </c>
      <c r="AL25" s="36" t="str">
        <f>IF(COUNT(traitmath!AT24)=1,AVERAGE(traitmath!AT24),"")</f>
        <v/>
      </c>
      <c r="AM25" s="36" t="str">
        <f>IF(COUNT(traitmath!BA24)=1,AVERAGE(traitmath!BA24),"")</f>
        <v/>
      </c>
      <c r="AN25" s="37" t="str">
        <f>IF(COUNT(traitmath!X24)=1,AVERAGE(traitmath!X24),"")</f>
        <v/>
      </c>
    </row>
    <row r="26" spans="1:41">
      <c r="A26" s="73" t="str">
        <f>IF('Ma classe'!C24&lt;&gt;0,'Ma classe'!C24,"")</f>
        <v/>
      </c>
      <c r="B26" s="74" t="str">
        <f>IF(COUNT(traitmath!D25)=1,AVERAGE(traitmath!D25),"")</f>
        <v/>
      </c>
      <c r="C26" s="36" t="str">
        <f>IF(COUNT(traitmath!AI25)=1,AVERAGE(traitmath!AI25),"")</f>
        <v/>
      </c>
      <c r="D26" s="36" t="str">
        <f>IF(COUNT(traitmath!S25:U25)=3,AVERAGE(traitmath!S25:U25),"")</f>
        <v/>
      </c>
      <c r="E26" s="36" t="str">
        <f>IF(COUNT(traitmath!BH25:BI25)=2,AVERAGE(traitmath!BH25:BI25),"")</f>
        <v/>
      </c>
      <c r="F26" s="36" t="str">
        <f>IF(COUNT(traitmath!AU25)=1,AVERAGE(traitmath!AU25),"")</f>
        <v/>
      </c>
      <c r="G26" s="36" t="str">
        <f>IF(COUNT(traitmath!AB25)=1,AVERAGE(traitmath!AB25),"")</f>
        <v/>
      </c>
      <c r="H26" s="36" t="str">
        <f>IF(COUNT(traitmath!G25)=1,AVERAGE(traitmath!G25),"")</f>
        <v/>
      </c>
      <c r="I26" s="36" t="str">
        <f>IF(COUNT(traitmath!BF25:BG25)=2,AVERAGE(traitmath!BF25:BG25),"")</f>
        <v/>
      </c>
      <c r="J26" s="36" t="str">
        <f>IF(COUNT(traitmath!AN25:AO25)=2,AVERAGE(traitmath!AN25:AO25),"")</f>
        <v/>
      </c>
      <c r="K26" s="36" t="str">
        <f>IF(COUNT(traitmath!AC25)=1,AVERAGE(traitmath!AC25),"")</f>
        <v/>
      </c>
      <c r="L26" s="36" t="str">
        <f>IF(COUNT(traitmath!AD25:AH25)=5,AVERAGE(traitmath!AD25:AH25),"")</f>
        <v/>
      </c>
      <c r="M26" s="36" t="str">
        <f>IF(COUNT(traitmath!Z25:AA25)=2,AVERAGE(traitmath!Z25:AA25),"")</f>
        <v/>
      </c>
      <c r="N26" s="36" t="str">
        <f>IF(COUNT(traitmath!L25:O25)=4,AVERAGE(traitmath!L25:O25),"")</f>
        <v/>
      </c>
      <c r="O26" s="36" t="str">
        <f>IF(COUNT(traitmath!Y25)=1,AVERAGE(traitmath!Y25),"")</f>
        <v/>
      </c>
      <c r="P26" s="36" t="str">
        <f>IF(COUNT(traitmath!AK25)=1,AVERAGE(traitmath!AK25),"")</f>
        <v/>
      </c>
      <c r="Q26" s="36" t="str">
        <f>IF(COUNT(traitmath!AV25:AX25)=3,AVERAGE(traitmath!AV25:AX25),"")</f>
        <v/>
      </c>
      <c r="R26" s="36" t="str">
        <f>IF(COUNT(traitmath!H25)=1,AVERAGE(traitmath!H25),"")</f>
        <v/>
      </c>
      <c r="S26" s="36" t="str">
        <f>IF(COUNT(traitmath!E25:F25)=2,AVERAGE(traitmath!E25:F25),"")</f>
        <v/>
      </c>
      <c r="T26" s="36" t="str">
        <f>IF(COUNT(traitmath!AK25:AL25)=2,AVERAGE(traitmath!AK25:AL25),"")</f>
        <v/>
      </c>
      <c r="U26" s="36" t="str">
        <f>IF(COUNT(traitmath!P25:Q25)=2,AVERAGE(traitmath!P25:Q25),"")</f>
        <v/>
      </c>
      <c r="V26" s="36" t="str">
        <f>IF(COUNT(traitmath!AR25)=1,AVERAGE(traitmath!AR25),"")</f>
        <v/>
      </c>
      <c r="W26" s="99" t="str">
        <f>IF(COUNT(traitmath!AY25)=1,AVERAGE(traitmath!AY25),"")</f>
        <v/>
      </c>
      <c r="X26" s="75" t="str">
        <f>IF(COUNT(traitmath!AJ25)=1,AVERAGE(traitmath!AJ25),"")</f>
        <v/>
      </c>
      <c r="Y26" s="36" t="str">
        <f>IF(COUNT(traitmath!AP25:AQ25)=2,AVERAGE(traitmath!AP25:AQ25),"")</f>
        <v/>
      </c>
      <c r="Z26" s="36" t="str">
        <f>IF(COUNT(traitmath!BJ25:BK25)=2,AVERAGE(traitmath!BJ25:BK25),"")</f>
        <v/>
      </c>
      <c r="AA26" s="36" t="str">
        <f>IF(COUNT(traitmath!BB25:BC25)=2,AVERAGE(traitmath!BB25:BC25),"")</f>
        <v/>
      </c>
      <c r="AB26" s="36" t="str">
        <f>IF(COUNT(traitmath!K25)=1,AVERAGE(traitmath!K25),"")</f>
        <v/>
      </c>
      <c r="AC26" s="36" t="str">
        <f>IF(COUNT(traitmath!BE25)=1,AVERAGE(traitmath!BE25),"")</f>
        <v/>
      </c>
      <c r="AD26" s="36" t="str">
        <f>IF(COUNT(traitmath!I25)=1,AVERAGE(traitmath!I25),"")</f>
        <v/>
      </c>
      <c r="AE26" s="36" t="str">
        <f>IF(COUNT(traitmath!BD25)=1,AVERAGE(traitmath!BD25),"")</f>
        <v/>
      </c>
      <c r="AF26" s="36" t="str">
        <f>IF(COUNT(traitmath!AZ25)=1,AVERAGE(traitmath!AZ25),"")</f>
        <v/>
      </c>
      <c r="AG26" s="37" t="str">
        <f>IF(COUNT(traitmath!R25)=1,AVERAGE(traitmath!R25),"")</f>
        <v/>
      </c>
      <c r="AH26" s="75" t="str">
        <f>IF(COUNT(traitmath!W25)=1,AVERAGE(traitmath!W25),"")</f>
        <v/>
      </c>
      <c r="AI26" s="36" t="str">
        <f>IF(COUNT(traitmath!AS25)=1,AVERAGE(traitmath!AS25),"")</f>
        <v/>
      </c>
      <c r="AJ26" s="36" t="str">
        <f>IF(COUNT(traitmath!V25)=1,AVERAGE(traitmath!V25),"")</f>
        <v/>
      </c>
      <c r="AK26" s="36" t="str">
        <f>IF(COUNT(traitmath!J25)=1,AVERAGE(traitmath!J25),"")</f>
        <v/>
      </c>
      <c r="AL26" s="36" t="str">
        <f>IF(COUNT(traitmath!AT25)=1,AVERAGE(traitmath!AT25),"")</f>
        <v/>
      </c>
      <c r="AM26" s="36" t="str">
        <f>IF(COUNT(traitmath!BA25)=1,AVERAGE(traitmath!BA25),"")</f>
        <v/>
      </c>
      <c r="AN26" s="37" t="str">
        <f>IF(COUNT(traitmath!X25)=1,AVERAGE(traitmath!X25),"")</f>
        <v/>
      </c>
    </row>
    <row r="27" spans="1:41">
      <c r="A27" s="73" t="str">
        <f>IF('Ma classe'!C25&lt;&gt;0,'Ma classe'!C25,"")</f>
        <v/>
      </c>
      <c r="B27" s="74" t="str">
        <f>IF(COUNT(traitmath!D26)=1,AVERAGE(traitmath!D26),"")</f>
        <v/>
      </c>
      <c r="C27" s="36" t="str">
        <f>IF(COUNT(traitmath!AI26)=1,AVERAGE(traitmath!AI26),"")</f>
        <v/>
      </c>
      <c r="D27" s="36" t="str">
        <f>IF(COUNT(traitmath!S26:U26)=3,AVERAGE(traitmath!S26:U26),"")</f>
        <v/>
      </c>
      <c r="E27" s="36" t="str">
        <f>IF(COUNT(traitmath!BH26:BI26)=2,AVERAGE(traitmath!BH26:BI26),"")</f>
        <v/>
      </c>
      <c r="F27" s="36" t="str">
        <f>IF(COUNT(traitmath!AU26)=1,AVERAGE(traitmath!AU26),"")</f>
        <v/>
      </c>
      <c r="G27" s="36" t="str">
        <f>IF(COUNT(traitmath!AB26)=1,AVERAGE(traitmath!AB26),"")</f>
        <v/>
      </c>
      <c r="H27" s="36" t="str">
        <f>IF(COUNT(traitmath!G26)=1,AVERAGE(traitmath!G26),"")</f>
        <v/>
      </c>
      <c r="I27" s="36" t="str">
        <f>IF(COUNT(traitmath!BF26:BG26)=2,AVERAGE(traitmath!BF26:BG26),"")</f>
        <v/>
      </c>
      <c r="J27" s="36" t="str">
        <f>IF(COUNT(traitmath!AN26:AO26)=2,AVERAGE(traitmath!AN26:AO26),"")</f>
        <v/>
      </c>
      <c r="K27" s="36" t="str">
        <f>IF(COUNT(traitmath!AC26)=1,AVERAGE(traitmath!AC26),"")</f>
        <v/>
      </c>
      <c r="L27" s="36" t="str">
        <f>IF(COUNT(traitmath!AD26:AH26)=5,AVERAGE(traitmath!AD26:AH26),"")</f>
        <v/>
      </c>
      <c r="M27" s="36" t="str">
        <f>IF(COUNT(traitmath!Z26:AA26)=2,AVERAGE(traitmath!Z26:AA26),"")</f>
        <v/>
      </c>
      <c r="N27" s="36" t="str">
        <f>IF(COUNT(traitmath!L26:O26)=4,AVERAGE(traitmath!L26:O26),"")</f>
        <v/>
      </c>
      <c r="O27" s="36" t="str">
        <f>IF(COUNT(traitmath!Y26)=1,AVERAGE(traitmath!Y26),"")</f>
        <v/>
      </c>
      <c r="P27" s="36" t="str">
        <f>IF(COUNT(traitmath!AK26)=1,AVERAGE(traitmath!AK26),"")</f>
        <v/>
      </c>
      <c r="Q27" s="36" t="str">
        <f>IF(COUNT(traitmath!AV26:AX26)=3,AVERAGE(traitmath!AV26:AX26),"")</f>
        <v/>
      </c>
      <c r="R27" s="36" t="str">
        <f>IF(COUNT(traitmath!H26)=1,AVERAGE(traitmath!H26),"")</f>
        <v/>
      </c>
      <c r="S27" s="36" t="str">
        <f>IF(COUNT(traitmath!E26:F26)=2,AVERAGE(traitmath!E26:F26),"")</f>
        <v/>
      </c>
      <c r="T27" s="36" t="str">
        <f>IF(COUNT(traitmath!AK26:AL26)=2,AVERAGE(traitmath!AK26:AL26),"")</f>
        <v/>
      </c>
      <c r="U27" s="36" t="str">
        <f>IF(COUNT(traitmath!P26:Q26)=2,AVERAGE(traitmath!P26:Q26),"")</f>
        <v/>
      </c>
      <c r="V27" s="36" t="str">
        <f>IF(COUNT(traitmath!AR26)=1,AVERAGE(traitmath!AR26),"")</f>
        <v/>
      </c>
      <c r="W27" s="99" t="str">
        <f>IF(COUNT(traitmath!AY26)=1,AVERAGE(traitmath!AY26),"")</f>
        <v/>
      </c>
      <c r="X27" s="75" t="str">
        <f>IF(COUNT(traitmath!AJ26)=1,AVERAGE(traitmath!AJ26),"")</f>
        <v/>
      </c>
      <c r="Y27" s="36" t="str">
        <f>IF(COUNT(traitmath!AP26:AQ26)=2,AVERAGE(traitmath!AP26:AQ26),"")</f>
        <v/>
      </c>
      <c r="Z27" s="36" t="str">
        <f>IF(COUNT(traitmath!BJ26:BK26)=2,AVERAGE(traitmath!BJ26:BK26),"")</f>
        <v/>
      </c>
      <c r="AA27" s="36" t="str">
        <f>IF(COUNT(traitmath!BB26:BC26)=2,AVERAGE(traitmath!BB26:BC26),"")</f>
        <v/>
      </c>
      <c r="AB27" s="36" t="str">
        <f>IF(COUNT(traitmath!K26)=1,AVERAGE(traitmath!K26),"")</f>
        <v/>
      </c>
      <c r="AC27" s="36" t="str">
        <f>IF(COUNT(traitmath!BE26)=1,AVERAGE(traitmath!BE26),"")</f>
        <v/>
      </c>
      <c r="AD27" s="36" t="str">
        <f>IF(COUNT(traitmath!I26)=1,AVERAGE(traitmath!I26),"")</f>
        <v/>
      </c>
      <c r="AE27" s="36" t="str">
        <f>IF(COUNT(traitmath!BD26)=1,AVERAGE(traitmath!BD26),"")</f>
        <v/>
      </c>
      <c r="AF27" s="36" t="str">
        <f>IF(COUNT(traitmath!AZ26)=1,AVERAGE(traitmath!AZ26),"")</f>
        <v/>
      </c>
      <c r="AG27" s="37" t="str">
        <f>IF(COUNT(traitmath!R26)=1,AVERAGE(traitmath!R26),"")</f>
        <v/>
      </c>
      <c r="AH27" s="75" t="str">
        <f>IF(COUNT(traitmath!W26)=1,AVERAGE(traitmath!W26),"")</f>
        <v/>
      </c>
      <c r="AI27" s="36" t="str">
        <f>IF(COUNT(traitmath!AS26)=1,AVERAGE(traitmath!AS26),"")</f>
        <v/>
      </c>
      <c r="AJ27" s="36" t="str">
        <f>IF(COUNT(traitmath!V26)=1,AVERAGE(traitmath!V26),"")</f>
        <v/>
      </c>
      <c r="AK27" s="36" t="str">
        <f>IF(COUNT(traitmath!J26)=1,AVERAGE(traitmath!J26),"")</f>
        <v/>
      </c>
      <c r="AL27" s="36" t="str">
        <f>IF(COUNT(traitmath!AT26)=1,AVERAGE(traitmath!AT26),"")</f>
        <v/>
      </c>
      <c r="AM27" s="36" t="str">
        <f>IF(COUNT(traitmath!BA26)=1,AVERAGE(traitmath!BA26),"")</f>
        <v/>
      </c>
      <c r="AN27" s="37" t="str">
        <f>IF(COUNT(traitmath!X26)=1,AVERAGE(traitmath!X26),"")</f>
        <v/>
      </c>
    </row>
    <row r="28" spans="1:41">
      <c r="A28" s="73" t="str">
        <f>IF('Ma classe'!C26&lt;&gt;0,'Ma classe'!C26,"")</f>
        <v/>
      </c>
      <c r="B28" s="74" t="str">
        <f>IF(COUNT(traitmath!D27)=1,AVERAGE(traitmath!D27),"")</f>
        <v/>
      </c>
      <c r="C28" s="36" t="str">
        <f>IF(COUNT(traitmath!AI27)=1,AVERAGE(traitmath!AI27),"")</f>
        <v/>
      </c>
      <c r="D28" s="36" t="str">
        <f>IF(COUNT(traitmath!S27:U27)=3,AVERAGE(traitmath!S27:U27),"")</f>
        <v/>
      </c>
      <c r="E28" s="36" t="str">
        <f>IF(COUNT(traitmath!BH27:BI27)=2,AVERAGE(traitmath!BH27:BI27),"")</f>
        <v/>
      </c>
      <c r="F28" s="36" t="str">
        <f>IF(COUNT(traitmath!AU27)=1,AVERAGE(traitmath!AU27),"")</f>
        <v/>
      </c>
      <c r="G28" s="36" t="str">
        <f>IF(COUNT(traitmath!AB27)=1,AVERAGE(traitmath!AB27),"")</f>
        <v/>
      </c>
      <c r="H28" s="36" t="str">
        <f>IF(COUNT(traitmath!G27)=1,AVERAGE(traitmath!G27),"")</f>
        <v/>
      </c>
      <c r="I28" s="36" t="str">
        <f>IF(COUNT(traitmath!BF27:BG27)=2,AVERAGE(traitmath!BF27:BG27),"")</f>
        <v/>
      </c>
      <c r="J28" s="36" t="str">
        <f>IF(COUNT(traitmath!AN27:AO27)=2,AVERAGE(traitmath!AN27:AO27),"")</f>
        <v/>
      </c>
      <c r="K28" s="36" t="str">
        <f>IF(COUNT(traitmath!AC27)=1,AVERAGE(traitmath!AC27),"")</f>
        <v/>
      </c>
      <c r="L28" s="36" t="str">
        <f>IF(COUNT(traitmath!AD27:AH27)=5,AVERAGE(traitmath!AD27:AH27),"")</f>
        <v/>
      </c>
      <c r="M28" s="36" t="str">
        <f>IF(COUNT(traitmath!Z27:AA27)=2,AVERAGE(traitmath!Z27:AA27),"")</f>
        <v/>
      </c>
      <c r="N28" s="36" t="str">
        <f>IF(COUNT(traitmath!L27:O27)=4,AVERAGE(traitmath!L27:O27),"")</f>
        <v/>
      </c>
      <c r="O28" s="36" t="str">
        <f>IF(COUNT(traitmath!Y27)=1,AVERAGE(traitmath!Y27),"")</f>
        <v/>
      </c>
      <c r="P28" s="36" t="str">
        <f>IF(COUNT(traitmath!AK27)=1,AVERAGE(traitmath!AK27),"")</f>
        <v/>
      </c>
      <c r="Q28" s="36" t="str">
        <f>IF(COUNT(traitmath!AV27:AX27)=3,AVERAGE(traitmath!AV27:AX27),"")</f>
        <v/>
      </c>
      <c r="R28" s="36" t="str">
        <f>IF(COUNT(traitmath!H27)=1,AVERAGE(traitmath!H27),"")</f>
        <v/>
      </c>
      <c r="S28" s="36" t="str">
        <f>IF(COUNT(traitmath!E27:F27)=2,AVERAGE(traitmath!E27:F27),"")</f>
        <v/>
      </c>
      <c r="T28" s="36" t="str">
        <f>IF(COUNT(traitmath!AK27:AL27)=2,AVERAGE(traitmath!AK27:AL27),"")</f>
        <v/>
      </c>
      <c r="U28" s="36" t="str">
        <f>IF(COUNT(traitmath!P27:Q27)=2,AVERAGE(traitmath!P27:Q27),"")</f>
        <v/>
      </c>
      <c r="V28" s="36" t="str">
        <f>IF(COUNT(traitmath!AR27)=1,AVERAGE(traitmath!AR27),"")</f>
        <v/>
      </c>
      <c r="W28" s="99" t="str">
        <f>IF(COUNT(traitmath!AY27)=1,AVERAGE(traitmath!AY27),"")</f>
        <v/>
      </c>
      <c r="X28" s="75" t="str">
        <f>IF(COUNT(traitmath!AJ27)=1,AVERAGE(traitmath!AJ27),"")</f>
        <v/>
      </c>
      <c r="Y28" s="36" t="str">
        <f>IF(COUNT(traitmath!AP27:AQ27)=2,AVERAGE(traitmath!AP27:AQ27),"")</f>
        <v/>
      </c>
      <c r="Z28" s="36" t="str">
        <f>IF(COUNT(traitmath!BJ27:BK27)=2,AVERAGE(traitmath!BJ27:BK27),"")</f>
        <v/>
      </c>
      <c r="AA28" s="36" t="str">
        <f>IF(COUNT(traitmath!BB27:BC27)=2,AVERAGE(traitmath!BB27:BC27),"")</f>
        <v/>
      </c>
      <c r="AB28" s="36" t="str">
        <f>IF(COUNT(traitmath!K27)=1,AVERAGE(traitmath!K27),"")</f>
        <v/>
      </c>
      <c r="AC28" s="36" t="str">
        <f>IF(COUNT(traitmath!BE27)=1,AVERAGE(traitmath!BE27),"")</f>
        <v/>
      </c>
      <c r="AD28" s="36" t="str">
        <f>IF(COUNT(traitmath!I27)=1,AVERAGE(traitmath!I27),"")</f>
        <v/>
      </c>
      <c r="AE28" s="36" t="str">
        <f>IF(COUNT(traitmath!BD27)=1,AVERAGE(traitmath!BD27),"")</f>
        <v/>
      </c>
      <c r="AF28" s="36" t="str">
        <f>IF(COUNT(traitmath!AZ27)=1,AVERAGE(traitmath!AZ27),"")</f>
        <v/>
      </c>
      <c r="AG28" s="37" t="str">
        <f>IF(COUNT(traitmath!R27)=1,AVERAGE(traitmath!R27),"")</f>
        <v/>
      </c>
      <c r="AH28" s="75" t="str">
        <f>IF(COUNT(traitmath!W27)=1,AVERAGE(traitmath!W27),"")</f>
        <v/>
      </c>
      <c r="AI28" s="36" t="str">
        <f>IF(COUNT(traitmath!AS27)=1,AVERAGE(traitmath!AS27),"")</f>
        <v/>
      </c>
      <c r="AJ28" s="36" t="str">
        <f>IF(COUNT(traitmath!V27)=1,AVERAGE(traitmath!V27),"")</f>
        <v/>
      </c>
      <c r="AK28" s="36" t="str">
        <f>IF(COUNT(traitmath!J27)=1,AVERAGE(traitmath!J27),"")</f>
        <v/>
      </c>
      <c r="AL28" s="36" t="str">
        <f>IF(COUNT(traitmath!AT27)=1,AVERAGE(traitmath!AT27),"")</f>
        <v/>
      </c>
      <c r="AM28" s="36" t="str">
        <f>IF(COUNT(traitmath!BA27)=1,AVERAGE(traitmath!BA27),"")</f>
        <v/>
      </c>
      <c r="AN28" s="37" t="str">
        <f>IF(COUNT(traitmath!X27)=1,AVERAGE(traitmath!X27),"")</f>
        <v/>
      </c>
    </row>
    <row r="29" spans="1:41">
      <c r="A29" s="73" t="str">
        <f>IF('Ma classe'!C27&lt;&gt;0,'Ma classe'!C27,"")</f>
        <v/>
      </c>
      <c r="B29" s="74" t="str">
        <f>IF(COUNT(traitmath!D28)=1,AVERAGE(traitmath!D28),"")</f>
        <v/>
      </c>
      <c r="C29" s="36" t="str">
        <f>IF(COUNT(traitmath!AI28)=1,AVERAGE(traitmath!AI28),"")</f>
        <v/>
      </c>
      <c r="D29" s="36" t="str">
        <f>IF(COUNT(traitmath!S28:U28)=3,AVERAGE(traitmath!S28:U28),"")</f>
        <v/>
      </c>
      <c r="E29" s="36" t="str">
        <f>IF(COUNT(traitmath!BH28:BI28)=2,AVERAGE(traitmath!BH28:BI28),"")</f>
        <v/>
      </c>
      <c r="F29" s="36" t="str">
        <f>IF(COUNT(traitmath!AU28)=1,AVERAGE(traitmath!AU28),"")</f>
        <v/>
      </c>
      <c r="G29" s="36" t="str">
        <f>IF(COUNT(traitmath!AB28)=1,AVERAGE(traitmath!AB28),"")</f>
        <v/>
      </c>
      <c r="H29" s="36" t="str">
        <f>IF(COUNT(traitmath!G28)=1,AVERAGE(traitmath!G28),"")</f>
        <v/>
      </c>
      <c r="I29" s="36" t="str">
        <f>IF(COUNT(traitmath!BF28:BG28)=2,AVERAGE(traitmath!BF28:BG28),"")</f>
        <v/>
      </c>
      <c r="J29" s="36" t="str">
        <f>IF(COUNT(traitmath!AN28:AO28)=2,AVERAGE(traitmath!AN28:AO28),"")</f>
        <v/>
      </c>
      <c r="K29" s="36" t="str">
        <f>IF(COUNT(traitmath!AC28)=1,AVERAGE(traitmath!AC28),"")</f>
        <v/>
      </c>
      <c r="L29" s="36" t="str">
        <f>IF(COUNT(traitmath!AD28:AH28)=5,AVERAGE(traitmath!AD28:AH28),"")</f>
        <v/>
      </c>
      <c r="M29" s="36" t="str">
        <f>IF(COUNT(traitmath!Z28:AA28)=2,AVERAGE(traitmath!Z28:AA28),"")</f>
        <v/>
      </c>
      <c r="N29" s="36" t="str">
        <f>IF(COUNT(traitmath!L28:O28)=4,AVERAGE(traitmath!L28:O28),"")</f>
        <v/>
      </c>
      <c r="O29" s="36" t="str">
        <f>IF(COUNT(traitmath!Y28)=1,AVERAGE(traitmath!Y28),"")</f>
        <v/>
      </c>
      <c r="P29" s="36" t="str">
        <f>IF(COUNT(traitmath!AK28)=1,AVERAGE(traitmath!AK28),"")</f>
        <v/>
      </c>
      <c r="Q29" s="36" t="str">
        <f>IF(COUNT(traitmath!AV28:AX28)=3,AVERAGE(traitmath!AV28:AX28),"")</f>
        <v/>
      </c>
      <c r="R29" s="36" t="str">
        <f>IF(COUNT(traitmath!H28)=1,AVERAGE(traitmath!H28),"")</f>
        <v/>
      </c>
      <c r="S29" s="36" t="str">
        <f>IF(COUNT(traitmath!E28:F28)=2,AVERAGE(traitmath!E28:F28),"")</f>
        <v/>
      </c>
      <c r="T29" s="36" t="str">
        <f>IF(COUNT(traitmath!AK28:AL28)=2,AVERAGE(traitmath!AK28:AL28),"")</f>
        <v/>
      </c>
      <c r="U29" s="36" t="str">
        <f>IF(COUNT(traitmath!P28:Q28)=2,AVERAGE(traitmath!P28:Q28),"")</f>
        <v/>
      </c>
      <c r="V29" s="36" t="str">
        <f>IF(COUNT(traitmath!AR28)=1,AVERAGE(traitmath!AR28),"")</f>
        <v/>
      </c>
      <c r="W29" s="99" t="str">
        <f>IF(COUNT(traitmath!AY28)=1,AVERAGE(traitmath!AY28),"")</f>
        <v/>
      </c>
      <c r="X29" s="75" t="str">
        <f>IF(COUNT(traitmath!AJ28)=1,AVERAGE(traitmath!AJ28),"")</f>
        <v/>
      </c>
      <c r="Y29" s="36" t="str">
        <f>IF(COUNT(traitmath!AP28:AQ28)=2,AVERAGE(traitmath!AP28:AQ28),"")</f>
        <v/>
      </c>
      <c r="Z29" s="36" t="str">
        <f>IF(COUNT(traitmath!BJ28:BK28)=2,AVERAGE(traitmath!BJ28:BK28),"")</f>
        <v/>
      </c>
      <c r="AA29" s="36" t="str">
        <f>IF(COUNT(traitmath!BB28:BC28)=2,AVERAGE(traitmath!BB28:BC28),"")</f>
        <v/>
      </c>
      <c r="AB29" s="36" t="str">
        <f>IF(COUNT(traitmath!K28)=1,AVERAGE(traitmath!K28),"")</f>
        <v/>
      </c>
      <c r="AC29" s="36" t="str">
        <f>IF(COUNT(traitmath!BE28)=1,AVERAGE(traitmath!BE28),"")</f>
        <v/>
      </c>
      <c r="AD29" s="36" t="str">
        <f>IF(COUNT(traitmath!I28)=1,AVERAGE(traitmath!I28),"")</f>
        <v/>
      </c>
      <c r="AE29" s="36" t="str">
        <f>IF(COUNT(traitmath!BD28)=1,AVERAGE(traitmath!BD28),"")</f>
        <v/>
      </c>
      <c r="AF29" s="36" t="str">
        <f>IF(COUNT(traitmath!AZ28)=1,AVERAGE(traitmath!AZ28),"")</f>
        <v/>
      </c>
      <c r="AG29" s="37" t="str">
        <f>IF(COUNT(traitmath!R28)=1,AVERAGE(traitmath!R28),"")</f>
        <v/>
      </c>
      <c r="AH29" s="75" t="str">
        <f>IF(COUNT(traitmath!W28)=1,AVERAGE(traitmath!W28),"")</f>
        <v/>
      </c>
      <c r="AI29" s="36" t="str">
        <f>IF(COUNT(traitmath!AS28)=1,AVERAGE(traitmath!AS28),"")</f>
        <v/>
      </c>
      <c r="AJ29" s="36" t="str">
        <f>IF(COUNT(traitmath!V28)=1,AVERAGE(traitmath!V28),"")</f>
        <v/>
      </c>
      <c r="AK29" s="36" t="str">
        <f>IF(COUNT(traitmath!J28)=1,AVERAGE(traitmath!J28),"")</f>
        <v/>
      </c>
      <c r="AL29" s="36" t="str">
        <f>IF(COUNT(traitmath!AT28)=1,AVERAGE(traitmath!AT28),"")</f>
        <v/>
      </c>
      <c r="AM29" s="36" t="str">
        <f>IF(COUNT(traitmath!BA28)=1,AVERAGE(traitmath!BA28),"")</f>
        <v/>
      </c>
      <c r="AN29" s="37" t="str">
        <f>IF(COUNT(traitmath!X28)=1,AVERAGE(traitmath!X28),"")</f>
        <v/>
      </c>
    </row>
    <row r="30" spans="1:41">
      <c r="A30" s="73" t="str">
        <f>IF('Ma classe'!C28&lt;&gt;0,'Ma classe'!C28,"")</f>
        <v/>
      </c>
      <c r="B30" s="74" t="str">
        <f>IF(COUNT(traitmath!D29)=1,AVERAGE(traitmath!D29),"")</f>
        <v/>
      </c>
      <c r="C30" s="36" t="str">
        <f>IF(COUNT(traitmath!AI29)=1,AVERAGE(traitmath!AI29),"")</f>
        <v/>
      </c>
      <c r="D30" s="36" t="str">
        <f>IF(COUNT(traitmath!S29:U29)=3,AVERAGE(traitmath!S29:U29),"")</f>
        <v/>
      </c>
      <c r="E30" s="36" t="str">
        <f>IF(COUNT(traitmath!BH29:BI29)=2,AVERAGE(traitmath!BH29:BI29),"")</f>
        <v/>
      </c>
      <c r="F30" s="36" t="str">
        <f>IF(COUNT(traitmath!AU29)=1,AVERAGE(traitmath!AU29),"")</f>
        <v/>
      </c>
      <c r="G30" s="36" t="str">
        <f>IF(COUNT(traitmath!AB29)=1,AVERAGE(traitmath!AB29),"")</f>
        <v/>
      </c>
      <c r="H30" s="36" t="str">
        <f>IF(COUNT(traitmath!G29)=1,AVERAGE(traitmath!G29),"")</f>
        <v/>
      </c>
      <c r="I30" s="36" t="str">
        <f>IF(COUNT(traitmath!BF29:BG29)=2,AVERAGE(traitmath!BF29:BG29),"")</f>
        <v/>
      </c>
      <c r="J30" s="36" t="str">
        <f>IF(COUNT(traitmath!AN29:AO29)=2,AVERAGE(traitmath!AN29:AO29),"")</f>
        <v/>
      </c>
      <c r="K30" s="36" t="str">
        <f>IF(COUNT(traitmath!AC29)=1,AVERAGE(traitmath!AC29),"")</f>
        <v/>
      </c>
      <c r="L30" s="36" t="str">
        <f>IF(COUNT(traitmath!AD29:AH29)=5,AVERAGE(traitmath!AD29:AH29),"")</f>
        <v/>
      </c>
      <c r="M30" s="36" t="str">
        <f>IF(COUNT(traitmath!Z29:AA29)=2,AVERAGE(traitmath!Z29:AA29),"")</f>
        <v/>
      </c>
      <c r="N30" s="36" t="str">
        <f>IF(COUNT(traitmath!L29:O29)=4,AVERAGE(traitmath!L29:O29),"")</f>
        <v/>
      </c>
      <c r="O30" s="36" t="str">
        <f>IF(COUNT(traitmath!Y29)=1,AVERAGE(traitmath!Y29),"")</f>
        <v/>
      </c>
      <c r="P30" s="36" t="str">
        <f>IF(COUNT(traitmath!AK29)=1,AVERAGE(traitmath!AK29),"")</f>
        <v/>
      </c>
      <c r="Q30" s="36" t="str">
        <f>IF(COUNT(traitmath!AV29:AX29)=3,AVERAGE(traitmath!AV29:AX29),"")</f>
        <v/>
      </c>
      <c r="R30" s="36" t="str">
        <f>IF(COUNT(traitmath!H29)=1,AVERAGE(traitmath!H29),"")</f>
        <v/>
      </c>
      <c r="S30" s="36" t="str">
        <f>IF(COUNT(traitmath!E29:F29)=2,AVERAGE(traitmath!E29:F29),"")</f>
        <v/>
      </c>
      <c r="T30" s="36" t="str">
        <f>IF(COUNT(traitmath!AK29:AL29)=2,AVERAGE(traitmath!AK29:AL29),"")</f>
        <v/>
      </c>
      <c r="U30" s="36" t="str">
        <f>IF(COUNT(traitmath!P29:Q29)=2,AVERAGE(traitmath!P29:Q29),"")</f>
        <v/>
      </c>
      <c r="V30" s="36" t="str">
        <f>IF(COUNT(traitmath!AR29)=1,AVERAGE(traitmath!AR29),"")</f>
        <v/>
      </c>
      <c r="W30" s="99" t="str">
        <f>IF(COUNT(traitmath!AY29)=1,AVERAGE(traitmath!AY29),"")</f>
        <v/>
      </c>
      <c r="X30" s="75" t="str">
        <f>IF(COUNT(traitmath!AJ29)=1,AVERAGE(traitmath!AJ29),"")</f>
        <v/>
      </c>
      <c r="Y30" s="36" t="str">
        <f>IF(COUNT(traitmath!AP29:AQ29)=2,AVERAGE(traitmath!AP29:AQ29),"")</f>
        <v/>
      </c>
      <c r="Z30" s="36" t="str">
        <f>IF(COUNT(traitmath!BJ29:BK29)=2,AVERAGE(traitmath!BJ29:BK29),"")</f>
        <v/>
      </c>
      <c r="AA30" s="36" t="str">
        <f>IF(COUNT(traitmath!BB29:BC29)=2,AVERAGE(traitmath!BB29:BC29),"")</f>
        <v/>
      </c>
      <c r="AB30" s="36" t="str">
        <f>IF(COUNT(traitmath!K29)=1,AVERAGE(traitmath!K29),"")</f>
        <v/>
      </c>
      <c r="AC30" s="36" t="str">
        <f>IF(COUNT(traitmath!BE29)=1,AVERAGE(traitmath!BE29),"")</f>
        <v/>
      </c>
      <c r="AD30" s="36" t="str">
        <f>IF(COUNT(traitmath!I29)=1,AVERAGE(traitmath!I29),"")</f>
        <v/>
      </c>
      <c r="AE30" s="36" t="str">
        <f>IF(COUNT(traitmath!BD29)=1,AVERAGE(traitmath!BD29),"")</f>
        <v/>
      </c>
      <c r="AF30" s="36" t="str">
        <f>IF(COUNT(traitmath!AZ29)=1,AVERAGE(traitmath!AZ29),"")</f>
        <v/>
      </c>
      <c r="AG30" s="37" t="str">
        <f>IF(COUNT(traitmath!R29)=1,AVERAGE(traitmath!R29),"")</f>
        <v/>
      </c>
      <c r="AH30" s="75" t="str">
        <f>IF(COUNT(traitmath!W29)=1,AVERAGE(traitmath!W29),"")</f>
        <v/>
      </c>
      <c r="AI30" s="36" t="str">
        <f>IF(COUNT(traitmath!AS29)=1,AVERAGE(traitmath!AS29),"")</f>
        <v/>
      </c>
      <c r="AJ30" s="36" t="str">
        <f>IF(COUNT(traitmath!V29)=1,AVERAGE(traitmath!V29),"")</f>
        <v/>
      </c>
      <c r="AK30" s="36" t="str">
        <f>IF(COUNT(traitmath!J29)=1,AVERAGE(traitmath!J29),"")</f>
        <v/>
      </c>
      <c r="AL30" s="36" t="str">
        <f>IF(COUNT(traitmath!AT29)=1,AVERAGE(traitmath!AT29),"")</f>
        <v/>
      </c>
      <c r="AM30" s="36" t="str">
        <f>IF(COUNT(traitmath!BA29)=1,AVERAGE(traitmath!BA29),"")</f>
        <v/>
      </c>
      <c r="AN30" s="37" t="str">
        <f>IF(COUNT(traitmath!X29)=1,AVERAGE(traitmath!X29),"")</f>
        <v/>
      </c>
    </row>
    <row r="31" spans="1:41">
      <c r="A31" s="73" t="str">
        <f>IF('Ma classe'!C29&lt;&gt;0,'Ma classe'!C29,"")</f>
        <v/>
      </c>
      <c r="B31" s="74" t="str">
        <f>IF(COUNT(traitmath!D30)=1,AVERAGE(traitmath!D30),"")</f>
        <v/>
      </c>
      <c r="C31" s="36" t="str">
        <f>IF(COUNT(traitmath!AI30)=1,AVERAGE(traitmath!AI30),"")</f>
        <v/>
      </c>
      <c r="D31" s="36" t="str">
        <f>IF(COUNT(traitmath!S30:U30)=3,AVERAGE(traitmath!S30:U30),"")</f>
        <v/>
      </c>
      <c r="E31" s="36" t="str">
        <f>IF(COUNT(traitmath!BH30:BI30)=2,AVERAGE(traitmath!BH30:BI30),"")</f>
        <v/>
      </c>
      <c r="F31" s="36" t="str">
        <f>IF(COUNT(traitmath!AU30)=1,AVERAGE(traitmath!AU30),"")</f>
        <v/>
      </c>
      <c r="G31" s="36" t="str">
        <f>IF(COUNT(traitmath!AB30)=1,AVERAGE(traitmath!AB30),"")</f>
        <v/>
      </c>
      <c r="H31" s="36" t="str">
        <f>IF(COUNT(traitmath!G30)=1,AVERAGE(traitmath!G30),"")</f>
        <v/>
      </c>
      <c r="I31" s="36" t="str">
        <f>IF(COUNT(traitmath!BF30:BG30)=2,AVERAGE(traitmath!BF30:BG30),"")</f>
        <v/>
      </c>
      <c r="J31" s="36" t="str">
        <f>IF(COUNT(traitmath!AN30:AO30)=2,AVERAGE(traitmath!AN30:AO30),"")</f>
        <v/>
      </c>
      <c r="K31" s="36" t="str">
        <f>IF(COUNT(traitmath!AC30)=1,AVERAGE(traitmath!AC30),"")</f>
        <v/>
      </c>
      <c r="L31" s="36" t="str">
        <f>IF(COUNT(traitmath!AD30:AH30)=5,AVERAGE(traitmath!AD30:AH30),"")</f>
        <v/>
      </c>
      <c r="M31" s="36" t="str">
        <f>IF(COUNT(traitmath!Z30:AA30)=2,AVERAGE(traitmath!Z30:AA30),"")</f>
        <v/>
      </c>
      <c r="N31" s="36" t="str">
        <f>IF(COUNT(traitmath!L30:O30)=4,AVERAGE(traitmath!L30:O30),"")</f>
        <v/>
      </c>
      <c r="O31" s="36" t="str">
        <f>IF(COUNT(traitmath!Y30)=1,AVERAGE(traitmath!Y30),"")</f>
        <v/>
      </c>
      <c r="P31" s="36" t="str">
        <f>IF(COUNT(traitmath!AK30)=1,AVERAGE(traitmath!AK30),"")</f>
        <v/>
      </c>
      <c r="Q31" s="36" t="str">
        <f>IF(COUNT(traitmath!AV30:AX30)=3,AVERAGE(traitmath!AV30:AX30),"")</f>
        <v/>
      </c>
      <c r="R31" s="36" t="str">
        <f>IF(COUNT(traitmath!H30)=1,AVERAGE(traitmath!H30),"")</f>
        <v/>
      </c>
      <c r="S31" s="36" t="str">
        <f>IF(COUNT(traitmath!E30:F30)=2,AVERAGE(traitmath!E30:F30),"")</f>
        <v/>
      </c>
      <c r="T31" s="36" t="str">
        <f>IF(COUNT(traitmath!AK30:AL30)=2,AVERAGE(traitmath!AK30:AL30),"")</f>
        <v/>
      </c>
      <c r="U31" s="36" t="str">
        <f>IF(COUNT(traitmath!P30:Q30)=2,AVERAGE(traitmath!P30:Q30),"")</f>
        <v/>
      </c>
      <c r="V31" s="36" t="str">
        <f>IF(COUNT(traitmath!AR30)=1,AVERAGE(traitmath!AR30),"")</f>
        <v/>
      </c>
      <c r="W31" s="99" t="str">
        <f>IF(COUNT(traitmath!AY30)=1,AVERAGE(traitmath!AY30),"")</f>
        <v/>
      </c>
      <c r="X31" s="75" t="str">
        <f>IF(COUNT(traitmath!AJ30)=1,AVERAGE(traitmath!AJ30),"")</f>
        <v/>
      </c>
      <c r="Y31" s="36" t="str">
        <f>IF(COUNT(traitmath!AP30:AQ30)=2,AVERAGE(traitmath!AP30:AQ30),"")</f>
        <v/>
      </c>
      <c r="Z31" s="36" t="str">
        <f>IF(COUNT(traitmath!BJ30:BK30)=2,AVERAGE(traitmath!BJ30:BK30),"")</f>
        <v/>
      </c>
      <c r="AA31" s="36" t="str">
        <f>IF(COUNT(traitmath!BB30:BC30)=2,AVERAGE(traitmath!BB30:BC30),"")</f>
        <v/>
      </c>
      <c r="AB31" s="36" t="str">
        <f>IF(COUNT(traitmath!K30)=1,AVERAGE(traitmath!K30),"")</f>
        <v/>
      </c>
      <c r="AC31" s="36" t="str">
        <f>IF(COUNT(traitmath!BE30)=1,AVERAGE(traitmath!BE30),"")</f>
        <v/>
      </c>
      <c r="AD31" s="36" t="str">
        <f>IF(COUNT(traitmath!I30)=1,AVERAGE(traitmath!I30),"")</f>
        <v/>
      </c>
      <c r="AE31" s="36" t="str">
        <f>IF(COUNT(traitmath!BD30)=1,AVERAGE(traitmath!BD30),"")</f>
        <v/>
      </c>
      <c r="AF31" s="36" t="str">
        <f>IF(COUNT(traitmath!AZ30)=1,AVERAGE(traitmath!AZ30),"")</f>
        <v/>
      </c>
      <c r="AG31" s="37" t="str">
        <f>IF(COUNT(traitmath!R30)=1,AVERAGE(traitmath!R30),"")</f>
        <v/>
      </c>
      <c r="AH31" s="75" t="str">
        <f>IF(COUNT(traitmath!W30)=1,AVERAGE(traitmath!W30),"")</f>
        <v/>
      </c>
      <c r="AI31" s="36" t="str">
        <f>IF(COUNT(traitmath!AS30)=1,AVERAGE(traitmath!AS30),"")</f>
        <v/>
      </c>
      <c r="AJ31" s="36" t="str">
        <f>IF(COUNT(traitmath!V30)=1,AVERAGE(traitmath!V30),"")</f>
        <v/>
      </c>
      <c r="AK31" s="36" t="str">
        <f>IF(COUNT(traitmath!J30)=1,AVERAGE(traitmath!J30),"")</f>
        <v/>
      </c>
      <c r="AL31" s="36" t="str">
        <f>IF(COUNT(traitmath!AT30)=1,AVERAGE(traitmath!AT30),"")</f>
        <v/>
      </c>
      <c r="AM31" s="36" t="str">
        <f>IF(COUNT(traitmath!BA30)=1,AVERAGE(traitmath!BA30),"")</f>
        <v/>
      </c>
      <c r="AN31" s="37" t="str">
        <f>IF(COUNT(traitmath!X30)=1,AVERAGE(traitmath!X30),"")</f>
        <v/>
      </c>
    </row>
    <row r="32" spans="1:41">
      <c r="A32" s="73" t="str">
        <f>IF('Ma classe'!C30&lt;&gt;0,'Ma classe'!C30,"")</f>
        <v/>
      </c>
      <c r="B32" s="74" t="str">
        <f>IF(COUNT(traitmath!D31)=1,AVERAGE(traitmath!D31),"")</f>
        <v/>
      </c>
      <c r="C32" s="36" t="str">
        <f>IF(COUNT(traitmath!AI31)=1,AVERAGE(traitmath!AI31),"")</f>
        <v/>
      </c>
      <c r="D32" s="36" t="str">
        <f>IF(COUNT(traitmath!S31:U31)=3,AVERAGE(traitmath!S31:U31),"")</f>
        <v/>
      </c>
      <c r="E32" s="36" t="str">
        <f>IF(COUNT(traitmath!BH31:BI31)=2,AVERAGE(traitmath!BH31:BI31),"")</f>
        <v/>
      </c>
      <c r="F32" s="36" t="str">
        <f>IF(COUNT(traitmath!AU31)=1,AVERAGE(traitmath!AU31),"")</f>
        <v/>
      </c>
      <c r="G32" s="36" t="str">
        <f>IF(COUNT(traitmath!AB31)=1,AVERAGE(traitmath!AB31),"")</f>
        <v/>
      </c>
      <c r="H32" s="36" t="str">
        <f>IF(COUNT(traitmath!G31)=1,AVERAGE(traitmath!G31),"")</f>
        <v/>
      </c>
      <c r="I32" s="36" t="str">
        <f>IF(COUNT(traitmath!BF31:BG31)=2,AVERAGE(traitmath!BF31:BG31),"")</f>
        <v/>
      </c>
      <c r="J32" s="36" t="str">
        <f>IF(COUNT(traitmath!AN31:AO31)=2,AVERAGE(traitmath!AN31:AO31),"")</f>
        <v/>
      </c>
      <c r="K32" s="36" t="str">
        <f>IF(COUNT(traitmath!AC31)=1,AVERAGE(traitmath!AC31),"")</f>
        <v/>
      </c>
      <c r="L32" s="36" t="str">
        <f>IF(COUNT(traitmath!AD31:AH31)=5,AVERAGE(traitmath!AD31:AH31),"")</f>
        <v/>
      </c>
      <c r="M32" s="36" t="str">
        <f>IF(COUNT(traitmath!Z31:AA31)=2,AVERAGE(traitmath!Z31:AA31),"")</f>
        <v/>
      </c>
      <c r="N32" s="36" t="str">
        <f>IF(COUNT(traitmath!L31:O31)=4,AVERAGE(traitmath!L31:O31),"")</f>
        <v/>
      </c>
      <c r="O32" s="36" t="str">
        <f>IF(COUNT(traitmath!Y31)=1,AVERAGE(traitmath!Y31),"")</f>
        <v/>
      </c>
      <c r="P32" s="36" t="str">
        <f>IF(COUNT(traitmath!AK31)=1,AVERAGE(traitmath!AK31),"")</f>
        <v/>
      </c>
      <c r="Q32" s="36" t="str">
        <f>IF(COUNT(traitmath!AV31:AX31)=3,AVERAGE(traitmath!AV31:AX31),"")</f>
        <v/>
      </c>
      <c r="R32" s="36" t="str">
        <f>IF(COUNT(traitmath!H31)=1,AVERAGE(traitmath!H31),"")</f>
        <v/>
      </c>
      <c r="S32" s="36" t="str">
        <f>IF(COUNT(traitmath!E31:F31)=2,AVERAGE(traitmath!E31:F31),"")</f>
        <v/>
      </c>
      <c r="T32" s="36" t="str">
        <f>IF(COUNT(traitmath!AK31:AL31)=2,AVERAGE(traitmath!AK31:AL31),"")</f>
        <v/>
      </c>
      <c r="U32" s="36" t="str">
        <f>IF(COUNT(traitmath!P31:Q31)=2,AVERAGE(traitmath!P31:Q31),"")</f>
        <v/>
      </c>
      <c r="V32" s="36" t="str">
        <f>IF(COUNT(traitmath!AR31)=1,AVERAGE(traitmath!AR31),"")</f>
        <v/>
      </c>
      <c r="W32" s="99" t="str">
        <f>IF(COUNT(traitmath!AY31)=1,AVERAGE(traitmath!AY31),"")</f>
        <v/>
      </c>
      <c r="X32" s="75" t="str">
        <f>IF(COUNT(traitmath!AJ31)=1,AVERAGE(traitmath!AJ31),"")</f>
        <v/>
      </c>
      <c r="Y32" s="36" t="str">
        <f>IF(COUNT(traitmath!AP31:AQ31)=2,AVERAGE(traitmath!AP31:AQ31),"")</f>
        <v/>
      </c>
      <c r="Z32" s="36" t="str">
        <f>IF(COUNT(traitmath!BJ31:BK31)=2,AVERAGE(traitmath!BJ31:BK31),"")</f>
        <v/>
      </c>
      <c r="AA32" s="36" t="str">
        <f>IF(COUNT(traitmath!BB31:BC31)=2,AVERAGE(traitmath!BB31:BC31),"")</f>
        <v/>
      </c>
      <c r="AB32" s="36" t="str">
        <f>IF(COUNT(traitmath!K31)=1,AVERAGE(traitmath!K31),"")</f>
        <v/>
      </c>
      <c r="AC32" s="36" t="str">
        <f>IF(COUNT(traitmath!BE31)=1,AVERAGE(traitmath!BE31),"")</f>
        <v/>
      </c>
      <c r="AD32" s="36" t="str">
        <f>IF(COUNT(traitmath!I31)=1,AVERAGE(traitmath!I31),"")</f>
        <v/>
      </c>
      <c r="AE32" s="36" t="str">
        <f>IF(COUNT(traitmath!BD31)=1,AVERAGE(traitmath!BD31),"")</f>
        <v/>
      </c>
      <c r="AF32" s="36" t="str">
        <f>IF(COUNT(traitmath!AZ31)=1,AVERAGE(traitmath!AZ31),"")</f>
        <v/>
      </c>
      <c r="AG32" s="37" t="str">
        <f>IF(COUNT(traitmath!R31)=1,AVERAGE(traitmath!R31),"")</f>
        <v/>
      </c>
      <c r="AH32" s="75" t="str">
        <f>IF(COUNT(traitmath!W31)=1,AVERAGE(traitmath!W31),"")</f>
        <v/>
      </c>
      <c r="AI32" s="36" t="str">
        <f>IF(COUNT(traitmath!AS31)=1,AVERAGE(traitmath!AS31),"")</f>
        <v/>
      </c>
      <c r="AJ32" s="36" t="str">
        <f>IF(COUNT(traitmath!V31)=1,AVERAGE(traitmath!V31),"")</f>
        <v/>
      </c>
      <c r="AK32" s="36" t="str">
        <f>IF(COUNT(traitmath!J31)=1,AVERAGE(traitmath!J31),"")</f>
        <v/>
      </c>
      <c r="AL32" s="36" t="str">
        <f>IF(COUNT(traitmath!AT31)=1,AVERAGE(traitmath!AT31),"")</f>
        <v/>
      </c>
      <c r="AM32" s="36" t="str">
        <f>IF(COUNT(traitmath!BA31)=1,AVERAGE(traitmath!BA31),"")</f>
        <v/>
      </c>
      <c r="AN32" s="37" t="str">
        <f>IF(COUNT(traitmath!X31)=1,AVERAGE(traitmath!X31),"")</f>
        <v/>
      </c>
    </row>
    <row r="33" spans="1:40" ht="13.5" thickBot="1">
      <c r="A33" s="73" t="str">
        <f>IF('Ma classe'!C31&lt;&gt;0,'Ma classe'!C31,"")</f>
        <v/>
      </c>
      <c r="B33" s="131" t="str">
        <f>IF(COUNT(traitmath!D32)=1,AVERAGE(traitmath!D32),"")</f>
        <v/>
      </c>
      <c r="C33" s="101" t="str">
        <f>IF(COUNT(traitmath!AI32)=1,AVERAGE(traitmath!AI32),"")</f>
        <v/>
      </c>
      <c r="D33" s="101" t="str">
        <f>IF(COUNT(traitmath!S32:U32)=3,AVERAGE(traitmath!S32:U32),"")</f>
        <v/>
      </c>
      <c r="E33" s="101" t="str">
        <f>IF(COUNT(traitmath!BH32:BI32)=2,AVERAGE(traitmath!BH32:BI32),"")</f>
        <v/>
      </c>
      <c r="F33" s="101" t="str">
        <f>IF(COUNT(traitmath!AU32)=1,AVERAGE(traitmath!AU32),"")</f>
        <v/>
      </c>
      <c r="G33" s="101" t="str">
        <f>IF(COUNT(traitmath!AB32)=1,AVERAGE(traitmath!AB32),"")</f>
        <v/>
      </c>
      <c r="H33" s="101" t="str">
        <f>IF(COUNT(traitmath!G32)=1,AVERAGE(traitmath!G32),"")</f>
        <v/>
      </c>
      <c r="I33" s="101" t="str">
        <f>IF(COUNT(traitmath!BF32:BG32)=2,AVERAGE(traitmath!BF32:BG32),"")</f>
        <v/>
      </c>
      <c r="J33" s="101" t="str">
        <f>IF(COUNT(traitmath!AN32:AO32)=2,AVERAGE(traitmath!AN32:AO32),"")</f>
        <v/>
      </c>
      <c r="K33" s="101" t="str">
        <f>IF(COUNT(traitmath!AC32)=1,AVERAGE(traitmath!AC32),"")</f>
        <v/>
      </c>
      <c r="L33" s="101" t="str">
        <f>IF(COUNT(traitmath!AD32:AH32)=5,AVERAGE(traitmath!AD32:AH32),"")</f>
        <v/>
      </c>
      <c r="M33" s="101" t="str">
        <f>IF(COUNT(traitmath!Z32:AA32)=2,AVERAGE(traitmath!Z32:AA32),"")</f>
        <v/>
      </c>
      <c r="N33" s="101" t="str">
        <f>IF(COUNT(traitmath!L32:O32)=4,AVERAGE(traitmath!L32:O32),"")</f>
        <v/>
      </c>
      <c r="O33" s="101" t="str">
        <f>IF(COUNT(traitmath!Y32)=1,AVERAGE(traitmath!Y32),"")</f>
        <v/>
      </c>
      <c r="P33" s="101" t="str">
        <f>IF(COUNT(traitmath!AK32)=1,AVERAGE(traitmath!AK32),"")</f>
        <v/>
      </c>
      <c r="Q33" s="101" t="str">
        <f>IF(COUNT(traitmath!AV32:AX32)=3,AVERAGE(traitmath!AV32:AX32),"")</f>
        <v/>
      </c>
      <c r="R33" s="101" t="str">
        <f>IF(COUNT(traitmath!H32)=1,AVERAGE(traitmath!H32),"")</f>
        <v/>
      </c>
      <c r="S33" s="101" t="str">
        <f>IF(COUNT(traitmath!E32:F32)=2,AVERAGE(traitmath!E32:F32),"")</f>
        <v/>
      </c>
      <c r="T33" s="101" t="str">
        <f>IF(COUNT(traitmath!AK32:AL32)=2,AVERAGE(traitmath!AK32:AL32),"")</f>
        <v/>
      </c>
      <c r="U33" s="101" t="str">
        <f>IF(COUNT(traitmath!P32:Q32)=2,AVERAGE(traitmath!P32:Q32),"")</f>
        <v/>
      </c>
      <c r="V33" s="101" t="str">
        <f>IF(COUNT(traitmath!AR32)=1,AVERAGE(traitmath!AR32),"")</f>
        <v/>
      </c>
      <c r="W33" s="132" t="str">
        <f>IF(COUNT(traitmath!AY32)=1,AVERAGE(traitmath!AY32),"")</f>
        <v/>
      </c>
      <c r="X33" s="100" t="str">
        <f>IF(COUNT(traitmath!AJ32)=1,AVERAGE(traitmath!AJ32),"")</f>
        <v/>
      </c>
      <c r="Y33" s="101" t="str">
        <f>IF(COUNT(traitmath!AP32:AQ32)=2,AVERAGE(traitmath!AP32:AQ32),"")</f>
        <v/>
      </c>
      <c r="Z33" s="101" t="str">
        <f>IF(COUNT(traitmath!BJ32:BK32)=2,AVERAGE(traitmath!BJ32:BK32),"")</f>
        <v/>
      </c>
      <c r="AA33" s="101" t="str">
        <f>IF(COUNT(traitmath!BB32:BC32)=2,AVERAGE(traitmath!BB32:BC32),"")</f>
        <v/>
      </c>
      <c r="AB33" s="101" t="str">
        <f>IF(COUNT(traitmath!K32)=1,AVERAGE(traitmath!K32),"")</f>
        <v/>
      </c>
      <c r="AC33" s="101" t="str">
        <f>IF(COUNT(traitmath!BE32)=1,AVERAGE(traitmath!BE32),"")</f>
        <v/>
      </c>
      <c r="AD33" s="101" t="str">
        <f>IF(COUNT(traitmath!I32)=1,AVERAGE(traitmath!I32),"")</f>
        <v/>
      </c>
      <c r="AE33" s="101" t="str">
        <f>IF(COUNT(traitmath!BD32)=1,AVERAGE(traitmath!BD32),"")</f>
        <v/>
      </c>
      <c r="AF33" s="101" t="str">
        <f>IF(COUNT(traitmath!AZ32)=1,AVERAGE(traitmath!AZ32),"")</f>
        <v/>
      </c>
      <c r="AG33" s="102" t="str">
        <f>IF(COUNT(traitmath!R32)=1,AVERAGE(traitmath!R32),"")</f>
        <v/>
      </c>
      <c r="AH33" s="100" t="str">
        <f>IF(COUNT(traitmath!W32)=1,AVERAGE(traitmath!W32),"")</f>
        <v/>
      </c>
      <c r="AI33" s="101" t="str">
        <f>IF(COUNT(traitmath!AS32)=1,AVERAGE(traitmath!AS32),"")</f>
        <v/>
      </c>
      <c r="AJ33" s="101" t="str">
        <f>IF(COUNT(traitmath!V32)=1,AVERAGE(traitmath!V32),"")</f>
        <v/>
      </c>
      <c r="AK33" s="101" t="str">
        <f>IF(COUNT(traitmath!J32)=1,AVERAGE(traitmath!J32),"")</f>
        <v/>
      </c>
      <c r="AL33" s="101" t="str">
        <f>IF(COUNT(traitmath!AT32)=1,AVERAGE(traitmath!AT32),"")</f>
        <v/>
      </c>
      <c r="AM33" s="101" t="str">
        <f>IF(COUNT(traitmath!BA32)=1,AVERAGE(traitmath!BA32),"")</f>
        <v/>
      </c>
      <c r="AN33" s="102" t="str">
        <f>IF(COUNT(traitmath!X32)=1,AVERAGE(traitmath!X32),"")</f>
        <v/>
      </c>
    </row>
    <row r="35" spans="1:40" ht="25.5">
      <c r="A35" s="179" t="s">
        <v>302</v>
      </c>
      <c r="B35" s="180">
        <f>AVERAGE(B4:B33)</f>
        <v>0.5</v>
      </c>
      <c r="C35" s="180">
        <f t="shared" ref="C35:AN35" si="0">AVERAGE(C4:C33)</f>
        <v>1</v>
      </c>
      <c r="D35" s="180">
        <f t="shared" si="0"/>
        <v>0.5</v>
      </c>
      <c r="E35" s="180">
        <f t="shared" si="0"/>
        <v>1</v>
      </c>
      <c r="F35" s="180">
        <f t="shared" si="0"/>
        <v>0.5</v>
      </c>
      <c r="G35" s="180">
        <f t="shared" si="0"/>
        <v>0.5</v>
      </c>
      <c r="H35" s="180">
        <f t="shared" si="0"/>
        <v>1</v>
      </c>
      <c r="I35" s="180">
        <f t="shared" si="0"/>
        <v>0.75</v>
      </c>
      <c r="J35" s="180">
        <f t="shared" si="0"/>
        <v>0.5</v>
      </c>
      <c r="K35" s="180">
        <f t="shared" si="0"/>
        <v>0.5</v>
      </c>
      <c r="L35" s="180">
        <f t="shared" si="0"/>
        <v>0.6</v>
      </c>
      <c r="M35" s="180">
        <f t="shared" si="0"/>
        <v>0.25</v>
      </c>
      <c r="N35" s="180">
        <f t="shared" si="0"/>
        <v>0.75</v>
      </c>
      <c r="O35" s="180">
        <f t="shared" si="0"/>
        <v>0.5</v>
      </c>
      <c r="P35" s="180">
        <f t="shared" si="0"/>
        <v>0</v>
      </c>
      <c r="Q35" s="180">
        <f t="shared" si="0"/>
        <v>0.5</v>
      </c>
      <c r="R35" s="180">
        <f t="shared" si="0"/>
        <v>1</v>
      </c>
      <c r="S35" s="180">
        <f t="shared" si="0"/>
        <v>0.25</v>
      </c>
      <c r="T35" s="180">
        <f t="shared" si="0"/>
        <v>0</v>
      </c>
      <c r="U35" s="180">
        <f t="shared" si="0"/>
        <v>0.75</v>
      </c>
      <c r="V35" s="180">
        <f t="shared" si="0"/>
        <v>0.5</v>
      </c>
      <c r="W35" s="180">
        <f t="shared" si="0"/>
        <v>0.5</v>
      </c>
      <c r="X35" s="180">
        <f t="shared" si="0"/>
        <v>0</v>
      </c>
      <c r="Y35" s="180">
        <f t="shared" si="0"/>
        <v>0.5</v>
      </c>
      <c r="Z35" s="180">
        <f t="shared" si="0"/>
        <v>0.75</v>
      </c>
      <c r="AA35" s="180">
        <f t="shared" si="0"/>
        <v>0.25</v>
      </c>
      <c r="AB35" s="180">
        <f t="shared" si="0"/>
        <v>1</v>
      </c>
      <c r="AC35" s="180">
        <f t="shared" si="0"/>
        <v>0.5</v>
      </c>
      <c r="AD35" s="180">
        <f t="shared" si="0"/>
        <v>1</v>
      </c>
      <c r="AE35" s="180">
        <f t="shared" si="0"/>
        <v>0.5</v>
      </c>
      <c r="AF35" s="180">
        <f t="shared" si="0"/>
        <v>0.5</v>
      </c>
      <c r="AG35" s="180">
        <f t="shared" si="0"/>
        <v>0.5</v>
      </c>
      <c r="AH35" s="180">
        <f t="shared" si="0"/>
        <v>0.5</v>
      </c>
      <c r="AI35" s="180">
        <f t="shared" si="0"/>
        <v>0.5</v>
      </c>
      <c r="AJ35" s="180">
        <f t="shared" si="0"/>
        <v>0.5</v>
      </c>
      <c r="AK35" s="180">
        <f t="shared" si="0"/>
        <v>1</v>
      </c>
      <c r="AL35" s="180">
        <f t="shared" si="0"/>
        <v>0.5</v>
      </c>
      <c r="AM35" s="180">
        <f t="shared" si="0"/>
        <v>0.5</v>
      </c>
      <c r="AN35" s="180">
        <f t="shared" si="0"/>
        <v>0.5</v>
      </c>
    </row>
    <row r="36" spans="1:40">
      <c r="AA36" s="77"/>
    </row>
    <row r="37" spans="1:40">
      <c r="AA37" s="39"/>
    </row>
  </sheetData>
  <sheetProtection algorithmName="SHA-512" hashValue="DB1al2KGIHrW8YEVpGOLnQgF0mAIUeSRfUNwy5MXZ3i/seQ8B1y/bsaufQ85VgFPDLUlc7P3BdC5dlK+DxhjcQ==" saltValue="tntqF52spZMtaHgEWK4nDA==" spinCount="100000" sheet="1" objects="1" scenarios="1"/>
  <mergeCells count="11">
    <mergeCell ref="AD2:AG2"/>
    <mergeCell ref="AH2:AM2"/>
    <mergeCell ref="B1:W1"/>
    <mergeCell ref="X1:AG1"/>
    <mergeCell ref="AH1:AN1"/>
    <mergeCell ref="B2:E2"/>
    <mergeCell ref="F2:K2"/>
    <mergeCell ref="L2:N2"/>
    <mergeCell ref="O2:W2"/>
    <mergeCell ref="X2:Y2"/>
    <mergeCell ref="AA2:AC2"/>
  </mergeCells>
  <conditionalFormatting sqref="P4:AG33">
    <cfRule type="cellIs" dxfId="25" priority="2" operator="between">
      <formula>0</formula>
      <formula>0.24</formula>
    </cfRule>
    <cfRule type="cellIs" dxfId="24" priority="3" operator="between">
      <formula>0.25</formula>
      <formula>0.49</formula>
    </cfRule>
    <cfRule type="cellIs" dxfId="23" priority="4" operator="between">
      <formula>0.5</formula>
      <formula>0.74</formula>
    </cfRule>
    <cfRule type="cellIs" dxfId="22" priority="5" operator="between">
      <formula>0.75</formula>
      <formula>1</formula>
    </cfRule>
    <cfRule type="containsText" dxfId="21" priority="6" operator="containsText" text="∞">
      <formula>NOT(ISERROR(SEARCH("∞",P4)))</formula>
    </cfRule>
  </conditionalFormatting>
  <conditionalFormatting sqref="AH4:AN33">
    <cfRule type="cellIs" dxfId="20" priority="7" operator="between">
      <formula>0</formula>
      <formula>0.24</formula>
    </cfRule>
    <cfRule type="cellIs" dxfId="19" priority="8" operator="between">
      <formula>0.25</formula>
      <formula>0.49</formula>
    </cfRule>
    <cfRule type="cellIs" dxfId="18" priority="9" operator="between">
      <formula>0.5</formula>
      <formula>0.74</formula>
    </cfRule>
    <cfRule type="cellIs" dxfId="17" priority="10" operator="between">
      <formula>0.75</formula>
      <formula>1</formula>
    </cfRule>
    <cfRule type="containsText" dxfId="16" priority="11" operator="containsText" text="∞">
      <formula>NOT(ISERROR(SEARCH("∞",AH4)))</formula>
    </cfRule>
  </conditionalFormatting>
  <conditionalFormatting sqref="E4:E33">
    <cfRule type="cellIs" dxfId="15" priority="12" operator="between">
      <formula>0</formula>
      <formula>0.24</formula>
    </cfRule>
    <cfRule type="cellIs" dxfId="14" priority="13" operator="between">
      <formula>0.25</formula>
      <formula>0.49</formula>
    </cfRule>
    <cfRule type="cellIs" dxfId="13" priority="14" operator="between">
      <formula>0.5</formula>
      <formula>0.74</formula>
    </cfRule>
    <cfRule type="cellIs" dxfId="12" priority="15" operator="between">
      <formula>0.75</formula>
      <formula>1</formula>
    </cfRule>
    <cfRule type="containsText" dxfId="11" priority="16" operator="containsText" text="attente saisie">
      <formula>NOT(ISERROR(SEARCH("attente saisie",E4)))</formula>
    </cfRule>
  </conditionalFormatting>
  <conditionalFormatting sqref="B4:O33">
    <cfRule type="cellIs" dxfId="10" priority="17" operator="between">
      <formula>0</formula>
      <formula>0.24</formula>
    </cfRule>
    <cfRule type="cellIs" dxfId="9" priority="18" operator="between">
      <formula>0.25</formula>
      <formula>0.49</formula>
    </cfRule>
    <cfRule type="cellIs" dxfId="8" priority="19" operator="between">
      <formula>0.5</formula>
      <formula>0.74</formula>
    </cfRule>
    <cfRule type="cellIs" dxfId="7" priority="20" operator="between">
      <formula>0.75</formula>
      <formula>1</formula>
    </cfRule>
    <cfRule type="containsText" dxfId="6" priority="21" operator="containsText" text="∞">
      <formula>NOT(ISERROR(SEARCH("∞",B4)))</formula>
    </cfRule>
  </conditionalFormatting>
  <conditionalFormatting sqref="A4:A33">
    <cfRule type="containsText" dxfId="5" priority="1" operator="containsText" text="aucun élève">
      <formula>NOT(ISERROR(SEARCH("aucun élève",A4)))</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Roman,Normal"&amp;12&amp;A</oddHeader>
    <oddFooter>&amp;C&amp;"Times New Roman,Normal"&amp;12Page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Z92"/>
  <sheetViews>
    <sheetView zoomScaleNormal="100" workbookViewId="0">
      <selection sqref="A1:A31"/>
    </sheetView>
  </sheetViews>
  <sheetFormatPr baseColWidth="10" defaultRowHeight="12.75"/>
  <sheetData>
    <row r="1" spans="1:52" s="162" customFormat="1">
      <c r="A1" s="326" t="s">
        <v>206</v>
      </c>
      <c r="AZ1" s="162" t="s">
        <v>301</v>
      </c>
    </row>
    <row r="2" spans="1:52" s="162" customFormat="1">
      <c r="A2" s="326"/>
    </row>
    <row r="3" spans="1:52" s="162" customFormat="1">
      <c r="A3" s="326"/>
    </row>
    <row r="4" spans="1:52" s="162" customFormat="1">
      <c r="A4" s="326"/>
    </row>
    <row r="5" spans="1:52" s="162" customFormat="1">
      <c r="A5" s="326"/>
    </row>
    <row r="6" spans="1:52" s="162" customFormat="1">
      <c r="A6" s="326"/>
    </row>
    <row r="7" spans="1:52" s="162" customFormat="1">
      <c r="A7" s="326"/>
    </row>
    <row r="8" spans="1:52" s="162" customFormat="1">
      <c r="A8" s="326"/>
    </row>
    <row r="9" spans="1:52" s="162" customFormat="1">
      <c r="A9" s="326"/>
    </row>
    <row r="10" spans="1:52" s="162" customFormat="1">
      <c r="A10" s="326"/>
    </row>
    <row r="11" spans="1:52" s="162" customFormat="1">
      <c r="A11" s="326"/>
    </row>
    <row r="12" spans="1:52" s="162" customFormat="1">
      <c r="A12" s="326"/>
    </row>
    <row r="13" spans="1:52" s="162" customFormat="1">
      <c r="A13" s="326"/>
    </row>
    <row r="14" spans="1:52" s="162" customFormat="1">
      <c r="A14" s="326"/>
    </row>
    <row r="15" spans="1:52" s="162" customFormat="1">
      <c r="A15" s="326"/>
    </row>
    <row r="16" spans="1:52" s="162" customFormat="1">
      <c r="A16" s="326"/>
    </row>
    <row r="17" spans="1:1" s="162" customFormat="1">
      <c r="A17" s="326"/>
    </row>
    <row r="18" spans="1:1" s="162" customFormat="1">
      <c r="A18" s="326"/>
    </row>
    <row r="19" spans="1:1" s="162" customFormat="1">
      <c r="A19" s="326"/>
    </row>
    <row r="20" spans="1:1" s="162" customFormat="1">
      <c r="A20" s="326"/>
    </row>
    <row r="21" spans="1:1" s="162" customFormat="1">
      <c r="A21" s="326"/>
    </row>
    <row r="22" spans="1:1" s="162" customFormat="1">
      <c r="A22" s="326"/>
    </row>
    <row r="23" spans="1:1" s="162" customFormat="1">
      <c r="A23" s="326"/>
    </row>
    <row r="24" spans="1:1" s="162" customFormat="1">
      <c r="A24" s="326"/>
    </row>
    <row r="25" spans="1:1" s="162" customFormat="1">
      <c r="A25" s="326"/>
    </row>
    <row r="26" spans="1:1" s="162" customFormat="1">
      <c r="A26" s="326"/>
    </row>
    <row r="27" spans="1:1" s="162" customFormat="1">
      <c r="A27" s="326"/>
    </row>
    <row r="28" spans="1:1" s="162" customFormat="1">
      <c r="A28" s="326"/>
    </row>
    <row r="29" spans="1:1" s="162" customFormat="1">
      <c r="A29" s="326"/>
    </row>
    <row r="30" spans="1:1" s="162" customFormat="1">
      <c r="A30" s="326"/>
    </row>
    <row r="31" spans="1:1" s="162" customFormat="1">
      <c r="A31" s="326"/>
    </row>
    <row r="32" spans="1:1" s="159" customFormat="1">
      <c r="A32" s="327" t="s">
        <v>207</v>
      </c>
    </row>
    <row r="33" spans="1:1" s="160" customFormat="1">
      <c r="A33" s="328"/>
    </row>
    <row r="34" spans="1:1" s="160" customFormat="1">
      <c r="A34" s="328"/>
    </row>
    <row r="35" spans="1:1" s="160" customFormat="1">
      <c r="A35" s="328"/>
    </row>
    <row r="36" spans="1:1" s="160" customFormat="1">
      <c r="A36" s="328"/>
    </row>
    <row r="37" spans="1:1" s="160" customFormat="1">
      <c r="A37" s="328"/>
    </row>
    <row r="38" spans="1:1" s="160" customFormat="1">
      <c r="A38" s="328"/>
    </row>
    <row r="39" spans="1:1" s="160" customFormat="1">
      <c r="A39" s="328"/>
    </row>
    <row r="40" spans="1:1" s="160" customFormat="1">
      <c r="A40" s="328"/>
    </row>
    <row r="41" spans="1:1" s="160" customFormat="1">
      <c r="A41" s="328"/>
    </row>
    <row r="42" spans="1:1" s="160" customFormat="1">
      <c r="A42" s="328"/>
    </row>
    <row r="43" spans="1:1" s="160" customFormat="1">
      <c r="A43" s="328"/>
    </row>
    <row r="44" spans="1:1" s="160" customFormat="1">
      <c r="A44" s="328"/>
    </row>
    <row r="45" spans="1:1" s="160" customFormat="1">
      <c r="A45" s="328"/>
    </row>
    <row r="46" spans="1:1" s="160" customFormat="1">
      <c r="A46" s="328"/>
    </row>
    <row r="47" spans="1:1" s="160" customFormat="1">
      <c r="A47" s="328"/>
    </row>
    <row r="48" spans="1:1" s="160" customFormat="1">
      <c r="A48" s="328"/>
    </row>
    <row r="49" spans="1:1" s="160" customFormat="1">
      <c r="A49" s="328"/>
    </row>
    <row r="50" spans="1:1" s="160" customFormat="1">
      <c r="A50" s="328"/>
    </row>
    <row r="51" spans="1:1" s="160" customFormat="1">
      <c r="A51" s="328"/>
    </row>
    <row r="52" spans="1:1" s="160" customFormat="1">
      <c r="A52" s="328"/>
    </row>
    <row r="53" spans="1:1" s="160" customFormat="1">
      <c r="A53" s="328"/>
    </row>
    <row r="54" spans="1:1" s="160" customFormat="1">
      <c r="A54" s="328"/>
    </row>
    <row r="55" spans="1:1" s="160" customFormat="1">
      <c r="A55" s="328"/>
    </row>
    <row r="56" spans="1:1" s="160" customFormat="1">
      <c r="A56" s="328"/>
    </row>
    <row r="57" spans="1:1" s="160" customFormat="1">
      <c r="A57" s="328"/>
    </row>
    <row r="58" spans="1:1" s="160" customFormat="1">
      <c r="A58" s="328"/>
    </row>
    <row r="59" spans="1:1" s="160" customFormat="1">
      <c r="A59" s="328"/>
    </row>
    <row r="60" spans="1:1" s="160" customFormat="1">
      <c r="A60" s="328"/>
    </row>
    <row r="61" spans="1:1" s="160" customFormat="1">
      <c r="A61" s="328"/>
    </row>
    <row r="62" spans="1:1" s="161" customFormat="1">
      <c r="A62" s="329"/>
    </row>
    <row r="63" spans="1:1" s="156" customFormat="1">
      <c r="A63" s="330" t="s">
        <v>208</v>
      </c>
    </row>
    <row r="64" spans="1:1" s="157" customFormat="1">
      <c r="A64" s="331"/>
    </row>
    <row r="65" spans="1:1" s="157" customFormat="1">
      <c r="A65" s="331"/>
    </row>
    <row r="66" spans="1:1" s="157" customFormat="1">
      <c r="A66" s="331"/>
    </row>
    <row r="67" spans="1:1" s="157" customFormat="1">
      <c r="A67" s="331"/>
    </row>
    <row r="68" spans="1:1" s="157" customFormat="1">
      <c r="A68" s="331"/>
    </row>
    <row r="69" spans="1:1" s="157" customFormat="1">
      <c r="A69" s="331"/>
    </row>
    <row r="70" spans="1:1" s="157" customFormat="1">
      <c r="A70" s="331"/>
    </row>
    <row r="71" spans="1:1" s="157" customFormat="1">
      <c r="A71" s="331"/>
    </row>
    <row r="72" spans="1:1" s="157" customFormat="1">
      <c r="A72" s="331"/>
    </row>
    <row r="73" spans="1:1" s="157" customFormat="1">
      <c r="A73" s="331"/>
    </row>
    <row r="74" spans="1:1" s="157" customFormat="1">
      <c r="A74" s="331"/>
    </row>
    <row r="75" spans="1:1" s="157" customFormat="1">
      <c r="A75" s="331"/>
    </row>
    <row r="76" spans="1:1" s="157" customFormat="1">
      <c r="A76" s="331"/>
    </row>
    <row r="77" spans="1:1" s="157" customFormat="1">
      <c r="A77" s="331"/>
    </row>
    <row r="78" spans="1:1" s="157" customFormat="1">
      <c r="A78" s="331"/>
    </row>
    <row r="79" spans="1:1" s="157" customFormat="1">
      <c r="A79" s="331"/>
    </row>
    <row r="80" spans="1:1" s="157" customFormat="1">
      <c r="A80" s="331"/>
    </row>
    <row r="81" spans="1:52" s="157" customFormat="1">
      <c r="A81" s="331"/>
    </row>
    <row r="82" spans="1:52" s="157" customFormat="1">
      <c r="A82" s="331"/>
    </row>
    <row r="83" spans="1:52" s="157" customFormat="1">
      <c r="A83" s="331"/>
    </row>
    <row r="84" spans="1:52" s="157" customFormat="1">
      <c r="A84" s="331"/>
    </row>
    <row r="85" spans="1:52" s="157" customFormat="1">
      <c r="A85" s="331"/>
    </row>
    <row r="86" spans="1:52" s="157" customFormat="1">
      <c r="A86" s="331"/>
    </row>
    <row r="87" spans="1:52" s="157" customFormat="1">
      <c r="A87" s="331"/>
    </row>
    <row r="88" spans="1:52" s="157" customFormat="1">
      <c r="A88" s="331"/>
    </row>
    <row r="89" spans="1:52" s="157" customFormat="1">
      <c r="A89" s="331"/>
    </row>
    <row r="90" spans="1:52" s="157" customFormat="1">
      <c r="A90" s="331"/>
    </row>
    <row r="91" spans="1:52" s="157" customFormat="1">
      <c r="A91" s="331"/>
    </row>
    <row r="92" spans="1:52" s="158" customFormat="1">
      <c r="A92" s="332"/>
      <c r="AZ92" s="158" t="s">
        <v>301</v>
      </c>
    </row>
  </sheetData>
  <sheetProtection algorithmName="SHA-512" hashValue="ZvQQBTtEMaotv1IpStuGLikJha1NZnXrx5WO1UOLsGJO1lnOl86msMX1achVwqCeEUFFGVun4XQsctb/80ALIw==" saltValue="bjPeNICmssMeiTj1mLg4rg==" spinCount="100000" sheet="1" objects="1" scenarios="1"/>
  <mergeCells count="3">
    <mergeCell ref="A1:A31"/>
    <mergeCell ref="A32:A62"/>
    <mergeCell ref="A63:A9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AO44"/>
  <sheetViews>
    <sheetView zoomScaleNormal="100" workbookViewId="0">
      <selection activeCell="A5" sqref="A5"/>
    </sheetView>
  </sheetViews>
  <sheetFormatPr baseColWidth="10" defaultRowHeight="12.75"/>
  <cols>
    <col min="1" max="1" width="16.85546875" customWidth="1"/>
  </cols>
  <sheetData>
    <row r="1" spans="1:41" ht="13.5" thickBot="1"/>
    <row r="2" spans="1:41">
      <c r="A2" s="215"/>
      <c r="B2" s="333" t="s">
        <v>206</v>
      </c>
      <c r="C2" s="309"/>
      <c r="D2" s="309"/>
      <c r="E2" s="309"/>
      <c r="F2" s="309"/>
      <c r="G2" s="309"/>
      <c r="H2" s="309"/>
      <c r="I2" s="309"/>
      <c r="J2" s="309"/>
      <c r="K2" s="309"/>
      <c r="L2" s="309"/>
      <c r="M2" s="309"/>
      <c r="N2" s="309"/>
      <c r="O2" s="309"/>
      <c r="P2" s="309"/>
      <c r="Q2" s="309"/>
      <c r="R2" s="309"/>
      <c r="S2" s="309"/>
      <c r="T2" s="309"/>
      <c r="U2" s="309"/>
      <c r="V2" s="309"/>
      <c r="W2" s="334"/>
      <c r="X2" s="333" t="s">
        <v>207</v>
      </c>
      <c r="Y2" s="309"/>
      <c r="Z2" s="309"/>
      <c r="AA2" s="309"/>
      <c r="AB2" s="309"/>
      <c r="AC2" s="309"/>
      <c r="AD2" s="309"/>
      <c r="AE2" s="309"/>
      <c r="AF2" s="309"/>
      <c r="AG2" s="334"/>
      <c r="AH2" s="333" t="s">
        <v>208</v>
      </c>
      <c r="AI2" s="309"/>
      <c r="AJ2" s="309"/>
      <c r="AK2" s="309"/>
      <c r="AL2" s="309"/>
      <c r="AM2" s="309"/>
      <c r="AN2" s="334"/>
    </row>
    <row r="3" spans="1:41" ht="90">
      <c r="A3" s="216"/>
      <c r="B3" s="338" t="s">
        <v>209</v>
      </c>
      <c r="C3" s="311"/>
      <c r="D3" s="311"/>
      <c r="E3" s="339"/>
      <c r="F3" s="338" t="s">
        <v>210</v>
      </c>
      <c r="G3" s="313"/>
      <c r="H3" s="313"/>
      <c r="I3" s="313"/>
      <c r="J3" s="313"/>
      <c r="K3" s="340"/>
      <c r="L3" s="338" t="s">
        <v>211</v>
      </c>
      <c r="M3" s="313"/>
      <c r="N3" s="340"/>
      <c r="O3" s="315" t="s">
        <v>212</v>
      </c>
      <c r="P3" s="316"/>
      <c r="Q3" s="316"/>
      <c r="R3" s="316"/>
      <c r="S3" s="316"/>
      <c r="T3" s="316"/>
      <c r="U3" s="316"/>
      <c r="V3" s="316"/>
      <c r="W3" s="341"/>
      <c r="X3" s="342" t="s">
        <v>213</v>
      </c>
      <c r="Y3" s="319"/>
      <c r="Z3" s="97" t="s">
        <v>214</v>
      </c>
      <c r="AA3" s="320" t="s">
        <v>215</v>
      </c>
      <c r="AB3" s="320"/>
      <c r="AC3" s="321"/>
      <c r="AD3" s="322" t="s">
        <v>216</v>
      </c>
      <c r="AE3" s="323"/>
      <c r="AF3" s="323"/>
      <c r="AG3" s="335"/>
      <c r="AH3" s="336" t="s">
        <v>300</v>
      </c>
      <c r="AI3" s="324"/>
      <c r="AJ3" s="324"/>
      <c r="AK3" s="324"/>
      <c r="AL3" s="324"/>
      <c r="AM3" s="337"/>
      <c r="AN3" s="220" t="s">
        <v>218</v>
      </c>
    </row>
    <row r="4" spans="1:41" s="125" customFormat="1" ht="136.5" customHeight="1" thickBot="1">
      <c r="A4" s="217"/>
      <c r="B4" s="205" t="s">
        <v>284</v>
      </c>
      <c r="C4" s="116" t="s">
        <v>285</v>
      </c>
      <c r="D4" s="113" t="s">
        <v>286</v>
      </c>
      <c r="E4" s="207" t="s">
        <v>287</v>
      </c>
      <c r="F4" s="205" t="s">
        <v>288</v>
      </c>
      <c r="G4" s="119" t="s">
        <v>223</v>
      </c>
      <c r="H4" s="116" t="s">
        <v>224</v>
      </c>
      <c r="I4" s="113" t="s">
        <v>225</v>
      </c>
      <c r="J4" s="113" t="s">
        <v>226</v>
      </c>
      <c r="K4" s="207" t="s">
        <v>227</v>
      </c>
      <c r="L4" s="121" t="s">
        <v>289</v>
      </c>
      <c r="M4" s="113" t="s">
        <v>229</v>
      </c>
      <c r="N4" s="207" t="s">
        <v>230</v>
      </c>
      <c r="O4" s="121" t="s">
        <v>290</v>
      </c>
      <c r="P4" s="113" t="s">
        <v>291</v>
      </c>
      <c r="Q4" s="117" t="s">
        <v>233</v>
      </c>
      <c r="R4" s="113" t="s">
        <v>234</v>
      </c>
      <c r="S4" s="113" t="s">
        <v>292</v>
      </c>
      <c r="T4" s="119" t="s">
        <v>276</v>
      </c>
      <c r="U4" s="113" t="s">
        <v>293</v>
      </c>
      <c r="V4" s="113" t="s">
        <v>294</v>
      </c>
      <c r="W4" s="213" t="s">
        <v>238</v>
      </c>
      <c r="X4" s="212" t="s">
        <v>239</v>
      </c>
      <c r="Y4" s="123" t="s">
        <v>240</v>
      </c>
      <c r="Z4" s="118" t="s">
        <v>295</v>
      </c>
      <c r="AA4" s="116" t="s">
        <v>296</v>
      </c>
      <c r="AB4" s="117" t="s">
        <v>297</v>
      </c>
      <c r="AC4" s="111" t="s">
        <v>280</v>
      </c>
      <c r="AD4" s="121" t="s">
        <v>245</v>
      </c>
      <c r="AE4" s="117" t="s">
        <v>298</v>
      </c>
      <c r="AF4" s="113" t="s">
        <v>247</v>
      </c>
      <c r="AG4" s="209" t="s">
        <v>248</v>
      </c>
      <c r="AH4" s="121" t="s">
        <v>281</v>
      </c>
      <c r="AI4" s="113" t="s">
        <v>250</v>
      </c>
      <c r="AJ4" s="113" t="s">
        <v>282</v>
      </c>
      <c r="AK4" s="113" t="s">
        <v>252</v>
      </c>
      <c r="AL4" s="113" t="s">
        <v>253</v>
      </c>
      <c r="AM4" s="207" t="s">
        <v>283</v>
      </c>
      <c r="AN4" s="221" t="s">
        <v>255</v>
      </c>
    </row>
    <row r="5" spans="1:41" s="24" customFormat="1" ht="45" customHeight="1">
      <c r="A5" s="218" t="s">
        <v>4</v>
      </c>
      <c r="B5" s="214">
        <f>VLOOKUP($A$5,'prepa graph maths'!$A$3:$AN$33,2,FALSE)</f>
        <v>0.5</v>
      </c>
      <c r="C5" s="163">
        <f>VLOOKUP($A$5,'prepa graph maths'!$A$3:$AN$33,3,FALSE)</f>
        <v>1</v>
      </c>
      <c r="D5" s="163">
        <f>VLOOKUP($A$5,'prepa graph maths'!$A$3:$AN$33,4,FALSE)</f>
        <v>0.5</v>
      </c>
      <c r="E5" s="164">
        <f>VLOOKUP($A$5,'prepa graph maths'!$A$3:$AN$33,5,FALSE)</f>
        <v>1</v>
      </c>
      <c r="F5" s="206">
        <f>VLOOKUP($A$5,'prepa graph maths'!$A$3:$AN$33,6,FALSE)</f>
        <v>0.5</v>
      </c>
      <c r="G5" s="163">
        <f>VLOOKUP($A$5,'prepa graph maths'!$A$3:$AN$33,7,FALSE)</f>
        <v>0.5</v>
      </c>
      <c r="H5" s="163">
        <f>VLOOKUP($A$5,'prepa graph maths'!$A$3:$AN$33,8,FALSE)</f>
        <v>1</v>
      </c>
      <c r="I5" s="163">
        <f>VLOOKUP($A$5,'prepa graph maths'!$A$3:$AN$33,9,FALSE)</f>
        <v>0.75</v>
      </c>
      <c r="J5" s="163">
        <f>VLOOKUP($A$5,'prepa graph maths'!$A$3:$AN$33,10,FALSE)</f>
        <v>0.5</v>
      </c>
      <c r="K5" s="164">
        <f>VLOOKUP($A$5,'prepa graph maths'!$A$3:$AN$33,11,FALSE)</f>
        <v>0.5</v>
      </c>
      <c r="L5" s="206">
        <f>VLOOKUP($A$5,'prepa graph maths'!$A$3:$AN$33,12,FALSE)</f>
        <v>0.6</v>
      </c>
      <c r="M5" s="163">
        <f>VLOOKUP($A$5,'prepa graph maths'!$A$3:$AN$33,13,FALSE)</f>
        <v>0.25</v>
      </c>
      <c r="N5" s="164">
        <f>VLOOKUP($A$5,'prepa graph maths'!$A$3:$AN$33,14,FALSE)</f>
        <v>0.75</v>
      </c>
      <c r="O5" s="206">
        <f>VLOOKUP($A$5,'prepa graph maths'!$A$3:$AN$33,15,FALSE)</f>
        <v>0.5</v>
      </c>
      <c r="P5" s="163">
        <f>VLOOKUP($A$5,'prepa graph maths'!$A$3:$AN$33,16,FALSE)</f>
        <v>0</v>
      </c>
      <c r="Q5" s="163">
        <f>VLOOKUP($A$5,'prepa graph maths'!$A$3:$AN$33,17,FALSE)</f>
        <v>0.5</v>
      </c>
      <c r="R5" s="163">
        <f>VLOOKUP($A$5,'prepa graph maths'!$A$3:$AN$33,18,FALSE)</f>
        <v>1</v>
      </c>
      <c r="S5" s="163">
        <f>VLOOKUP($A$5,'prepa graph maths'!$A$3:$AN$33,19,FALSE)</f>
        <v>0.25</v>
      </c>
      <c r="T5" s="163">
        <f>VLOOKUP($A$5,'prepa graph maths'!$A$3:$AN$33,20,FALSE)</f>
        <v>0</v>
      </c>
      <c r="U5" s="163">
        <f>VLOOKUP($A$5,'prepa graph maths'!$A$3:$AN$33,21,FALSE)</f>
        <v>0.75</v>
      </c>
      <c r="V5" s="163">
        <f>VLOOKUP($A$5,'prepa graph maths'!$A$3:$AN$33,22,FALSE)</f>
        <v>0.5</v>
      </c>
      <c r="W5" s="210">
        <f>VLOOKUP($A$5,'prepa graph maths'!$A$3:$AN$33,23,FALSE)</f>
        <v>0.5</v>
      </c>
      <c r="X5" s="206">
        <f>VLOOKUP($A$5,'prepa graph maths'!$A$3:$AN$33,24,FALSE)</f>
        <v>0</v>
      </c>
      <c r="Y5" s="163">
        <f>VLOOKUP($A$5,'prepa graph maths'!$A$3:$AN$33,25,FALSE)</f>
        <v>0.5</v>
      </c>
      <c r="Z5" s="163">
        <f>VLOOKUP($A$5,'prepa graph maths'!$A$3:$AN$33,26,FALSE)</f>
        <v>0.75</v>
      </c>
      <c r="AA5" s="163">
        <f>VLOOKUP($A$5,'prepa graph maths'!$A$3:$AN$33,27,FALSE)</f>
        <v>0.25</v>
      </c>
      <c r="AB5" s="163">
        <f>VLOOKUP($A$5,'prepa graph maths'!$A$3:$AN$33,28,FALSE)</f>
        <v>1</v>
      </c>
      <c r="AC5" s="163">
        <f>VLOOKUP($A$5,'prepa graph maths'!$A$3:$AN$33,29,FALSE)</f>
        <v>0.5</v>
      </c>
      <c r="AD5" s="163">
        <f>VLOOKUP($A$5,'prepa graph maths'!$A$3:$AN$33,30,FALSE)</f>
        <v>1</v>
      </c>
      <c r="AE5" s="163">
        <f>VLOOKUP($A$5,'prepa graph maths'!$A$3:$AN$33,31,FALSE)</f>
        <v>0.5</v>
      </c>
      <c r="AF5" s="163">
        <f>VLOOKUP($A$5,'prepa graph maths'!$A$3:$AN$33,32,FALSE)</f>
        <v>0.5</v>
      </c>
      <c r="AG5" s="210">
        <f>VLOOKUP($A$5,'prepa graph maths'!$A$3:$AN$33,33,FALSE)</f>
        <v>0.5</v>
      </c>
      <c r="AH5" s="206">
        <f>VLOOKUP($A$5,'prepa graph maths'!$A$3:$AN$33,34,FALSE)</f>
        <v>0.5</v>
      </c>
      <c r="AI5" s="163">
        <f>VLOOKUP($A$5,'prepa graph maths'!$A$3:$AN$33,35,FALSE)</f>
        <v>0.5</v>
      </c>
      <c r="AJ5" s="163">
        <f>VLOOKUP($A$5,'prepa graph maths'!$A$3:$AN$33,36,FALSE)</f>
        <v>0.5</v>
      </c>
      <c r="AK5" s="163">
        <f>VLOOKUP($A$5,'prepa graph maths'!$A$3:$AN$33,37,FALSE)</f>
        <v>1</v>
      </c>
      <c r="AL5" s="163">
        <f>VLOOKUP($A$5,'prepa graph maths'!$A$3:$AN$33,38,FALSE)</f>
        <v>0.5</v>
      </c>
      <c r="AM5" s="164">
        <f>VLOOKUP($A$5,'prepa graph maths'!$A$3:$AN$33,39,FALSE)</f>
        <v>0.5</v>
      </c>
      <c r="AN5" s="222">
        <f>VLOOKUP($A$5,'prepa graph maths'!$A$3:$AN$33,40,FALSE)</f>
        <v>0.5</v>
      </c>
    </row>
    <row r="6" spans="1:41">
      <c r="A6" s="219" t="s">
        <v>306</v>
      </c>
      <c r="B6" s="204">
        <f>'prepa graph maths'!B35</f>
        <v>0.5</v>
      </c>
      <c r="C6" s="203">
        <f>'prepa graph maths'!C35</f>
        <v>1</v>
      </c>
      <c r="D6" s="203">
        <f>'prepa graph maths'!D35</f>
        <v>0.5</v>
      </c>
      <c r="E6" s="208">
        <f>'prepa graph maths'!E35</f>
        <v>1</v>
      </c>
      <c r="F6" s="204">
        <f>'prepa graph maths'!F35</f>
        <v>0.5</v>
      </c>
      <c r="G6" s="203">
        <f>'prepa graph maths'!G35</f>
        <v>0.5</v>
      </c>
      <c r="H6" s="203">
        <f>'prepa graph maths'!H35</f>
        <v>1</v>
      </c>
      <c r="I6" s="203">
        <f>'prepa graph maths'!I35</f>
        <v>0.75</v>
      </c>
      <c r="J6" s="203">
        <f>'prepa graph maths'!J35</f>
        <v>0.5</v>
      </c>
      <c r="K6" s="208">
        <f>'prepa graph maths'!K35</f>
        <v>0.5</v>
      </c>
      <c r="L6" s="204">
        <f>'prepa graph maths'!L35</f>
        <v>0.6</v>
      </c>
      <c r="M6" s="203">
        <f>'prepa graph maths'!M35</f>
        <v>0.25</v>
      </c>
      <c r="N6" s="208">
        <f>'prepa graph maths'!N35</f>
        <v>0.75</v>
      </c>
      <c r="O6" s="204">
        <f>'prepa graph maths'!O35</f>
        <v>0.5</v>
      </c>
      <c r="P6" s="203">
        <f>'prepa graph maths'!P35</f>
        <v>0</v>
      </c>
      <c r="Q6" s="203">
        <f>'prepa graph maths'!Q35</f>
        <v>0.5</v>
      </c>
      <c r="R6" s="203">
        <f>'prepa graph maths'!R35</f>
        <v>1</v>
      </c>
      <c r="S6" s="203">
        <f>'prepa graph maths'!S35</f>
        <v>0.25</v>
      </c>
      <c r="T6" s="203">
        <f>'prepa graph maths'!T35</f>
        <v>0</v>
      </c>
      <c r="U6" s="203">
        <f>'prepa graph maths'!U35</f>
        <v>0.75</v>
      </c>
      <c r="V6" s="203">
        <f>'prepa graph maths'!V35</f>
        <v>0.5</v>
      </c>
      <c r="W6" s="211">
        <f>'prepa graph maths'!W35</f>
        <v>0.5</v>
      </c>
      <c r="X6" s="204">
        <f>'prepa graph maths'!X35</f>
        <v>0</v>
      </c>
      <c r="Y6" s="203">
        <f>'prepa graph maths'!Y35</f>
        <v>0.5</v>
      </c>
      <c r="Z6" s="203">
        <f>'prepa graph maths'!Z35</f>
        <v>0.75</v>
      </c>
      <c r="AA6" s="203">
        <f>'prepa graph maths'!AA35</f>
        <v>0.25</v>
      </c>
      <c r="AB6" s="203">
        <f>'prepa graph maths'!AB35</f>
        <v>1</v>
      </c>
      <c r="AC6" s="203">
        <f>'prepa graph maths'!AC35</f>
        <v>0.5</v>
      </c>
      <c r="AD6" s="203">
        <f>'prepa graph maths'!AD35</f>
        <v>1</v>
      </c>
      <c r="AE6" s="203">
        <f>'prepa graph maths'!AE35</f>
        <v>0.5</v>
      </c>
      <c r="AF6" s="203">
        <f>'prepa graph maths'!AF35</f>
        <v>0.5</v>
      </c>
      <c r="AG6" s="211">
        <f>'prepa graph maths'!AG35</f>
        <v>0.5</v>
      </c>
      <c r="AH6" s="204">
        <f>'prepa graph maths'!AH35</f>
        <v>0.5</v>
      </c>
      <c r="AI6" s="203">
        <f>'prepa graph maths'!AI35</f>
        <v>0.5</v>
      </c>
      <c r="AJ6" s="203">
        <f>'prepa graph maths'!AJ35</f>
        <v>0.5</v>
      </c>
      <c r="AK6" s="203">
        <f>'prepa graph maths'!AK35</f>
        <v>1</v>
      </c>
      <c r="AL6" s="203">
        <f>'prepa graph maths'!AL35</f>
        <v>0.5</v>
      </c>
      <c r="AM6" s="208">
        <f>'prepa graph maths'!AM35</f>
        <v>0.5</v>
      </c>
      <c r="AN6" s="223">
        <f>'prepa graph maths'!AN35</f>
        <v>0.5</v>
      </c>
    </row>
    <row r="7" spans="1:41">
      <c r="A7" s="202"/>
    </row>
    <row r="8" spans="1:41">
      <c r="B8" s="162"/>
      <c r="C8" s="162"/>
      <c r="D8" s="162"/>
      <c r="E8" s="162"/>
      <c r="F8" s="162"/>
      <c r="G8" s="162"/>
      <c r="H8" s="162"/>
      <c r="I8" s="162"/>
      <c r="J8" s="162"/>
      <c r="K8" s="162"/>
      <c r="L8" s="162"/>
      <c r="M8" s="162"/>
      <c r="N8" s="162"/>
      <c r="O8" s="162"/>
      <c r="P8" s="162"/>
      <c r="Q8" s="162"/>
      <c r="R8" s="162"/>
      <c r="S8" s="162"/>
      <c r="T8" s="162"/>
      <c r="U8" s="162"/>
      <c r="V8" s="162"/>
      <c r="W8" s="162"/>
      <c r="X8" s="178"/>
      <c r="Y8" s="178"/>
      <c r="Z8" s="178"/>
      <c r="AA8" s="178"/>
      <c r="AB8" s="178"/>
      <c r="AC8" s="178"/>
      <c r="AD8" s="178"/>
      <c r="AE8" s="178"/>
      <c r="AF8" s="178"/>
      <c r="AG8" s="178"/>
      <c r="AH8" s="177"/>
      <c r="AI8" s="177"/>
      <c r="AJ8" s="177"/>
      <c r="AK8" s="177"/>
      <c r="AL8" s="177"/>
      <c r="AM8" s="177"/>
      <c r="AN8" s="177"/>
      <c r="AO8" s="177"/>
    </row>
    <row r="9" spans="1:41">
      <c r="B9" s="162"/>
      <c r="C9" s="162"/>
      <c r="D9" s="162"/>
      <c r="E9" s="162"/>
      <c r="F9" s="162"/>
      <c r="G9" s="162"/>
      <c r="H9" s="162"/>
      <c r="I9" s="162"/>
      <c r="J9" s="162"/>
      <c r="K9" s="162"/>
      <c r="L9" s="162"/>
      <c r="M9" s="162"/>
      <c r="N9" s="162"/>
      <c r="O9" s="162"/>
      <c r="P9" s="162"/>
      <c r="Q9" s="162"/>
      <c r="R9" s="162"/>
      <c r="S9" s="162"/>
      <c r="T9" s="162"/>
      <c r="U9" s="162"/>
      <c r="V9" s="162"/>
      <c r="W9" s="162"/>
      <c r="X9" s="178"/>
      <c r="Y9" s="178"/>
      <c r="Z9" s="178"/>
      <c r="AA9" s="178"/>
      <c r="AB9" s="178"/>
      <c r="AC9" s="178"/>
      <c r="AD9" s="178"/>
      <c r="AE9" s="178"/>
      <c r="AF9" s="178"/>
      <c r="AG9" s="178"/>
      <c r="AH9" s="177"/>
      <c r="AI9" s="177"/>
      <c r="AJ9" s="177"/>
      <c r="AK9" s="177"/>
      <c r="AL9" s="177"/>
      <c r="AM9" s="177"/>
      <c r="AN9" s="177"/>
      <c r="AO9" s="177"/>
    </row>
    <row r="10" spans="1:41">
      <c r="B10" s="162"/>
      <c r="C10" s="162"/>
      <c r="D10" s="162"/>
      <c r="E10" s="162"/>
      <c r="F10" s="162"/>
      <c r="G10" s="162"/>
      <c r="H10" s="162"/>
      <c r="I10" s="162"/>
      <c r="J10" s="162"/>
      <c r="K10" s="162"/>
      <c r="L10" s="162"/>
      <c r="M10" s="162"/>
      <c r="N10" s="162"/>
      <c r="O10" s="162"/>
      <c r="P10" s="162"/>
      <c r="Q10" s="162"/>
      <c r="R10" s="162"/>
      <c r="S10" s="162"/>
      <c r="T10" s="162"/>
      <c r="U10" s="162"/>
      <c r="V10" s="162"/>
      <c r="W10" s="162"/>
      <c r="X10" s="178"/>
      <c r="Y10" s="178"/>
      <c r="Z10" s="178"/>
      <c r="AA10" s="178"/>
      <c r="AB10" s="178"/>
      <c r="AC10" s="178"/>
      <c r="AD10" s="178"/>
      <c r="AE10" s="178"/>
      <c r="AF10" s="178"/>
      <c r="AG10" s="178"/>
      <c r="AH10" s="177"/>
      <c r="AI10" s="177"/>
      <c r="AJ10" s="177"/>
      <c r="AK10" s="177"/>
      <c r="AL10" s="177"/>
      <c r="AM10" s="177"/>
      <c r="AN10" s="177"/>
      <c r="AO10" s="177"/>
    </row>
    <row r="11" spans="1:41">
      <c r="B11" s="162"/>
      <c r="C11" s="162"/>
      <c r="D11" s="162"/>
      <c r="E11" s="162"/>
      <c r="F11" s="162"/>
      <c r="G11" s="162"/>
      <c r="H11" s="162"/>
      <c r="I11" s="162"/>
      <c r="J11" s="162"/>
      <c r="K11" s="162"/>
      <c r="L11" s="162"/>
      <c r="M11" s="162"/>
      <c r="N11" s="162"/>
      <c r="O11" s="162"/>
      <c r="P11" s="162"/>
      <c r="Q11" s="162"/>
      <c r="R11" s="162"/>
      <c r="S11" s="162"/>
      <c r="T11" s="162"/>
      <c r="U11" s="162"/>
      <c r="V11" s="162"/>
      <c r="W11" s="162"/>
      <c r="X11" s="178"/>
      <c r="Y11" s="178"/>
      <c r="Z11" s="178"/>
      <c r="AA11" s="178"/>
      <c r="AB11" s="178"/>
      <c r="AC11" s="178"/>
      <c r="AD11" s="178"/>
      <c r="AE11" s="178"/>
      <c r="AF11" s="178"/>
      <c r="AG11" s="178"/>
      <c r="AH11" s="177"/>
      <c r="AI11" s="177"/>
      <c r="AJ11" s="177"/>
      <c r="AK11" s="177"/>
      <c r="AL11" s="177"/>
      <c r="AM11" s="177"/>
      <c r="AN11" s="177"/>
      <c r="AO11" s="177"/>
    </row>
    <row r="12" spans="1:41">
      <c r="B12" s="162"/>
      <c r="C12" s="162"/>
      <c r="D12" s="162"/>
      <c r="E12" s="162"/>
      <c r="F12" s="162"/>
      <c r="G12" s="162"/>
      <c r="H12" s="162"/>
      <c r="I12" s="162"/>
      <c r="J12" s="162"/>
      <c r="K12" s="162"/>
      <c r="L12" s="162"/>
      <c r="M12" s="162"/>
      <c r="N12" s="162"/>
      <c r="O12" s="162"/>
      <c r="P12" s="162"/>
      <c r="Q12" s="162"/>
      <c r="R12" s="162"/>
      <c r="S12" s="162"/>
      <c r="T12" s="162"/>
      <c r="U12" s="162"/>
      <c r="V12" s="162"/>
      <c r="W12" s="162"/>
      <c r="X12" s="178"/>
      <c r="Y12" s="178"/>
      <c r="Z12" s="178"/>
      <c r="AA12" s="178"/>
      <c r="AB12" s="178"/>
      <c r="AC12" s="178"/>
      <c r="AD12" s="178"/>
      <c r="AE12" s="178"/>
      <c r="AF12" s="178"/>
      <c r="AG12" s="178"/>
      <c r="AH12" s="177"/>
      <c r="AI12" s="177"/>
      <c r="AJ12" s="177"/>
      <c r="AK12" s="177"/>
      <c r="AL12" s="177"/>
      <c r="AM12" s="177"/>
      <c r="AN12" s="177"/>
      <c r="AO12" s="177"/>
    </row>
    <row r="13" spans="1:41">
      <c r="B13" s="162"/>
      <c r="C13" s="162"/>
      <c r="D13" s="162"/>
      <c r="E13" s="162"/>
      <c r="F13" s="162"/>
      <c r="G13" s="162"/>
      <c r="H13" s="162"/>
      <c r="I13" s="162"/>
      <c r="J13" s="162"/>
      <c r="K13" s="162"/>
      <c r="L13" s="162"/>
      <c r="M13" s="162"/>
      <c r="N13" s="162"/>
      <c r="O13" s="162"/>
      <c r="P13" s="162"/>
      <c r="Q13" s="162"/>
      <c r="R13" s="162"/>
      <c r="S13" s="162"/>
      <c r="T13" s="162"/>
      <c r="U13" s="162"/>
      <c r="V13" s="162"/>
      <c r="W13" s="162"/>
      <c r="X13" s="178"/>
      <c r="Y13" s="178"/>
      <c r="Z13" s="178"/>
      <c r="AA13" s="178"/>
      <c r="AB13" s="178"/>
      <c r="AC13" s="178"/>
      <c r="AD13" s="178"/>
      <c r="AE13" s="178"/>
      <c r="AF13" s="178"/>
      <c r="AG13" s="178"/>
      <c r="AH13" s="177"/>
      <c r="AI13" s="177"/>
      <c r="AJ13" s="177"/>
      <c r="AK13" s="177"/>
      <c r="AL13" s="177"/>
      <c r="AM13" s="177"/>
      <c r="AN13" s="177"/>
      <c r="AO13" s="177"/>
    </row>
    <row r="14" spans="1:41">
      <c r="B14" s="162"/>
      <c r="C14" s="162"/>
      <c r="D14" s="162"/>
      <c r="E14" s="162"/>
      <c r="F14" s="162"/>
      <c r="G14" s="162"/>
      <c r="H14" s="162"/>
      <c r="I14" s="162"/>
      <c r="J14" s="162"/>
      <c r="K14" s="162"/>
      <c r="L14" s="162"/>
      <c r="M14" s="162"/>
      <c r="N14" s="162"/>
      <c r="O14" s="162"/>
      <c r="P14" s="162"/>
      <c r="Q14" s="162"/>
      <c r="R14" s="162"/>
      <c r="S14" s="162"/>
      <c r="T14" s="162"/>
      <c r="U14" s="162"/>
      <c r="V14" s="162"/>
      <c r="W14" s="162"/>
      <c r="X14" s="178"/>
      <c r="Y14" s="178"/>
      <c r="Z14" s="178"/>
      <c r="AA14" s="178"/>
      <c r="AB14" s="178"/>
      <c r="AC14" s="178"/>
      <c r="AD14" s="178"/>
      <c r="AE14" s="178"/>
      <c r="AF14" s="178"/>
      <c r="AG14" s="178"/>
      <c r="AH14" s="177"/>
      <c r="AI14" s="177"/>
      <c r="AJ14" s="177"/>
      <c r="AK14" s="177"/>
      <c r="AL14" s="177"/>
      <c r="AM14" s="177"/>
      <c r="AN14" s="177"/>
      <c r="AO14" s="177"/>
    </row>
    <row r="15" spans="1:41">
      <c r="B15" s="162"/>
      <c r="C15" s="162"/>
      <c r="D15" s="162"/>
      <c r="E15" s="162"/>
      <c r="F15" s="162"/>
      <c r="G15" s="162"/>
      <c r="H15" s="162"/>
      <c r="I15" s="162"/>
      <c r="J15" s="162"/>
      <c r="K15" s="162"/>
      <c r="L15" s="162"/>
      <c r="M15" s="162"/>
      <c r="N15" s="162"/>
      <c r="O15" s="162"/>
      <c r="P15" s="162"/>
      <c r="Q15" s="162"/>
      <c r="R15" s="162"/>
      <c r="S15" s="162"/>
      <c r="T15" s="162"/>
      <c r="U15" s="162"/>
      <c r="V15" s="162"/>
      <c r="W15" s="162"/>
      <c r="X15" s="178"/>
      <c r="Y15" s="178"/>
      <c r="Z15" s="178"/>
      <c r="AA15" s="178"/>
      <c r="AB15" s="178"/>
      <c r="AC15" s="178"/>
      <c r="AD15" s="178"/>
      <c r="AE15" s="178"/>
      <c r="AF15" s="178"/>
      <c r="AG15" s="178"/>
      <c r="AH15" s="177"/>
      <c r="AI15" s="177"/>
      <c r="AJ15" s="177"/>
      <c r="AK15" s="177"/>
      <c r="AL15" s="177"/>
      <c r="AM15" s="177"/>
      <c r="AN15" s="177"/>
      <c r="AO15" s="177"/>
    </row>
    <row r="16" spans="1:41">
      <c r="B16" s="162"/>
      <c r="C16" s="162"/>
      <c r="D16" s="162"/>
      <c r="E16" s="162"/>
      <c r="F16" s="162"/>
      <c r="G16" s="162"/>
      <c r="H16" s="162"/>
      <c r="I16" s="162"/>
      <c r="J16" s="162"/>
      <c r="K16" s="162"/>
      <c r="L16" s="162"/>
      <c r="M16" s="162"/>
      <c r="N16" s="162"/>
      <c r="O16" s="162"/>
      <c r="P16" s="162"/>
      <c r="Q16" s="162"/>
      <c r="R16" s="162"/>
      <c r="S16" s="162"/>
      <c r="T16" s="162"/>
      <c r="U16" s="162"/>
      <c r="V16" s="162"/>
      <c r="W16" s="162"/>
      <c r="X16" s="178"/>
      <c r="Y16" s="178"/>
      <c r="Z16" s="178"/>
      <c r="AA16" s="178"/>
      <c r="AB16" s="178"/>
      <c r="AC16" s="178"/>
      <c r="AD16" s="178"/>
      <c r="AE16" s="178"/>
      <c r="AF16" s="178"/>
      <c r="AG16" s="178"/>
      <c r="AH16" s="177"/>
      <c r="AI16" s="177"/>
      <c r="AJ16" s="177"/>
      <c r="AK16" s="177"/>
      <c r="AL16" s="177"/>
      <c r="AM16" s="177"/>
      <c r="AN16" s="177"/>
      <c r="AO16" s="177"/>
    </row>
    <row r="17" spans="2:41">
      <c r="B17" s="162"/>
      <c r="C17" s="162"/>
      <c r="D17" s="162"/>
      <c r="E17" s="162"/>
      <c r="F17" s="162"/>
      <c r="G17" s="162"/>
      <c r="H17" s="162"/>
      <c r="I17" s="162"/>
      <c r="J17" s="162"/>
      <c r="K17" s="162"/>
      <c r="L17" s="162"/>
      <c r="M17" s="162"/>
      <c r="N17" s="162"/>
      <c r="O17" s="162"/>
      <c r="P17" s="162"/>
      <c r="Q17" s="162"/>
      <c r="R17" s="162"/>
      <c r="S17" s="162"/>
      <c r="T17" s="162"/>
      <c r="U17" s="162"/>
      <c r="V17" s="162"/>
      <c r="W17" s="162"/>
      <c r="X17" s="178"/>
      <c r="Y17" s="178"/>
      <c r="Z17" s="178"/>
      <c r="AA17" s="178"/>
      <c r="AB17" s="178"/>
      <c r="AC17" s="178"/>
      <c r="AD17" s="178"/>
      <c r="AE17" s="178"/>
      <c r="AF17" s="178"/>
      <c r="AG17" s="178"/>
      <c r="AH17" s="177"/>
      <c r="AI17" s="177"/>
      <c r="AJ17" s="177"/>
      <c r="AK17" s="177"/>
      <c r="AL17" s="177"/>
      <c r="AM17" s="177"/>
      <c r="AN17" s="177"/>
      <c r="AO17" s="177"/>
    </row>
    <row r="18" spans="2:41">
      <c r="B18" s="162"/>
      <c r="C18" s="162"/>
      <c r="D18" s="162"/>
      <c r="E18" s="162"/>
      <c r="F18" s="162"/>
      <c r="G18" s="162"/>
      <c r="H18" s="162"/>
      <c r="I18" s="162"/>
      <c r="J18" s="162"/>
      <c r="K18" s="162"/>
      <c r="L18" s="162"/>
      <c r="M18" s="162"/>
      <c r="N18" s="162"/>
      <c r="O18" s="162"/>
      <c r="P18" s="162"/>
      <c r="Q18" s="162"/>
      <c r="R18" s="162"/>
      <c r="S18" s="162"/>
      <c r="T18" s="162"/>
      <c r="U18" s="162"/>
      <c r="V18" s="162"/>
      <c r="W18" s="162"/>
      <c r="X18" s="178"/>
      <c r="Y18" s="178"/>
      <c r="Z18" s="178"/>
      <c r="AA18" s="178"/>
      <c r="AB18" s="178"/>
      <c r="AC18" s="178"/>
      <c r="AD18" s="178"/>
      <c r="AE18" s="178"/>
      <c r="AF18" s="178"/>
      <c r="AG18" s="178"/>
      <c r="AH18" s="177"/>
      <c r="AI18" s="177"/>
      <c r="AJ18" s="177"/>
      <c r="AK18" s="177"/>
      <c r="AL18" s="177"/>
      <c r="AM18" s="177"/>
      <c r="AN18" s="177"/>
      <c r="AO18" s="177"/>
    </row>
    <row r="19" spans="2:41">
      <c r="B19" s="162"/>
      <c r="C19" s="162"/>
      <c r="D19" s="162"/>
      <c r="E19" s="162"/>
      <c r="F19" s="162"/>
      <c r="G19" s="162"/>
      <c r="H19" s="162"/>
      <c r="I19" s="162"/>
      <c r="J19" s="162"/>
      <c r="K19" s="162"/>
      <c r="L19" s="162"/>
      <c r="M19" s="162"/>
      <c r="N19" s="162"/>
      <c r="O19" s="162"/>
      <c r="P19" s="162"/>
      <c r="Q19" s="162"/>
      <c r="R19" s="162"/>
      <c r="S19" s="162"/>
      <c r="T19" s="162"/>
      <c r="U19" s="162"/>
      <c r="V19" s="162"/>
      <c r="W19" s="162"/>
      <c r="X19" s="178"/>
      <c r="Y19" s="178"/>
      <c r="Z19" s="178"/>
      <c r="AA19" s="178"/>
      <c r="AB19" s="178"/>
      <c r="AC19" s="178"/>
      <c r="AD19" s="178"/>
      <c r="AE19" s="178"/>
      <c r="AF19" s="178"/>
      <c r="AG19" s="178"/>
      <c r="AH19" s="177"/>
      <c r="AI19" s="177"/>
      <c r="AJ19" s="177"/>
      <c r="AK19" s="177"/>
      <c r="AL19" s="177"/>
      <c r="AM19" s="177"/>
      <c r="AN19" s="177"/>
      <c r="AO19" s="177"/>
    </row>
    <row r="20" spans="2:41">
      <c r="B20" s="162"/>
      <c r="C20" s="162"/>
      <c r="D20" s="162"/>
      <c r="E20" s="162"/>
      <c r="F20" s="162"/>
      <c r="G20" s="162"/>
      <c r="H20" s="162"/>
      <c r="I20" s="162"/>
      <c r="J20" s="162"/>
      <c r="K20" s="162"/>
      <c r="L20" s="162"/>
      <c r="M20" s="162"/>
      <c r="N20" s="162"/>
      <c r="O20" s="162"/>
      <c r="P20" s="162"/>
      <c r="Q20" s="162"/>
      <c r="R20" s="162"/>
      <c r="S20" s="162"/>
      <c r="T20" s="162"/>
      <c r="U20" s="162"/>
      <c r="V20" s="162"/>
      <c r="W20" s="162"/>
      <c r="X20" s="178"/>
      <c r="Y20" s="178"/>
      <c r="Z20" s="178"/>
      <c r="AA20" s="178"/>
      <c r="AB20" s="178"/>
      <c r="AC20" s="178"/>
      <c r="AD20" s="178"/>
      <c r="AE20" s="178"/>
      <c r="AF20" s="178"/>
      <c r="AG20" s="178"/>
      <c r="AH20" s="177"/>
      <c r="AI20" s="177"/>
      <c r="AJ20" s="177"/>
      <c r="AK20" s="177"/>
      <c r="AL20" s="177"/>
      <c r="AM20" s="177"/>
      <c r="AN20" s="177"/>
      <c r="AO20" s="177"/>
    </row>
    <row r="21" spans="2:41">
      <c r="B21" s="162"/>
      <c r="C21" s="162"/>
      <c r="D21" s="162"/>
      <c r="E21" s="162"/>
      <c r="F21" s="162"/>
      <c r="G21" s="162"/>
      <c r="H21" s="162"/>
      <c r="I21" s="162"/>
      <c r="J21" s="162"/>
      <c r="K21" s="162"/>
      <c r="L21" s="162"/>
      <c r="M21" s="162"/>
      <c r="N21" s="162"/>
      <c r="O21" s="162"/>
      <c r="P21" s="162"/>
      <c r="Q21" s="162"/>
      <c r="R21" s="162"/>
      <c r="S21" s="162"/>
      <c r="T21" s="162"/>
      <c r="U21" s="162"/>
      <c r="V21" s="162"/>
      <c r="W21" s="162"/>
      <c r="X21" s="178"/>
      <c r="Y21" s="178"/>
      <c r="Z21" s="178"/>
      <c r="AA21" s="178"/>
      <c r="AB21" s="178"/>
      <c r="AC21" s="178"/>
      <c r="AD21" s="178"/>
      <c r="AE21" s="178"/>
      <c r="AF21" s="178"/>
      <c r="AG21" s="178"/>
      <c r="AH21" s="177"/>
      <c r="AI21" s="177"/>
      <c r="AJ21" s="177"/>
      <c r="AK21" s="177"/>
      <c r="AL21" s="177"/>
      <c r="AM21" s="177"/>
      <c r="AN21" s="177"/>
      <c r="AO21" s="177"/>
    </row>
    <row r="22" spans="2:41">
      <c r="B22" s="162"/>
      <c r="C22" s="162"/>
      <c r="D22" s="162"/>
      <c r="E22" s="162"/>
      <c r="F22" s="162"/>
      <c r="G22" s="162"/>
      <c r="H22" s="162"/>
      <c r="I22" s="162"/>
      <c r="J22" s="162"/>
      <c r="K22" s="162"/>
      <c r="L22" s="162"/>
      <c r="M22" s="162"/>
      <c r="N22" s="162"/>
      <c r="O22" s="162"/>
      <c r="P22" s="162"/>
      <c r="Q22" s="162"/>
      <c r="R22" s="162"/>
      <c r="S22" s="162"/>
      <c r="T22" s="162"/>
      <c r="U22" s="162"/>
      <c r="V22" s="162"/>
      <c r="W22" s="162"/>
      <c r="X22" s="178"/>
      <c r="Y22" s="178"/>
      <c r="Z22" s="178"/>
      <c r="AA22" s="178"/>
      <c r="AB22" s="178"/>
      <c r="AC22" s="178"/>
      <c r="AD22" s="178"/>
      <c r="AE22" s="178"/>
      <c r="AF22" s="178"/>
      <c r="AG22" s="178"/>
      <c r="AH22" s="177"/>
      <c r="AI22" s="177"/>
      <c r="AJ22" s="177"/>
      <c r="AK22" s="177"/>
      <c r="AL22" s="177"/>
      <c r="AM22" s="177"/>
      <c r="AN22" s="177"/>
      <c r="AO22" s="177"/>
    </row>
    <row r="23" spans="2:41">
      <c r="B23" s="162"/>
      <c r="C23" s="162"/>
      <c r="D23" s="162"/>
      <c r="E23" s="162"/>
      <c r="F23" s="162"/>
      <c r="G23" s="162"/>
      <c r="H23" s="162"/>
      <c r="I23" s="162"/>
      <c r="J23" s="162"/>
      <c r="K23" s="162"/>
      <c r="L23" s="162"/>
      <c r="M23" s="162"/>
      <c r="N23" s="162"/>
      <c r="O23" s="162"/>
      <c r="P23" s="162"/>
      <c r="Q23" s="162"/>
      <c r="R23" s="162"/>
      <c r="S23" s="162"/>
      <c r="T23" s="162"/>
      <c r="U23" s="162"/>
      <c r="V23" s="162"/>
      <c r="W23" s="162"/>
      <c r="X23" s="178"/>
      <c r="Y23" s="178"/>
      <c r="Z23" s="178"/>
      <c r="AA23" s="178"/>
      <c r="AB23" s="178"/>
      <c r="AC23" s="178"/>
      <c r="AD23" s="178"/>
      <c r="AE23" s="178"/>
      <c r="AF23" s="178"/>
      <c r="AG23" s="178"/>
      <c r="AH23" s="177"/>
      <c r="AI23" s="177"/>
      <c r="AJ23" s="177"/>
      <c r="AK23" s="177"/>
      <c r="AL23" s="177"/>
      <c r="AM23" s="177"/>
      <c r="AN23" s="177"/>
      <c r="AO23" s="177"/>
    </row>
    <row r="24" spans="2:41">
      <c r="B24" s="162"/>
      <c r="C24" s="162"/>
      <c r="D24" s="162"/>
      <c r="E24" s="162"/>
      <c r="F24" s="162"/>
      <c r="G24" s="162"/>
      <c r="H24" s="162"/>
      <c r="I24" s="162"/>
      <c r="J24" s="162"/>
      <c r="K24" s="162"/>
      <c r="L24" s="162"/>
      <c r="M24" s="162"/>
      <c r="N24" s="162"/>
      <c r="O24" s="162"/>
      <c r="P24" s="162"/>
      <c r="Q24" s="162"/>
      <c r="R24" s="162"/>
      <c r="S24" s="162"/>
      <c r="T24" s="162"/>
      <c r="U24" s="162"/>
      <c r="V24" s="162"/>
      <c r="W24" s="162"/>
      <c r="X24" s="178"/>
      <c r="Y24" s="178"/>
      <c r="Z24" s="178"/>
      <c r="AA24" s="178"/>
      <c r="AB24" s="178"/>
      <c r="AC24" s="178"/>
      <c r="AD24" s="178"/>
      <c r="AE24" s="178"/>
      <c r="AF24" s="178"/>
      <c r="AG24" s="178"/>
      <c r="AH24" s="177"/>
      <c r="AI24" s="177"/>
      <c r="AJ24" s="177"/>
      <c r="AK24" s="177"/>
      <c r="AL24" s="177"/>
      <c r="AM24" s="177"/>
      <c r="AN24" s="177"/>
      <c r="AO24" s="177"/>
    </row>
    <row r="25" spans="2:41">
      <c r="B25" s="162"/>
      <c r="C25" s="162"/>
      <c r="D25" s="162"/>
      <c r="E25" s="162"/>
      <c r="F25" s="162"/>
      <c r="G25" s="162"/>
      <c r="H25" s="162"/>
      <c r="I25" s="162"/>
      <c r="J25" s="162"/>
      <c r="K25" s="162"/>
      <c r="L25" s="162"/>
      <c r="M25" s="162"/>
      <c r="N25" s="162"/>
      <c r="O25" s="162"/>
      <c r="P25" s="162"/>
      <c r="Q25" s="162"/>
      <c r="R25" s="162"/>
      <c r="S25" s="162"/>
      <c r="T25" s="162"/>
      <c r="U25" s="162"/>
      <c r="V25" s="162"/>
      <c r="W25" s="162"/>
      <c r="X25" s="178"/>
      <c r="Y25" s="178"/>
      <c r="Z25" s="178"/>
      <c r="AA25" s="178"/>
      <c r="AB25" s="178"/>
      <c r="AC25" s="178"/>
      <c r="AD25" s="178"/>
      <c r="AE25" s="178"/>
      <c r="AF25" s="178"/>
      <c r="AG25" s="178"/>
      <c r="AH25" s="177"/>
      <c r="AI25" s="177"/>
      <c r="AJ25" s="177"/>
      <c r="AK25" s="177"/>
      <c r="AL25" s="177"/>
      <c r="AM25" s="177"/>
      <c r="AN25" s="177"/>
      <c r="AO25" s="177"/>
    </row>
    <row r="26" spans="2:41">
      <c r="B26" s="162"/>
      <c r="C26" s="162"/>
      <c r="D26" s="162"/>
      <c r="E26" s="162"/>
      <c r="F26" s="162"/>
      <c r="G26" s="162"/>
      <c r="H26" s="162"/>
      <c r="I26" s="162"/>
      <c r="J26" s="162"/>
      <c r="K26" s="162"/>
      <c r="L26" s="162"/>
      <c r="M26" s="162"/>
      <c r="N26" s="162"/>
      <c r="O26" s="162"/>
      <c r="P26" s="162"/>
      <c r="Q26" s="162"/>
      <c r="R26" s="162"/>
      <c r="S26" s="162"/>
      <c r="T26" s="162"/>
      <c r="U26" s="162"/>
      <c r="V26" s="162"/>
      <c r="W26" s="162"/>
      <c r="X26" s="178"/>
      <c r="Y26" s="178"/>
      <c r="Z26" s="178"/>
      <c r="AA26" s="178"/>
      <c r="AB26" s="178"/>
      <c r="AC26" s="178"/>
      <c r="AD26" s="178"/>
      <c r="AE26" s="178"/>
      <c r="AF26" s="178"/>
      <c r="AG26" s="178"/>
      <c r="AH26" s="177"/>
      <c r="AI26" s="177"/>
      <c r="AJ26" s="177"/>
      <c r="AK26" s="177"/>
      <c r="AL26" s="177"/>
      <c r="AM26" s="177"/>
      <c r="AN26" s="177"/>
      <c r="AO26" s="177"/>
    </row>
    <row r="27" spans="2:41">
      <c r="B27" s="162"/>
      <c r="C27" s="162"/>
      <c r="D27" s="162"/>
      <c r="E27" s="162"/>
      <c r="F27" s="162"/>
      <c r="G27" s="162"/>
      <c r="H27" s="162"/>
      <c r="I27" s="162"/>
      <c r="J27" s="162"/>
      <c r="K27" s="162"/>
      <c r="L27" s="162"/>
      <c r="M27" s="162"/>
      <c r="N27" s="162"/>
      <c r="O27" s="162"/>
      <c r="P27" s="162"/>
      <c r="Q27" s="162"/>
      <c r="R27" s="162"/>
      <c r="S27" s="162"/>
      <c r="T27" s="162"/>
      <c r="U27" s="162"/>
      <c r="V27" s="162"/>
      <c r="W27" s="162"/>
      <c r="X27" s="178"/>
      <c r="Y27" s="178"/>
      <c r="Z27" s="178"/>
      <c r="AA27" s="178"/>
      <c r="AB27" s="178"/>
      <c r="AC27" s="178"/>
      <c r="AD27" s="178"/>
      <c r="AE27" s="178"/>
      <c r="AF27" s="178"/>
      <c r="AG27" s="178"/>
      <c r="AH27" s="177"/>
      <c r="AI27" s="177"/>
      <c r="AJ27" s="177"/>
      <c r="AK27" s="177"/>
      <c r="AL27" s="177"/>
      <c r="AM27" s="177"/>
      <c r="AN27" s="177"/>
      <c r="AO27" s="177"/>
    </row>
    <row r="28" spans="2:41">
      <c r="B28" s="162"/>
      <c r="C28" s="162"/>
      <c r="D28" s="162"/>
      <c r="E28" s="162"/>
      <c r="F28" s="162"/>
      <c r="G28" s="162"/>
      <c r="H28" s="162"/>
      <c r="I28" s="162"/>
      <c r="J28" s="162"/>
      <c r="K28" s="162"/>
      <c r="L28" s="162"/>
      <c r="M28" s="162"/>
      <c r="N28" s="162"/>
      <c r="O28" s="162"/>
      <c r="P28" s="162"/>
      <c r="Q28" s="162"/>
      <c r="R28" s="162"/>
      <c r="S28" s="162"/>
      <c r="T28" s="162"/>
      <c r="U28" s="162"/>
      <c r="V28" s="162"/>
      <c r="W28" s="162"/>
      <c r="X28" s="178"/>
      <c r="Y28" s="178"/>
      <c r="Z28" s="178"/>
      <c r="AA28" s="178"/>
      <c r="AB28" s="178"/>
      <c r="AC28" s="178"/>
      <c r="AD28" s="178"/>
      <c r="AE28" s="178"/>
      <c r="AF28" s="178"/>
      <c r="AG28" s="178"/>
      <c r="AH28" s="177"/>
      <c r="AI28" s="177"/>
      <c r="AJ28" s="177"/>
      <c r="AK28" s="177"/>
      <c r="AL28" s="177"/>
      <c r="AM28" s="177"/>
      <c r="AN28" s="177"/>
      <c r="AO28" s="177"/>
    </row>
    <row r="29" spans="2:41">
      <c r="B29" s="162"/>
      <c r="C29" s="162"/>
      <c r="D29" s="162"/>
      <c r="E29" s="162"/>
      <c r="F29" s="162"/>
      <c r="G29" s="162"/>
      <c r="H29" s="162"/>
      <c r="I29" s="162"/>
      <c r="J29" s="162"/>
      <c r="K29" s="162"/>
      <c r="L29" s="162"/>
      <c r="M29" s="162"/>
      <c r="N29" s="162"/>
      <c r="O29" s="162"/>
      <c r="P29" s="162"/>
      <c r="Q29" s="162"/>
      <c r="R29" s="162"/>
      <c r="S29" s="162"/>
      <c r="T29" s="162"/>
      <c r="U29" s="162"/>
      <c r="V29" s="162"/>
      <c r="W29" s="162"/>
      <c r="X29" s="178"/>
      <c r="Y29" s="178"/>
      <c r="Z29" s="178"/>
      <c r="AA29" s="178"/>
      <c r="AB29" s="178"/>
      <c r="AC29" s="178"/>
      <c r="AD29" s="178"/>
      <c r="AE29" s="178"/>
      <c r="AF29" s="178"/>
      <c r="AG29" s="178"/>
      <c r="AH29" s="177"/>
      <c r="AI29" s="177"/>
      <c r="AJ29" s="177"/>
      <c r="AK29" s="177"/>
      <c r="AL29" s="177"/>
      <c r="AM29" s="177"/>
      <c r="AN29" s="177"/>
      <c r="AO29" s="177"/>
    </row>
    <row r="30" spans="2:41">
      <c r="B30" s="162"/>
      <c r="C30" s="162"/>
      <c r="D30" s="162"/>
      <c r="E30" s="162"/>
      <c r="F30" s="162"/>
      <c r="G30" s="162"/>
      <c r="H30" s="162"/>
      <c r="I30" s="162"/>
      <c r="J30" s="162"/>
      <c r="K30" s="162"/>
      <c r="L30" s="162"/>
      <c r="M30" s="162"/>
      <c r="N30" s="162"/>
      <c r="O30" s="162"/>
      <c r="P30" s="162"/>
      <c r="Q30" s="162"/>
      <c r="R30" s="162"/>
      <c r="S30" s="162"/>
      <c r="T30" s="162"/>
      <c r="U30" s="162"/>
      <c r="V30" s="162"/>
      <c r="W30" s="162"/>
      <c r="X30" s="178"/>
      <c r="Y30" s="178"/>
      <c r="Z30" s="178"/>
      <c r="AA30" s="178"/>
      <c r="AB30" s="178"/>
      <c r="AC30" s="178"/>
      <c r="AD30" s="178"/>
      <c r="AE30" s="178"/>
      <c r="AF30" s="178"/>
      <c r="AG30" s="178"/>
      <c r="AH30" s="177"/>
      <c r="AI30" s="177"/>
      <c r="AJ30" s="177"/>
      <c r="AK30" s="177"/>
      <c r="AL30" s="177"/>
      <c r="AM30" s="177"/>
      <c r="AN30" s="177"/>
      <c r="AO30" s="177"/>
    </row>
    <row r="31" spans="2:41">
      <c r="B31" s="162"/>
      <c r="C31" s="162"/>
      <c r="D31" s="162"/>
      <c r="E31" s="162"/>
      <c r="F31" s="162"/>
      <c r="G31" s="162"/>
      <c r="H31" s="162"/>
      <c r="I31" s="162"/>
      <c r="J31" s="162"/>
      <c r="K31" s="162"/>
      <c r="L31" s="162"/>
      <c r="M31" s="162"/>
      <c r="N31" s="162"/>
      <c r="O31" s="162"/>
      <c r="P31" s="162"/>
      <c r="Q31" s="162"/>
      <c r="R31" s="162"/>
      <c r="S31" s="162"/>
      <c r="T31" s="162"/>
      <c r="U31" s="162"/>
      <c r="V31" s="162"/>
      <c r="W31" s="162"/>
      <c r="X31" s="178"/>
      <c r="Y31" s="178"/>
      <c r="Z31" s="178"/>
      <c r="AA31" s="178"/>
      <c r="AB31" s="178"/>
      <c r="AC31" s="178"/>
      <c r="AD31" s="178"/>
      <c r="AE31" s="178"/>
      <c r="AF31" s="178"/>
      <c r="AG31" s="178"/>
      <c r="AH31" s="177"/>
      <c r="AI31" s="177"/>
      <c r="AJ31" s="177"/>
      <c r="AK31" s="177"/>
      <c r="AL31" s="177"/>
      <c r="AM31" s="177"/>
      <c r="AN31" s="177"/>
      <c r="AO31" s="177"/>
    </row>
    <row r="32" spans="2:41">
      <c r="B32" s="162"/>
      <c r="C32" s="162"/>
      <c r="D32" s="162"/>
      <c r="E32" s="162"/>
      <c r="F32" s="162"/>
      <c r="G32" s="162"/>
      <c r="H32" s="162"/>
      <c r="I32" s="162"/>
      <c r="J32" s="162"/>
      <c r="K32" s="162"/>
      <c r="L32" s="162"/>
      <c r="M32" s="162"/>
      <c r="N32" s="162"/>
      <c r="O32" s="162"/>
      <c r="P32" s="162"/>
      <c r="Q32" s="162"/>
      <c r="R32" s="162"/>
      <c r="S32" s="162"/>
      <c r="T32" s="162"/>
      <c r="U32" s="162"/>
      <c r="V32" s="162"/>
      <c r="W32" s="162"/>
      <c r="X32" s="178"/>
      <c r="Y32" s="178"/>
      <c r="Z32" s="178"/>
      <c r="AA32" s="178"/>
      <c r="AB32" s="178"/>
      <c r="AC32" s="178"/>
      <c r="AD32" s="178"/>
      <c r="AE32" s="178"/>
      <c r="AF32" s="178"/>
      <c r="AG32" s="178"/>
      <c r="AH32" s="177"/>
      <c r="AI32" s="177"/>
      <c r="AJ32" s="177"/>
      <c r="AK32" s="177"/>
      <c r="AL32" s="177"/>
      <c r="AM32" s="177"/>
      <c r="AN32" s="177"/>
      <c r="AO32" s="177"/>
    </row>
    <row r="33" spans="2:41">
      <c r="B33" s="162"/>
      <c r="C33" s="162"/>
      <c r="D33" s="162"/>
      <c r="E33" s="162"/>
      <c r="F33" s="162"/>
      <c r="G33" s="162"/>
      <c r="H33" s="162"/>
      <c r="I33" s="162"/>
      <c r="J33" s="162"/>
      <c r="K33" s="162"/>
      <c r="L33" s="162"/>
      <c r="M33" s="162"/>
      <c r="N33" s="162"/>
      <c r="O33" s="162"/>
      <c r="P33" s="162"/>
      <c r="Q33" s="162"/>
      <c r="R33" s="162"/>
      <c r="S33" s="162"/>
      <c r="T33" s="162"/>
      <c r="U33" s="162"/>
      <c r="V33" s="162"/>
      <c r="W33" s="162"/>
      <c r="X33" s="178"/>
      <c r="Y33" s="178"/>
      <c r="Z33" s="178"/>
      <c r="AA33" s="178"/>
      <c r="AB33" s="178"/>
      <c r="AC33" s="178"/>
      <c r="AD33" s="178"/>
      <c r="AE33" s="178"/>
      <c r="AF33" s="178"/>
      <c r="AG33" s="178"/>
      <c r="AH33" s="177"/>
      <c r="AI33" s="177"/>
      <c r="AJ33" s="177"/>
      <c r="AK33" s="177"/>
      <c r="AL33" s="177"/>
      <c r="AM33" s="177"/>
      <c r="AN33" s="177"/>
      <c r="AO33" s="177"/>
    </row>
    <row r="34" spans="2:41">
      <c r="B34" s="162"/>
      <c r="C34" s="162"/>
      <c r="D34" s="162"/>
      <c r="E34" s="162"/>
      <c r="F34" s="162"/>
      <c r="G34" s="162"/>
      <c r="H34" s="162"/>
      <c r="I34" s="162"/>
      <c r="J34" s="162"/>
      <c r="K34" s="162"/>
      <c r="L34" s="162"/>
      <c r="M34" s="162"/>
      <c r="N34" s="162"/>
      <c r="O34" s="162"/>
      <c r="P34" s="162"/>
      <c r="Q34" s="162"/>
      <c r="R34" s="162"/>
      <c r="S34" s="162"/>
      <c r="T34" s="162"/>
      <c r="U34" s="162"/>
      <c r="V34" s="162"/>
      <c r="W34" s="162"/>
      <c r="X34" s="178"/>
      <c r="Y34" s="178"/>
      <c r="Z34" s="178"/>
      <c r="AA34" s="178"/>
      <c r="AB34" s="178"/>
      <c r="AC34" s="178"/>
      <c r="AD34" s="178"/>
      <c r="AE34" s="178"/>
      <c r="AF34" s="178"/>
      <c r="AG34" s="178"/>
      <c r="AH34" s="177"/>
      <c r="AI34" s="177"/>
      <c r="AJ34" s="177"/>
      <c r="AK34" s="177"/>
      <c r="AL34" s="177"/>
      <c r="AM34" s="177"/>
      <c r="AN34" s="177"/>
      <c r="AO34" s="177"/>
    </row>
    <row r="35" spans="2:41">
      <c r="B35" s="162"/>
      <c r="C35" s="162"/>
      <c r="D35" s="162"/>
      <c r="E35" s="162"/>
      <c r="F35" s="162"/>
      <c r="G35" s="162"/>
      <c r="H35" s="162"/>
      <c r="I35" s="162"/>
      <c r="J35" s="162"/>
      <c r="K35" s="162"/>
      <c r="L35" s="162"/>
      <c r="M35" s="162"/>
      <c r="N35" s="162"/>
      <c r="O35" s="162"/>
      <c r="P35" s="162"/>
      <c r="Q35" s="162"/>
      <c r="R35" s="162"/>
      <c r="S35" s="162"/>
      <c r="T35" s="162"/>
      <c r="U35" s="162"/>
      <c r="V35" s="162"/>
      <c r="W35" s="162"/>
      <c r="X35" s="178"/>
      <c r="Y35" s="178"/>
      <c r="Z35" s="178"/>
      <c r="AA35" s="178"/>
      <c r="AB35" s="178"/>
      <c r="AC35" s="178"/>
      <c r="AD35" s="178"/>
      <c r="AE35" s="178"/>
      <c r="AF35" s="178"/>
      <c r="AG35" s="178"/>
      <c r="AH35" s="177"/>
      <c r="AI35" s="177"/>
      <c r="AJ35" s="177"/>
      <c r="AK35" s="177"/>
      <c r="AL35" s="177"/>
      <c r="AM35" s="177"/>
      <c r="AN35" s="177"/>
      <c r="AO35" s="177"/>
    </row>
    <row r="36" spans="2:41">
      <c r="B36" s="162"/>
      <c r="C36" s="162"/>
      <c r="D36" s="162"/>
      <c r="E36" s="162"/>
      <c r="F36" s="162"/>
      <c r="G36" s="162"/>
      <c r="H36" s="162"/>
      <c r="I36" s="162"/>
      <c r="J36" s="162"/>
      <c r="K36" s="162"/>
      <c r="L36" s="162"/>
      <c r="M36" s="162"/>
      <c r="N36" s="162"/>
      <c r="O36" s="162"/>
      <c r="P36" s="162"/>
      <c r="Q36" s="162"/>
      <c r="R36" s="162"/>
      <c r="S36" s="162"/>
      <c r="T36" s="162"/>
      <c r="U36" s="162"/>
      <c r="V36" s="162"/>
      <c r="W36" s="162"/>
      <c r="X36" s="178"/>
      <c r="Y36" s="178"/>
      <c r="Z36" s="178"/>
      <c r="AA36" s="178"/>
      <c r="AB36" s="178"/>
      <c r="AC36" s="178"/>
      <c r="AD36" s="178"/>
      <c r="AE36" s="178"/>
      <c r="AF36" s="178"/>
      <c r="AG36" s="178"/>
      <c r="AH36" s="177"/>
      <c r="AI36" s="177"/>
      <c r="AJ36" s="177"/>
      <c r="AK36" s="177"/>
      <c r="AL36" s="177"/>
      <c r="AM36" s="177"/>
      <c r="AN36" s="177"/>
      <c r="AO36" s="177"/>
    </row>
    <row r="37" spans="2:41">
      <c r="B37" s="162"/>
      <c r="C37" s="162"/>
      <c r="D37" s="162"/>
      <c r="E37" s="162"/>
      <c r="F37" s="162"/>
      <c r="G37" s="162"/>
      <c r="H37" s="162"/>
      <c r="I37" s="162"/>
      <c r="J37" s="162"/>
      <c r="K37" s="162"/>
      <c r="L37" s="162"/>
      <c r="M37" s="162"/>
      <c r="N37" s="162"/>
      <c r="O37" s="162"/>
      <c r="P37" s="162"/>
      <c r="Q37" s="162"/>
      <c r="R37" s="162"/>
      <c r="S37" s="162"/>
      <c r="T37" s="162"/>
      <c r="U37" s="162"/>
      <c r="V37" s="162"/>
      <c r="W37" s="162"/>
      <c r="X37" s="178"/>
      <c r="Y37" s="178"/>
      <c r="Z37" s="178"/>
      <c r="AA37" s="178"/>
      <c r="AB37" s="178"/>
      <c r="AC37" s="178"/>
      <c r="AD37" s="178"/>
      <c r="AE37" s="178"/>
      <c r="AF37" s="178"/>
      <c r="AG37" s="178"/>
      <c r="AH37" s="177"/>
      <c r="AI37" s="177"/>
      <c r="AJ37" s="177"/>
      <c r="AK37" s="177"/>
      <c r="AL37" s="177"/>
      <c r="AM37" s="177"/>
      <c r="AN37" s="177"/>
      <c r="AO37" s="177"/>
    </row>
    <row r="38" spans="2:41">
      <c r="B38" s="162"/>
      <c r="C38" s="162"/>
      <c r="D38" s="162"/>
      <c r="E38" s="162"/>
      <c r="F38" s="162"/>
      <c r="G38" s="162"/>
      <c r="H38" s="162"/>
      <c r="I38" s="162"/>
      <c r="J38" s="162"/>
      <c r="K38" s="162"/>
      <c r="L38" s="162"/>
      <c r="M38" s="162"/>
      <c r="N38" s="162"/>
      <c r="O38" s="162"/>
      <c r="P38" s="162"/>
      <c r="Q38" s="162"/>
      <c r="R38" s="162"/>
      <c r="S38" s="162"/>
      <c r="T38" s="162"/>
      <c r="U38" s="162"/>
      <c r="V38" s="162"/>
      <c r="W38" s="162"/>
      <c r="X38" s="178"/>
      <c r="Y38" s="178"/>
      <c r="Z38" s="178"/>
      <c r="AA38" s="178"/>
      <c r="AB38" s="178"/>
      <c r="AC38" s="178"/>
      <c r="AD38" s="178"/>
      <c r="AE38" s="178"/>
      <c r="AF38" s="178"/>
      <c r="AG38" s="178"/>
      <c r="AH38" s="177"/>
      <c r="AI38" s="177"/>
      <c r="AJ38" s="177"/>
      <c r="AK38" s="177"/>
      <c r="AL38" s="177"/>
      <c r="AM38" s="177"/>
      <c r="AN38" s="177"/>
      <c r="AO38" s="177"/>
    </row>
    <row r="39" spans="2:41">
      <c r="B39" s="162"/>
      <c r="C39" s="162"/>
      <c r="D39" s="162"/>
      <c r="E39" s="162"/>
      <c r="F39" s="162"/>
      <c r="G39" s="162"/>
      <c r="H39" s="162"/>
      <c r="I39" s="162"/>
      <c r="J39" s="162"/>
      <c r="K39" s="162"/>
      <c r="L39" s="162"/>
      <c r="M39" s="162"/>
      <c r="N39" s="162"/>
      <c r="O39" s="162"/>
      <c r="P39" s="162"/>
      <c r="Q39" s="162"/>
      <c r="R39" s="162"/>
      <c r="S39" s="162"/>
      <c r="T39" s="162"/>
      <c r="U39" s="162"/>
      <c r="V39" s="162"/>
      <c r="W39" s="162"/>
      <c r="X39" s="178"/>
      <c r="Y39" s="178"/>
      <c r="Z39" s="178"/>
      <c r="AA39" s="178"/>
      <c r="AB39" s="178"/>
      <c r="AC39" s="178"/>
      <c r="AD39" s="178"/>
      <c r="AE39" s="178"/>
      <c r="AF39" s="178"/>
      <c r="AG39" s="178"/>
      <c r="AH39" s="177"/>
      <c r="AI39" s="177"/>
      <c r="AJ39" s="177"/>
      <c r="AK39" s="177"/>
      <c r="AL39" s="177"/>
      <c r="AM39" s="177"/>
      <c r="AN39" s="177"/>
      <c r="AO39" s="177"/>
    </row>
    <row r="40" spans="2:41">
      <c r="B40" s="162"/>
      <c r="C40" s="162"/>
      <c r="D40" s="162"/>
      <c r="E40" s="162"/>
      <c r="F40" s="162"/>
      <c r="G40" s="162"/>
      <c r="H40" s="162"/>
      <c r="I40" s="162"/>
      <c r="J40" s="162"/>
      <c r="K40" s="162"/>
      <c r="L40" s="162"/>
      <c r="M40" s="162"/>
      <c r="N40" s="162"/>
      <c r="O40" s="162"/>
      <c r="P40" s="162"/>
      <c r="Q40" s="162"/>
      <c r="R40" s="162"/>
      <c r="S40" s="162"/>
      <c r="T40" s="162"/>
      <c r="U40" s="162"/>
      <c r="V40" s="162"/>
      <c r="W40" s="162"/>
      <c r="X40" s="178"/>
      <c r="Y40" s="178"/>
      <c r="Z40" s="178"/>
      <c r="AA40" s="178"/>
      <c r="AB40" s="178"/>
      <c r="AC40" s="178"/>
      <c r="AD40" s="178"/>
      <c r="AE40" s="178"/>
      <c r="AF40" s="178"/>
      <c r="AG40" s="178"/>
      <c r="AH40" s="177"/>
      <c r="AI40" s="177"/>
      <c r="AJ40" s="177"/>
      <c r="AK40" s="177"/>
      <c r="AL40" s="177"/>
      <c r="AM40" s="177"/>
      <c r="AN40" s="177"/>
      <c r="AO40" s="177"/>
    </row>
    <row r="41" spans="2:41">
      <c r="B41" s="162"/>
      <c r="C41" s="162"/>
      <c r="D41" s="162"/>
      <c r="E41" s="162"/>
      <c r="F41" s="162"/>
      <c r="G41" s="162"/>
      <c r="H41" s="162"/>
      <c r="I41" s="162"/>
      <c r="J41" s="162"/>
      <c r="K41" s="162"/>
      <c r="L41" s="162"/>
      <c r="M41" s="162"/>
      <c r="N41" s="162"/>
      <c r="O41" s="162"/>
      <c r="P41" s="162"/>
      <c r="Q41" s="162"/>
      <c r="R41" s="162"/>
      <c r="S41" s="162"/>
      <c r="T41" s="162"/>
      <c r="U41" s="162"/>
      <c r="V41" s="162"/>
      <c r="W41" s="162"/>
      <c r="X41" s="178"/>
      <c r="Y41" s="178"/>
      <c r="Z41" s="178"/>
      <c r="AA41" s="178"/>
      <c r="AB41" s="178"/>
      <c r="AC41" s="178"/>
      <c r="AD41" s="178"/>
      <c r="AE41" s="178"/>
      <c r="AF41" s="178"/>
      <c r="AG41" s="178"/>
      <c r="AH41" s="177"/>
      <c r="AI41" s="177"/>
      <c r="AJ41" s="177"/>
      <c r="AK41" s="177"/>
      <c r="AL41" s="177"/>
      <c r="AM41" s="177"/>
      <c r="AN41" s="177"/>
      <c r="AO41" s="177"/>
    </row>
    <row r="42" spans="2:41">
      <c r="B42" s="162"/>
      <c r="C42" s="162"/>
      <c r="D42" s="162"/>
      <c r="E42" s="162"/>
      <c r="F42" s="162"/>
      <c r="G42" s="162"/>
      <c r="H42" s="162"/>
      <c r="I42" s="162"/>
      <c r="J42" s="162"/>
      <c r="K42" s="162"/>
      <c r="L42" s="162"/>
      <c r="M42" s="162"/>
      <c r="N42" s="162"/>
      <c r="O42" s="162"/>
      <c r="P42" s="162"/>
      <c r="Q42" s="162"/>
      <c r="R42" s="162"/>
      <c r="S42" s="162"/>
      <c r="T42" s="162"/>
      <c r="U42" s="162"/>
      <c r="V42" s="162"/>
      <c r="W42" s="162"/>
      <c r="X42" s="178"/>
      <c r="Y42" s="178"/>
      <c r="Z42" s="178"/>
      <c r="AA42" s="178"/>
      <c r="AB42" s="178"/>
      <c r="AC42" s="178"/>
      <c r="AD42" s="178"/>
      <c r="AE42" s="178"/>
      <c r="AF42" s="178"/>
      <c r="AG42" s="178"/>
      <c r="AH42" s="177"/>
      <c r="AI42" s="177"/>
      <c r="AJ42" s="177"/>
      <c r="AK42" s="177"/>
      <c r="AL42" s="177"/>
      <c r="AM42" s="177"/>
      <c r="AN42" s="177"/>
      <c r="AO42" s="177"/>
    </row>
    <row r="43" spans="2:41">
      <c r="B43" s="162"/>
      <c r="C43" s="162"/>
      <c r="D43" s="162"/>
      <c r="E43" s="162"/>
      <c r="F43" s="162"/>
      <c r="G43" s="162"/>
      <c r="H43" s="162"/>
      <c r="I43" s="162"/>
      <c r="J43" s="162"/>
      <c r="K43" s="162"/>
      <c r="L43" s="162"/>
      <c r="M43" s="162"/>
      <c r="N43" s="162"/>
      <c r="O43" s="162"/>
      <c r="P43" s="162"/>
      <c r="Q43" s="162"/>
      <c r="R43" s="162"/>
      <c r="S43" s="162"/>
      <c r="T43" s="162"/>
      <c r="U43" s="162"/>
      <c r="V43" s="162"/>
      <c r="W43" s="162"/>
      <c r="X43" s="178"/>
      <c r="Y43" s="178"/>
      <c r="Z43" s="178"/>
      <c r="AA43" s="178"/>
      <c r="AB43" s="178"/>
      <c r="AC43" s="178"/>
      <c r="AD43" s="178"/>
      <c r="AE43" s="178"/>
      <c r="AF43" s="178"/>
      <c r="AG43" s="178"/>
      <c r="AH43" s="177"/>
      <c r="AI43" s="177"/>
      <c r="AJ43" s="177"/>
      <c r="AK43" s="177"/>
      <c r="AL43" s="177"/>
      <c r="AM43" s="177"/>
      <c r="AN43" s="177"/>
      <c r="AO43" s="177"/>
    </row>
    <row r="44" spans="2:41">
      <c r="B44" s="162"/>
      <c r="C44" s="162"/>
      <c r="D44" s="162"/>
      <c r="E44" s="162"/>
      <c r="F44" s="162"/>
      <c r="G44" s="162"/>
      <c r="H44" s="162"/>
      <c r="I44" s="162"/>
      <c r="J44" s="162"/>
      <c r="K44" s="162"/>
      <c r="L44" s="162"/>
      <c r="M44" s="162"/>
      <c r="N44" s="162"/>
      <c r="O44" s="162"/>
      <c r="P44" s="162"/>
      <c r="Q44" s="162"/>
      <c r="R44" s="162"/>
      <c r="S44" s="162"/>
      <c r="T44" s="162"/>
      <c r="U44" s="162"/>
      <c r="V44" s="162"/>
      <c r="W44" s="162"/>
      <c r="X44" s="178"/>
      <c r="Y44" s="178"/>
      <c r="Z44" s="178"/>
      <c r="AA44" s="178"/>
      <c r="AB44" s="178"/>
      <c r="AC44" s="178"/>
      <c r="AD44" s="178"/>
      <c r="AE44" s="178"/>
      <c r="AF44" s="178"/>
      <c r="AG44" s="178"/>
      <c r="AH44" s="177"/>
      <c r="AI44" s="177"/>
      <c r="AJ44" s="177"/>
      <c r="AK44" s="177"/>
      <c r="AL44" s="177"/>
      <c r="AM44" s="177"/>
      <c r="AN44" s="177"/>
      <c r="AO44" s="177"/>
    </row>
  </sheetData>
  <sheetProtection password="C82B" sheet="1" objects="1" scenarios="1"/>
  <mergeCells count="11">
    <mergeCell ref="B2:W2"/>
    <mergeCell ref="X2:AG2"/>
    <mergeCell ref="AH2:AN2"/>
    <mergeCell ref="AA3:AC3"/>
    <mergeCell ref="AD3:AG3"/>
    <mergeCell ref="AH3:AM3"/>
    <mergeCell ref="B3:E3"/>
    <mergeCell ref="F3:K3"/>
    <mergeCell ref="L3:N3"/>
    <mergeCell ref="O3:W3"/>
    <mergeCell ref="X3:Y3"/>
  </mergeCells>
  <conditionalFormatting sqref="B5:AN5">
    <cfRule type="cellIs" dxfId="4" priority="2" operator="between">
      <formula>0</formula>
      <formula>0.24</formula>
    </cfRule>
    <cfRule type="cellIs" dxfId="3" priority="3" operator="between">
      <formula>0.25</formula>
      <formula>0.49</formula>
    </cfRule>
    <cfRule type="cellIs" dxfId="2" priority="4" operator="between">
      <formula>0.5</formula>
      <formula>0.74</formula>
    </cfRule>
    <cfRule type="cellIs" dxfId="1" priority="5" operator="between">
      <formula>0.75</formula>
      <formula>1</formula>
    </cfRule>
    <cfRule type="containsText" dxfId="0" priority="6" operator="containsText" text="∞">
      <formula>NOT(ISERROR(SEARCH("∞",B5)))</formula>
    </cfRule>
  </conditionalFormatting>
  <dataValidations count="1">
    <dataValidation type="list" allowBlank="1" showInputMessage="1" showErrorMessage="1" errorTitle="OUPS" error="Ce prénom n'existe pas dans la classe." promptTitle="Prénom" prompt="Sélectionnez le prénom de l'élève" sqref="A5">
      <formula1>PRENOMFR</formula1>
    </dataValidation>
  </dataValidations>
  <printOptions horizontalCentered="1"/>
  <pageMargins left="0.19685039370078741" right="0.19685039370078741" top="0.35433070866141736" bottom="0.35433070866141736" header="0.31496062992125984" footer="0.31496062992125984"/>
  <pageSetup paperSize="9" scale="50" orientation="landscape" r:id="rId1"/>
  <headerFooter>
    <oddHeader>&amp;A</oddHeader>
  </headerFooter>
  <rowBreaks count="1" manualBreakCount="1">
    <brk id="45" max="16383" man="1"/>
  </rowBreaks>
  <colBreaks count="1" manualBreakCount="1">
    <brk id="23"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8" tint="0.59999389629810485"/>
  </sheetPr>
  <dimension ref="B2:E50"/>
  <sheetViews>
    <sheetView topLeftCell="A13" zoomScale="120" zoomScaleNormal="120" workbookViewId="0">
      <selection activeCell="A13" sqref="A13"/>
    </sheetView>
  </sheetViews>
  <sheetFormatPr baseColWidth="10" defaultColWidth="11.5703125" defaultRowHeight="12.75"/>
  <cols>
    <col min="1" max="1" width="6" style="39" customWidth="1"/>
    <col min="2" max="2" width="27.42578125" style="39" customWidth="1"/>
    <col min="3" max="3" width="45.5703125" style="39" customWidth="1"/>
    <col min="4" max="4" width="110.28515625" style="39" customWidth="1"/>
    <col min="5" max="16384" width="11.5703125" style="39"/>
  </cols>
  <sheetData>
    <row r="2" spans="2:5">
      <c r="B2" s="41"/>
      <c r="C2" s="78" t="s">
        <v>70</v>
      </c>
      <c r="D2" s="79" t="s">
        <v>81</v>
      </c>
      <c r="E2" s="80" t="s">
        <v>107</v>
      </c>
    </row>
    <row r="3" spans="2:5" ht="12.75" customHeight="1">
      <c r="B3" s="275" t="s">
        <v>206</v>
      </c>
      <c r="C3" s="349" t="s">
        <v>209</v>
      </c>
      <c r="D3" s="81" t="s">
        <v>219</v>
      </c>
      <c r="E3" s="82">
        <v>61</v>
      </c>
    </row>
    <row r="4" spans="2:5">
      <c r="B4" s="275"/>
      <c r="C4" s="349"/>
      <c r="D4" s="83" t="s">
        <v>220</v>
      </c>
      <c r="E4" s="84">
        <v>92</v>
      </c>
    </row>
    <row r="5" spans="2:5">
      <c r="B5" s="275"/>
      <c r="C5" s="349"/>
      <c r="D5" s="85" t="s">
        <v>221</v>
      </c>
      <c r="E5" s="86" t="s">
        <v>271</v>
      </c>
    </row>
    <row r="6" spans="2:5" ht="12.75" customHeight="1">
      <c r="B6" s="275"/>
      <c r="C6" s="349"/>
      <c r="D6" s="350" t="s">
        <v>222</v>
      </c>
      <c r="E6" s="87" t="s">
        <v>257</v>
      </c>
    </row>
    <row r="7" spans="2:5">
      <c r="B7" s="275"/>
      <c r="C7" s="349"/>
      <c r="D7" s="350"/>
      <c r="E7" s="63">
        <v>7</v>
      </c>
    </row>
    <row r="8" spans="2:5" ht="12.75" customHeight="1">
      <c r="B8" s="275"/>
      <c r="C8" s="347" t="s">
        <v>210</v>
      </c>
      <c r="D8" s="88" t="s">
        <v>272</v>
      </c>
      <c r="E8" s="84">
        <v>104</v>
      </c>
    </row>
    <row r="9" spans="2:5">
      <c r="B9" s="275"/>
      <c r="C9" s="347"/>
      <c r="D9" s="89" t="s">
        <v>223</v>
      </c>
      <c r="E9" s="84">
        <v>85</v>
      </c>
    </row>
    <row r="10" spans="2:5">
      <c r="B10" s="275"/>
      <c r="C10" s="347"/>
      <c r="D10" s="83" t="s">
        <v>224</v>
      </c>
      <c r="E10" s="84">
        <v>64</v>
      </c>
    </row>
    <row r="11" spans="2:5">
      <c r="B11" s="275"/>
      <c r="C11" s="347"/>
      <c r="D11" s="90" t="s">
        <v>225</v>
      </c>
      <c r="E11" s="61" t="s">
        <v>258</v>
      </c>
    </row>
    <row r="12" spans="2:5">
      <c r="B12" s="275"/>
      <c r="C12" s="347"/>
      <c r="D12" s="90" t="s">
        <v>226</v>
      </c>
      <c r="E12" s="84" t="s">
        <v>259</v>
      </c>
    </row>
    <row r="13" spans="2:5" ht="12.75" customHeight="1">
      <c r="B13" s="275"/>
      <c r="C13" s="347"/>
      <c r="D13" s="351" t="s">
        <v>227</v>
      </c>
      <c r="E13" s="84">
        <v>86</v>
      </c>
    </row>
    <row r="14" spans="2:5">
      <c r="B14" s="275"/>
      <c r="C14" s="347"/>
      <c r="D14" s="351"/>
      <c r="E14" s="63">
        <v>8</v>
      </c>
    </row>
    <row r="15" spans="2:5" ht="23.45" customHeight="1">
      <c r="B15" s="275"/>
      <c r="C15" s="352" t="s">
        <v>273</v>
      </c>
      <c r="D15" s="85" t="s">
        <v>228</v>
      </c>
      <c r="E15" s="57" t="s">
        <v>274</v>
      </c>
    </row>
    <row r="16" spans="2:5" ht="22.5">
      <c r="B16" s="275"/>
      <c r="C16" s="352"/>
      <c r="D16" s="90" t="s">
        <v>229</v>
      </c>
      <c r="E16" s="86" t="s">
        <v>261</v>
      </c>
    </row>
    <row r="17" spans="2:5" ht="23.45" customHeight="1">
      <c r="B17" s="275"/>
      <c r="C17" s="352"/>
      <c r="D17" s="350" t="s">
        <v>230</v>
      </c>
      <c r="E17" s="49" t="s">
        <v>262</v>
      </c>
    </row>
    <row r="18" spans="2:5">
      <c r="B18" s="275"/>
      <c r="C18" s="352"/>
      <c r="D18" s="350"/>
      <c r="E18" s="63">
        <v>11</v>
      </c>
    </row>
    <row r="19" spans="2:5" ht="12.75" customHeight="1">
      <c r="B19" s="275"/>
      <c r="C19" s="343" t="s">
        <v>212</v>
      </c>
      <c r="D19" s="85" t="s">
        <v>231</v>
      </c>
      <c r="E19" s="84">
        <v>82</v>
      </c>
    </row>
    <row r="20" spans="2:5">
      <c r="B20" s="275"/>
      <c r="C20" s="343"/>
      <c r="D20" s="85" t="s">
        <v>232</v>
      </c>
      <c r="E20" s="84">
        <v>94</v>
      </c>
    </row>
    <row r="21" spans="2:5" ht="25.5">
      <c r="B21" s="275"/>
      <c r="C21" s="343"/>
      <c r="D21" s="88" t="s">
        <v>233</v>
      </c>
      <c r="E21" s="49" t="s">
        <v>275</v>
      </c>
    </row>
    <row r="22" spans="2:5">
      <c r="B22" s="275"/>
      <c r="C22" s="343"/>
      <c r="D22" s="90" t="s">
        <v>234</v>
      </c>
      <c r="E22" s="84">
        <v>65</v>
      </c>
    </row>
    <row r="23" spans="2:5">
      <c r="B23" s="275"/>
      <c r="C23" s="343"/>
      <c r="D23" s="90" t="s">
        <v>235</v>
      </c>
      <c r="E23" s="86" t="s">
        <v>264</v>
      </c>
    </row>
    <row r="24" spans="2:5">
      <c r="B24" s="275"/>
      <c r="C24" s="343"/>
      <c r="D24" s="89" t="s">
        <v>276</v>
      </c>
      <c r="E24" s="86" t="s">
        <v>265</v>
      </c>
    </row>
    <row r="25" spans="2:5">
      <c r="B25" s="275"/>
      <c r="C25" s="343"/>
      <c r="D25" s="90" t="s">
        <v>236</v>
      </c>
      <c r="E25" s="86" t="s">
        <v>266</v>
      </c>
    </row>
    <row r="26" spans="2:5">
      <c r="B26" s="275"/>
      <c r="C26" s="343"/>
      <c r="D26" s="85" t="s">
        <v>237</v>
      </c>
      <c r="E26" s="84">
        <v>101</v>
      </c>
    </row>
    <row r="27" spans="2:5" ht="12.75" customHeight="1">
      <c r="B27" s="275"/>
      <c r="C27" s="343"/>
      <c r="D27" s="296" t="s">
        <v>238</v>
      </c>
      <c r="E27" s="84">
        <v>108</v>
      </c>
    </row>
    <row r="28" spans="2:5">
      <c r="B28" s="275"/>
      <c r="C28" s="343"/>
      <c r="D28" s="296"/>
      <c r="E28" s="45">
        <v>14</v>
      </c>
    </row>
    <row r="29" spans="2:5" ht="12.75" customHeight="1">
      <c r="B29" s="275" t="s">
        <v>207</v>
      </c>
      <c r="C29" s="345" t="s">
        <v>213</v>
      </c>
      <c r="D29" s="91" t="s">
        <v>239</v>
      </c>
      <c r="E29" s="82">
        <v>93</v>
      </c>
    </row>
    <row r="30" spans="2:5" ht="12.75" customHeight="1">
      <c r="B30" s="275"/>
      <c r="C30" s="345"/>
      <c r="D30" s="346" t="s">
        <v>240</v>
      </c>
      <c r="E30" s="86" t="s">
        <v>267</v>
      </c>
    </row>
    <row r="31" spans="2:5">
      <c r="B31" s="275"/>
      <c r="C31" s="345"/>
      <c r="D31" s="346"/>
      <c r="E31" s="47">
        <v>3</v>
      </c>
    </row>
    <row r="32" spans="2:5" ht="23.45" customHeight="1">
      <c r="B32" s="275"/>
      <c r="C32" s="347" t="s">
        <v>214</v>
      </c>
      <c r="D32" s="88" t="s">
        <v>241</v>
      </c>
      <c r="E32" s="84" t="s">
        <v>277</v>
      </c>
    </row>
    <row r="33" spans="2:5">
      <c r="B33" s="275"/>
      <c r="C33" s="347"/>
      <c r="D33" s="92"/>
      <c r="E33" s="47">
        <v>2</v>
      </c>
    </row>
    <row r="34" spans="2:5" ht="26.85" customHeight="1">
      <c r="B34" s="275"/>
      <c r="C34" s="347" t="s">
        <v>278</v>
      </c>
      <c r="D34" s="83" t="s">
        <v>242</v>
      </c>
      <c r="E34" s="93" t="s">
        <v>269</v>
      </c>
    </row>
    <row r="35" spans="2:5" ht="22.5">
      <c r="B35" s="275"/>
      <c r="C35" s="347"/>
      <c r="D35" s="88" t="s">
        <v>243</v>
      </c>
      <c r="E35" s="61">
        <v>68</v>
      </c>
    </row>
    <row r="36" spans="2:5" ht="12.75" customHeight="1">
      <c r="B36" s="275"/>
      <c r="C36" s="347"/>
      <c r="D36" s="348" t="s">
        <v>244</v>
      </c>
      <c r="E36" s="84">
        <v>114</v>
      </c>
    </row>
    <row r="37" spans="2:5">
      <c r="B37" s="275"/>
      <c r="C37" s="347"/>
      <c r="D37" s="348"/>
      <c r="E37" s="47">
        <v>4</v>
      </c>
    </row>
    <row r="38" spans="2:5" ht="12.75" customHeight="1">
      <c r="B38" s="275"/>
      <c r="C38" s="284" t="s">
        <v>279</v>
      </c>
      <c r="D38" s="85" t="s">
        <v>245</v>
      </c>
      <c r="E38" s="84">
        <v>66</v>
      </c>
    </row>
    <row r="39" spans="2:5">
      <c r="B39" s="275"/>
      <c r="C39" s="284"/>
      <c r="D39" s="88" t="s">
        <v>246</v>
      </c>
      <c r="E39" s="84">
        <v>113</v>
      </c>
    </row>
    <row r="40" spans="2:5">
      <c r="B40" s="275"/>
      <c r="C40" s="284"/>
      <c r="D40" s="85" t="s">
        <v>247</v>
      </c>
      <c r="E40" s="84">
        <v>109</v>
      </c>
    </row>
    <row r="41" spans="2:5" ht="12.75" customHeight="1">
      <c r="B41" s="275"/>
      <c r="C41" s="284"/>
      <c r="D41" s="344" t="s">
        <v>248</v>
      </c>
      <c r="E41" s="84">
        <v>75</v>
      </c>
    </row>
    <row r="42" spans="2:5">
      <c r="B42" s="275"/>
      <c r="C42" s="284"/>
      <c r="D42" s="344"/>
      <c r="E42" s="53">
        <v>4</v>
      </c>
    </row>
    <row r="43" spans="2:5" ht="19.899999999999999" customHeight="1">
      <c r="B43" s="275" t="s">
        <v>208</v>
      </c>
      <c r="C43" s="288" t="s">
        <v>217</v>
      </c>
      <c r="D43" s="94" t="s">
        <v>249</v>
      </c>
      <c r="E43" s="82">
        <v>80</v>
      </c>
    </row>
    <row r="44" spans="2:5">
      <c r="B44" s="275"/>
      <c r="C44" s="288"/>
      <c r="D44" s="85" t="s">
        <v>250</v>
      </c>
      <c r="E44" s="84">
        <v>102</v>
      </c>
    </row>
    <row r="45" spans="2:5" s="95" customFormat="1" ht="23.45" customHeight="1">
      <c r="B45" s="275"/>
      <c r="C45" s="288"/>
      <c r="D45" s="90" t="s">
        <v>251</v>
      </c>
      <c r="E45" s="93">
        <v>79</v>
      </c>
    </row>
    <row r="46" spans="2:5">
      <c r="B46" s="275"/>
      <c r="C46" s="288"/>
      <c r="D46" s="85" t="s">
        <v>252</v>
      </c>
      <c r="E46" s="84">
        <v>67</v>
      </c>
    </row>
    <row r="47" spans="2:5">
      <c r="B47" s="275"/>
      <c r="C47" s="288"/>
      <c r="D47" s="85" t="s">
        <v>253</v>
      </c>
      <c r="E47" s="61">
        <v>103</v>
      </c>
    </row>
    <row r="48" spans="2:5">
      <c r="B48" s="275"/>
      <c r="C48" s="288"/>
      <c r="D48" s="85" t="s">
        <v>254</v>
      </c>
      <c r="E48" s="84">
        <v>110</v>
      </c>
    </row>
    <row r="49" spans="2:5" ht="12.75" customHeight="1">
      <c r="B49" s="275"/>
      <c r="C49" s="343" t="s">
        <v>218</v>
      </c>
      <c r="D49" s="344" t="s">
        <v>255</v>
      </c>
      <c r="E49" s="93">
        <v>81</v>
      </c>
    </row>
    <row r="50" spans="2:5">
      <c r="B50" s="275"/>
      <c r="C50" s="343"/>
      <c r="D50" s="344"/>
      <c r="E50" s="96">
        <v>7</v>
      </c>
    </row>
  </sheetData>
  <sheetProtection password="C82B" sheet="1" objects="1" scenarios="1"/>
  <mergeCells count="21">
    <mergeCell ref="B3:B28"/>
    <mergeCell ref="C3:C7"/>
    <mergeCell ref="D6:D7"/>
    <mergeCell ref="C8:C14"/>
    <mergeCell ref="D13:D14"/>
    <mergeCell ref="C15:C18"/>
    <mergeCell ref="D17:D18"/>
    <mergeCell ref="C19:C28"/>
    <mergeCell ref="D27:D28"/>
    <mergeCell ref="B43:B50"/>
    <mergeCell ref="C43:C48"/>
    <mergeCell ref="C49:C50"/>
    <mergeCell ref="D49:D50"/>
    <mergeCell ref="B29:B42"/>
    <mergeCell ref="C29:C31"/>
    <mergeCell ref="D30:D31"/>
    <mergeCell ref="C32:C33"/>
    <mergeCell ref="C34:C37"/>
    <mergeCell ref="D36:D37"/>
    <mergeCell ref="C38:C42"/>
    <mergeCell ref="D41:D42"/>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sheetPr>
  <dimension ref="A1:D37"/>
  <sheetViews>
    <sheetView zoomScale="120" zoomScaleNormal="120" workbookViewId="0">
      <selection activeCell="B2" sqref="B2"/>
    </sheetView>
  </sheetViews>
  <sheetFormatPr baseColWidth="10" defaultColWidth="11.5703125" defaultRowHeight="12.75"/>
  <cols>
    <col min="1" max="1" width="5.85546875" style="1" customWidth="1"/>
    <col min="2" max="2" width="22.140625" style="1" customWidth="1"/>
    <col min="3" max="3" width="23.7109375" style="1" customWidth="1"/>
  </cols>
  <sheetData>
    <row r="1" spans="1:4">
      <c r="A1" s="144" t="s">
        <v>0</v>
      </c>
      <c r="B1" s="145" t="s">
        <v>1</v>
      </c>
      <c r="C1" s="145" t="s">
        <v>2</v>
      </c>
    </row>
    <row r="2" spans="1:4">
      <c r="A2" s="2">
        <v>1</v>
      </c>
      <c r="B2" s="3" t="s">
        <v>3</v>
      </c>
      <c r="C2" s="3" t="s">
        <v>4</v>
      </c>
    </row>
    <row r="3" spans="1:4">
      <c r="A3" s="2">
        <v>2</v>
      </c>
      <c r="B3" s="3"/>
      <c r="C3" s="3"/>
    </row>
    <row r="4" spans="1:4">
      <c r="A4" s="2">
        <v>3</v>
      </c>
      <c r="B4" s="3"/>
      <c r="C4" s="3"/>
    </row>
    <row r="5" spans="1:4">
      <c r="A5" s="2">
        <v>4</v>
      </c>
      <c r="B5" s="3"/>
      <c r="C5" s="3"/>
    </row>
    <row r="6" spans="1:4">
      <c r="A6" s="2">
        <v>5</v>
      </c>
      <c r="B6" s="3"/>
      <c r="C6" s="3"/>
    </row>
    <row r="7" spans="1:4">
      <c r="A7" s="2">
        <v>6</v>
      </c>
      <c r="B7" s="3"/>
      <c r="C7" s="3"/>
    </row>
    <row r="8" spans="1:4">
      <c r="A8" s="2">
        <v>7</v>
      </c>
      <c r="B8" s="3"/>
      <c r="C8" s="3"/>
      <c r="D8" s="143"/>
    </row>
    <row r="9" spans="1:4">
      <c r="A9" s="2">
        <v>8</v>
      </c>
      <c r="B9" s="3"/>
      <c r="C9" s="3"/>
    </row>
    <row r="10" spans="1:4">
      <c r="A10" s="2">
        <v>9</v>
      </c>
      <c r="B10" s="3"/>
      <c r="C10" s="3"/>
    </row>
    <row r="11" spans="1:4">
      <c r="A11" s="2">
        <v>10</v>
      </c>
      <c r="B11" s="3"/>
      <c r="C11" s="3"/>
    </row>
    <row r="12" spans="1:4">
      <c r="A12" s="2">
        <v>11</v>
      </c>
      <c r="B12" s="3"/>
      <c r="C12" s="3"/>
    </row>
    <row r="13" spans="1:4">
      <c r="A13" s="2">
        <v>12</v>
      </c>
      <c r="B13" s="3"/>
      <c r="C13" s="3"/>
    </row>
    <row r="14" spans="1:4">
      <c r="A14" s="2">
        <v>13</v>
      </c>
      <c r="B14" s="3"/>
      <c r="C14" s="3"/>
    </row>
    <row r="15" spans="1:4">
      <c r="A15" s="2">
        <v>14</v>
      </c>
      <c r="B15" s="3"/>
      <c r="C15" s="3"/>
    </row>
    <row r="16" spans="1:4">
      <c r="A16" s="2">
        <v>15</v>
      </c>
      <c r="B16" s="3"/>
      <c r="C16" s="3"/>
    </row>
    <row r="17" spans="1:3">
      <c r="A17" s="2">
        <v>16</v>
      </c>
      <c r="B17" s="3"/>
      <c r="C17" s="3"/>
    </row>
    <row r="18" spans="1:3">
      <c r="A18" s="2">
        <v>17</v>
      </c>
      <c r="B18" s="3"/>
      <c r="C18" s="3"/>
    </row>
    <row r="19" spans="1:3">
      <c r="A19" s="2">
        <v>18</v>
      </c>
      <c r="B19" s="3"/>
      <c r="C19" s="3"/>
    </row>
    <row r="20" spans="1:3">
      <c r="A20" s="2">
        <v>19</v>
      </c>
      <c r="B20" s="3"/>
      <c r="C20" s="3"/>
    </row>
    <row r="21" spans="1:3">
      <c r="A21" s="2">
        <v>20</v>
      </c>
      <c r="B21" s="3"/>
      <c r="C21" s="3"/>
    </row>
    <row r="22" spans="1:3">
      <c r="A22" s="2">
        <v>21</v>
      </c>
      <c r="B22" s="3"/>
      <c r="C22" s="3"/>
    </row>
    <row r="23" spans="1:3">
      <c r="A23" s="2">
        <v>22</v>
      </c>
      <c r="B23" s="3"/>
      <c r="C23" s="3"/>
    </row>
    <row r="24" spans="1:3">
      <c r="A24" s="2">
        <v>23</v>
      </c>
      <c r="B24" s="3"/>
      <c r="C24" s="3"/>
    </row>
    <row r="25" spans="1:3">
      <c r="A25" s="2">
        <v>24</v>
      </c>
      <c r="B25" s="3"/>
      <c r="C25" s="3"/>
    </row>
    <row r="26" spans="1:3">
      <c r="A26" s="2">
        <v>25</v>
      </c>
      <c r="B26" s="3"/>
      <c r="C26" s="3"/>
    </row>
    <row r="27" spans="1:3">
      <c r="A27" s="2">
        <v>26</v>
      </c>
      <c r="B27" s="3"/>
      <c r="C27" s="3"/>
    </row>
    <row r="28" spans="1:3">
      <c r="A28" s="2">
        <v>27</v>
      </c>
      <c r="B28" s="3"/>
      <c r="C28" s="3"/>
    </row>
    <row r="29" spans="1:3">
      <c r="A29" s="2">
        <v>28</v>
      </c>
      <c r="B29" s="3"/>
      <c r="C29" s="3"/>
    </row>
    <row r="30" spans="1:3">
      <c r="A30" s="2">
        <v>29</v>
      </c>
      <c r="B30" s="3"/>
      <c r="C30" s="3"/>
    </row>
    <row r="31" spans="1:3">
      <c r="A31" s="2">
        <v>30</v>
      </c>
      <c r="B31" s="3"/>
      <c r="C31" s="3"/>
    </row>
    <row r="32" spans="1:3">
      <c r="A32" s="146"/>
      <c r="B32" s="147"/>
      <c r="C32" s="147"/>
    </row>
    <row r="34" spans="2:3" ht="12.75" customHeight="1">
      <c r="B34" s="248" t="s">
        <v>299</v>
      </c>
      <c r="C34" s="249"/>
    </row>
    <row r="35" spans="2:3">
      <c r="B35" s="250"/>
      <c r="C35" s="251"/>
    </row>
    <row r="36" spans="2:3">
      <c r="B36" s="250"/>
      <c r="C36" s="251"/>
    </row>
    <row r="37" spans="2:3">
      <c r="B37" s="252"/>
      <c r="C37" s="253"/>
    </row>
  </sheetData>
  <sheetProtection algorithmName="SHA-512" hashValue="hP77wsvQUaQQ8SuCo8GNasskei3Vs7A8zcpBfxtpkaOR6j1z178S1Otz6Pk6Ksl9i5PEYF7nS9Sv3Oaoir0YhQ==" saltValue="+PAJbEm6DFSqDrZC9gUT5Q==" spinCount="100000" sheet="1" selectLockedCells="1"/>
  <mergeCells count="1">
    <mergeCell ref="B34:C37"/>
  </mergeCell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5" tint="-0.249977111117893"/>
  </sheetPr>
  <dimension ref="A1:BK32"/>
  <sheetViews>
    <sheetView zoomScale="120" zoomScaleNormal="120" workbookViewId="0">
      <pane xSplit="3" ySplit="2" topLeftCell="D3" activePane="bottomRight" state="frozen"/>
      <selection pane="topRight" activeCell="D1" sqref="D1"/>
      <selection pane="bottomLeft" activeCell="A3" sqref="A3"/>
      <selection pane="bottomRight" activeCell="D3" sqref="D3"/>
    </sheetView>
  </sheetViews>
  <sheetFormatPr baseColWidth="10" defaultColWidth="11.5703125" defaultRowHeight="12.75"/>
  <cols>
    <col min="1" max="1" width="6" style="1" customWidth="1"/>
    <col min="4" max="12" width="6.5703125" style="1" customWidth="1"/>
    <col min="13" max="63" width="7.5703125" style="1" customWidth="1"/>
  </cols>
  <sheetData>
    <row r="1" spans="2:63">
      <c r="B1" s="4"/>
      <c r="C1" s="4"/>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2:63" s="5" customFormat="1">
      <c r="B2" s="6" t="s">
        <v>1</v>
      </c>
      <c r="C2" s="6" t="s">
        <v>2</v>
      </c>
      <c r="D2" s="141" t="s">
        <v>5</v>
      </c>
      <c r="E2" s="141" t="s">
        <v>6</v>
      </c>
      <c r="F2" s="141" t="s">
        <v>7</v>
      </c>
      <c r="G2" s="141" t="s">
        <v>8</v>
      </c>
      <c r="H2" s="141" t="s">
        <v>9</v>
      </c>
      <c r="I2" s="141" t="s">
        <v>10</v>
      </c>
      <c r="J2" s="141" t="s">
        <v>11</v>
      </c>
      <c r="K2" s="141" t="s">
        <v>12</v>
      </c>
      <c r="L2" s="141" t="s">
        <v>13</v>
      </c>
      <c r="M2" s="141" t="s">
        <v>14</v>
      </c>
      <c r="N2" s="141" t="s">
        <v>15</v>
      </c>
      <c r="O2" s="141" t="s">
        <v>16</v>
      </c>
      <c r="P2" s="141" t="s">
        <v>17</v>
      </c>
      <c r="Q2" s="141" t="s">
        <v>18</v>
      </c>
      <c r="R2" s="141" t="s">
        <v>19</v>
      </c>
      <c r="S2" s="141" t="s">
        <v>20</v>
      </c>
      <c r="T2" s="141" t="s">
        <v>21</v>
      </c>
      <c r="U2" s="141" t="s">
        <v>22</v>
      </c>
      <c r="V2" s="141" t="s">
        <v>23</v>
      </c>
      <c r="W2" s="141" t="s">
        <v>24</v>
      </c>
      <c r="X2" s="141" t="s">
        <v>25</v>
      </c>
      <c r="Y2" s="141" t="s">
        <v>26</v>
      </c>
      <c r="Z2" s="141" t="s">
        <v>27</v>
      </c>
      <c r="AA2" s="141" t="s">
        <v>28</v>
      </c>
      <c r="AB2" s="141" t="s">
        <v>29</v>
      </c>
      <c r="AC2" s="141" t="s">
        <v>30</v>
      </c>
      <c r="AD2" s="141" t="s">
        <v>31</v>
      </c>
      <c r="AE2" s="141" t="s">
        <v>32</v>
      </c>
      <c r="AF2" s="141" t="s">
        <v>33</v>
      </c>
      <c r="AG2" s="141" t="s">
        <v>34</v>
      </c>
      <c r="AH2" s="141" t="s">
        <v>35</v>
      </c>
      <c r="AI2" s="141" t="s">
        <v>36</v>
      </c>
      <c r="AJ2" s="141" t="s">
        <v>37</v>
      </c>
      <c r="AK2" s="141" t="s">
        <v>38</v>
      </c>
      <c r="AL2" s="141" t="s">
        <v>39</v>
      </c>
      <c r="AM2" s="141" t="s">
        <v>40</v>
      </c>
      <c r="AN2" s="141" t="s">
        <v>41</v>
      </c>
      <c r="AO2" s="141" t="s">
        <v>42</v>
      </c>
      <c r="AP2" s="141" t="s">
        <v>43</v>
      </c>
      <c r="AQ2" s="141" t="s">
        <v>44</v>
      </c>
      <c r="AR2" s="141" t="s">
        <v>45</v>
      </c>
      <c r="AS2" s="141" t="s">
        <v>46</v>
      </c>
      <c r="AT2" s="141" t="s">
        <v>47</v>
      </c>
      <c r="AU2" s="141" t="s">
        <v>48</v>
      </c>
      <c r="AV2" s="141" t="s">
        <v>49</v>
      </c>
      <c r="AW2" s="141" t="s">
        <v>50</v>
      </c>
      <c r="AX2" s="141" t="s">
        <v>51</v>
      </c>
      <c r="AY2" s="141" t="s">
        <v>52</v>
      </c>
      <c r="AZ2" s="141" t="s">
        <v>53</v>
      </c>
      <c r="BA2" s="141" t="s">
        <v>54</v>
      </c>
      <c r="BB2" s="141" t="s">
        <v>55</v>
      </c>
      <c r="BC2" s="141" t="s">
        <v>56</v>
      </c>
      <c r="BD2" s="141" t="s">
        <v>57</v>
      </c>
      <c r="BE2" s="141" t="s">
        <v>58</v>
      </c>
      <c r="BF2" s="141" t="s">
        <v>59</v>
      </c>
      <c r="BG2" s="141" t="s">
        <v>60</v>
      </c>
      <c r="BH2" s="141" t="s">
        <v>61</v>
      </c>
      <c r="BI2" s="141" t="s">
        <v>62</v>
      </c>
      <c r="BJ2" s="141" t="s">
        <v>63</v>
      </c>
      <c r="BK2" s="141" t="s">
        <v>64</v>
      </c>
    </row>
    <row r="3" spans="2:63">
      <c r="B3" s="7" t="str">
        <f>IF('Ma classe'!B2&lt;&gt;0,'Ma classe'!B2,"aucun élève")</f>
        <v>Adiavou</v>
      </c>
      <c r="C3" s="7" t="str">
        <f>IF('Ma classe'!C2&lt;&gt;0,'Ma classe'!C2,"aucun élève")</f>
        <v>Nadège</v>
      </c>
      <c r="D3" s="8">
        <v>4</v>
      </c>
      <c r="E3" s="8">
        <v>3</v>
      </c>
      <c r="F3" s="8">
        <v>9</v>
      </c>
      <c r="G3" s="8">
        <v>1</v>
      </c>
      <c r="H3" s="8">
        <v>1</v>
      </c>
      <c r="I3" s="8">
        <v>1</v>
      </c>
      <c r="J3" s="8">
        <v>1</v>
      </c>
      <c r="K3" s="8">
        <v>1</v>
      </c>
      <c r="L3" s="8">
        <v>1</v>
      </c>
      <c r="M3" s="8">
        <v>1</v>
      </c>
      <c r="N3" s="8">
        <v>1</v>
      </c>
      <c r="O3" s="8">
        <v>0</v>
      </c>
      <c r="P3" s="8">
        <v>1</v>
      </c>
      <c r="Q3" s="8">
        <v>4</v>
      </c>
      <c r="R3" s="8">
        <v>4</v>
      </c>
      <c r="S3" s="8">
        <v>1</v>
      </c>
      <c r="T3" s="8">
        <v>9</v>
      </c>
      <c r="U3" s="8">
        <v>4</v>
      </c>
      <c r="V3" s="8">
        <v>9</v>
      </c>
      <c r="W3" s="8">
        <v>1</v>
      </c>
      <c r="X3" s="8">
        <v>4</v>
      </c>
      <c r="Y3" s="8">
        <v>3</v>
      </c>
      <c r="Z3" s="8">
        <v>9</v>
      </c>
      <c r="AA3" s="8">
        <v>1</v>
      </c>
      <c r="AB3" s="8">
        <v>4</v>
      </c>
      <c r="AC3" s="8">
        <v>1</v>
      </c>
      <c r="AD3" s="8">
        <v>4</v>
      </c>
      <c r="AE3" s="8">
        <v>1</v>
      </c>
      <c r="AF3" s="8">
        <v>9</v>
      </c>
      <c r="AG3" s="8"/>
      <c r="AH3" s="8">
        <v>1</v>
      </c>
      <c r="AI3" s="8">
        <v>1</v>
      </c>
      <c r="AJ3" s="8">
        <v>9</v>
      </c>
      <c r="AK3" s="8">
        <v>4</v>
      </c>
      <c r="AL3" s="8">
        <v>9</v>
      </c>
      <c r="AM3" s="8">
        <v>3</v>
      </c>
      <c r="AN3" s="8">
        <v>3</v>
      </c>
      <c r="AO3" s="8">
        <v>1</v>
      </c>
      <c r="AP3" s="8">
        <v>3</v>
      </c>
      <c r="AQ3" s="8">
        <v>1</v>
      </c>
      <c r="AR3" s="8">
        <v>3</v>
      </c>
      <c r="AS3" s="8">
        <v>1</v>
      </c>
      <c r="AT3" s="8">
        <v>3</v>
      </c>
      <c r="AU3" s="8">
        <v>3</v>
      </c>
      <c r="AV3" s="8">
        <v>0</v>
      </c>
      <c r="AW3" s="8">
        <v>3</v>
      </c>
      <c r="AX3" s="8">
        <v>3</v>
      </c>
      <c r="AY3" s="8">
        <v>1</v>
      </c>
      <c r="AZ3" s="8">
        <v>3</v>
      </c>
      <c r="BA3" s="8">
        <v>1</v>
      </c>
      <c r="BB3" s="8">
        <v>9</v>
      </c>
      <c r="BC3" s="8">
        <v>4</v>
      </c>
      <c r="BD3" s="8">
        <v>3</v>
      </c>
      <c r="BE3" s="8">
        <v>3</v>
      </c>
      <c r="BF3" s="8">
        <v>1</v>
      </c>
      <c r="BG3" s="8">
        <v>4</v>
      </c>
      <c r="BH3" s="8">
        <v>1</v>
      </c>
      <c r="BI3" s="8">
        <v>1</v>
      </c>
      <c r="BJ3" s="8">
        <v>1</v>
      </c>
      <c r="BK3" s="8">
        <v>4</v>
      </c>
    </row>
    <row r="4" spans="2:63">
      <c r="B4" s="7" t="str">
        <f>IF('Ma classe'!B3&lt;&gt;0,'Ma classe'!B3,"aucun élève")</f>
        <v>aucun élève</v>
      </c>
      <c r="C4" s="7" t="str">
        <f>IF('Ma classe'!C3&lt;&gt;0,'Ma classe'!C3,"aucun élève")</f>
        <v>aucun élève</v>
      </c>
      <c r="D4" s="8" t="s">
        <v>65</v>
      </c>
      <c r="E4" s="8" t="s">
        <v>65</v>
      </c>
      <c r="F4" s="8" t="s">
        <v>65</v>
      </c>
      <c r="G4" s="8" t="s">
        <v>65</v>
      </c>
      <c r="H4" s="8" t="s">
        <v>65</v>
      </c>
      <c r="I4" s="8" t="s">
        <v>65</v>
      </c>
      <c r="J4" s="8" t="s">
        <v>65</v>
      </c>
      <c r="K4" s="8" t="s">
        <v>65</v>
      </c>
      <c r="L4" s="8" t="s">
        <v>65</v>
      </c>
      <c r="M4" s="8" t="s">
        <v>65</v>
      </c>
      <c r="N4" s="8" t="s">
        <v>65</v>
      </c>
      <c r="O4" s="8" t="s">
        <v>65</v>
      </c>
      <c r="P4" s="8" t="s">
        <v>65</v>
      </c>
      <c r="Q4" s="8" t="s">
        <v>65</v>
      </c>
      <c r="R4" s="8" t="s">
        <v>65</v>
      </c>
      <c r="S4" s="8" t="s">
        <v>65</v>
      </c>
      <c r="T4" s="8" t="s">
        <v>65</v>
      </c>
      <c r="U4" s="8" t="s">
        <v>65</v>
      </c>
      <c r="V4" s="8" t="s">
        <v>65</v>
      </c>
      <c r="W4" s="8" t="s">
        <v>65</v>
      </c>
      <c r="X4" s="8" t="s">
        <v>65</v>
      </c>
      <c r="Y4" s="8" t="s">
        <v>65</v>
      </c>
      <c r="Z4" s="8" t="s">
        <v>65</v>
      </c>
      <c r="AA4" s="8" t="s">
        <v>65</v>
      </c>
      <c r="AB4" s="8" t="s">
        <v>65</v>
      </c>
      <c r="AC4" s="8" t="s">
        <v>65</v>
      </c>
      <c r="AD4" s="8" t="s">
        <v>65</v>
      </c>
      <c r="AE4" s="8" t="s">
        <v>65</v>
      </c>
      <c r="AF4" s="8" t="s">
        <v>65</v>
      </c>
      <c r="AG4" s="8" t="s">
        <v>65</v>
      </c>
      <c r="AH4" s="8" t="s">
        <v>65</v>
      </c>
      <c r="AI4" s="8" t="s">
        <v>65</v>
      </c>
      <c r="AJ4" s="8" t="s">
        <v>65</v>
      </c>
      <c r="AK4" s="8" t="s">
        <v>65</v>
      </c>
      <c r="AL4" s="8" t="s">
        <v>65</v>
      </c>
      <c r="AM4" s="8" t="s">
        <v>65</v>
      </c>
      <c r="AN4" s="8" t="s">
        <v>65</v>
      </c>
      <c r="AO4" s="8" t="s">
        <v>65</v>
      </c>
      <c r="AP4" s="8" t="s">
        <v>65</v>
      </c>
      <c r="AQ4" s="8" t="s">
        <v>65</v>
      </c>
      <c r="AR4" s="8" t="s">
        <v>65</v>
      </c>
      <c r="AS4" s="8" t="s">
        <v>65</v>
      </c>
      <c r="AT4" s="8" t="s">
        <v>65</v>
      </c>
      <c r="AU4" s="8" t="s">
        <v>65</v>
      </c>
      <c r="AV4" s="8" t="s">
        <v>65</v>
      </c>
      <c r="AW4" s="8" t="s">
        <v>65</v>
      </c>
      <c r="AX4" s="8" t="s">
        <v>65</v>
      </c>
      <c r="AY4" s="8" t="s">
        <v>65</v>
      </c>
      <c r="AZ4" s="8" t="s">
        <v>65</v>
      </c>
      <c r="BA4" s="8" t="s">
        <v>65</v>
      </c>
      <c r="BB4" s="8" t="s">
        <v>65</v>
      </c>
      <c r="BC4" s="8" t="s">
        <v>65</v>
      </c>
      <c r="BD4" s="8" t="s">
        <v>65</v>
      </c>
      <c r="BE4" s="8" t="s">
        <v>65</v>
      </c>
      <c r="BF4" s="8" t="s">
        <v>65</v>
      </c>
      <c r="BG4" s="8" t="s">
        <v>65</v>
      </c>
      <c r="BH4" s="8" t="s">
        <v>65</v>
      </c>
      <c r="BI4" s="8" t="s">
        <v>65</v>
      </c>
      <c r="BJ4" s="8" t="s">
        <v>65</v>
      </c>
      <c r="BK4" s="8" t="s">
        <v>65</v>
      </c>
    </row>
    <row r="5" spans="2:63">
      <c r="B5" s="7" t="str">
        <f>IF('Ma classe'!B4&lt;&gt;0,'Ma classe'!B4,"aucun élève")</f>
        <v>aucun élève</v>
      </c>
      <c r="C5" s="7" t="str">
        <f>IF('Ma classe'!C4&lt;&gt;0,'Ma classe'!C4,"aucun élève")</f>
        <v>aucun élève</v>
      </c>
      <c r="D5" s="8" t="s">
        <v>65</v>
      </c>
      <c r="E5" s="8" t="s">
        <v>65</v>
      </c>
      <c r="F5" s="8" t="s">
        <v>65</v>
      </c>
      <c r="G5" s="8" t="s">
        <v>65</v>
      </c>
      <c r="H5" s="8" t="s">
        <v>65</v>
      </c>
      <c r="I5" s="8" t="s">
        <v>65</v>
      </c>
      <c r="J5" s="8" t="s">
        <v>65</v>
      </c>
      <c r="K5" s="8" t="s">
        <v>65</v>
      </c>
      <c r="L5" s="8" t="s">
        <v>65</v>
      </c>
      <c r="M5" s="8" t="s">
        <v>65</v>
      </c>
      <c r="N5" s="8" t="s">
        <v>65</v>
      </c>
      <c r="O5" s="8" t="s">
        <v>65</v>
      </c>
      <c r="P5" s="8" t="s">
        <v>65</v>
      </c>
      <c r="Q5" s="8" t="s">
        <v>65</v>
      </c>
      <c r="R5" s="8" t="s">
        <v>65</v>
      </c>
      <c r="S5" s="8" t="s">
        <v>65</v>
      </c>
      <c r="T5" s="8" t="s">
        <v>65</v>
      </c>
      <c r="U5" s="8" t="s">
        <v>65</v>
      </c>
      <c r="V5" s="8" t="s">
        <v>65</v>
      </c>
      <c r="W5" s="8" t="s">
        <v>65</v>
      </c>
      <c r="X5" s="8" t="s">
        <v>65</v>
      </c>
      <c r="Y5" s="8" t="s">
        <v>65</v>
      </c>
      <c r="Z5" s="8" t="s">
        <v>65</v>
      </c>
      <c r="AA5" s="8" t="s">
        <v>65</v>
      </c>
      <c r="AB5" s="8" t="s">
        <v>65</v>
      </c>
      <c r="AC5" s="8" t="s">
        <v>65</v>
      </c>
      <c r="AD5" s="8" t="s">
        <v>65</v>
      </c>
      <c r="AE5" s="8" t="s">
        <v>65</v>
      </c>
      <c r="AF5" s="8" t="s">
        <v>65</v>
      </c>
      <c r="AG5" s="8" t="s">
        <v>65</v>
      </c>
      <c r="AH5" s="8" t="s">
        <v>65</v>
      </c>
      <c r="AI5" s="8" t="s">
        <v>65</v>
      </c>
      <c r="AJ5" s="8" t="s">
        <v>65</v>
      </c>
      <c r="AK5" s="8" t="s">
        <v>65</v>
      </c>
      <c r="AL5" s="8" t="s">
        <v>65</v>
      </c>
      <c r="AM5" s="8" t="s">
        <v>65</v>
      </c>
      <c r="AN5" s="8" t="s">
        <v>65</v>
      </c>
      <c r="AO5" s="8" t="s">
        <v>65</v>
      </c>
      <c r="AP5" s="8" t="s">
        <v>65</v>
      </c>
      <c r="AQ5" s="8" t="s">
        <v>65</v>
      </c>
      <c r="AR5" s="8" t="s">
        <v>65</v>
      </c>
      <c r="AS5" s="8" t="s">
        <v>65</v>
      </c>
      <c r="AT5" s="8" t="s">
        <v>65</v>
      </c>
      <c r="AU5" s="8" t="s">
        <v>65</v>
      </c>
      <c r="AV5" s="8" t="s">
        <v>65</v>
      </c>
      <c r="AW5" s="8" t="s">
        <v>65</v>
      </c>
      <c r="AX5" s="8" t="s">
        <v>65</v>
      </c>
      <c r="AY5" s="8" t="s">
        <v>65</v>
      </c>
      <c r="AZ5" s="8" t="s">
        <v>65</v>
      </c>
      <c r="BA5" s="8" t="s">
        <v>65</v>
      </c>
      <c r="BB5" s="8" t="s">
        <v>65</v>
      </c>
      <c r="BC5" s="8" t="s">
        <v>65</v>
      </c>
      <c r="BD5" s="8" t="s">
        <v>65</v>
      </c>
      <c r="BE5" s="8" t="s">
        <v>65</v>
      </c>
      <c r="BF5" s="8" t="s">
        <v>65</v>
      </c>
      <c r="BG5" s="8" t="s">
        <v>65</v>
      </c>
      <c r="BH5" s="8" t="s">
        <v>65</v>
      </c>
      <c r="BI5" s="8" t="s">
        <v>65</v>
      </c>
      <c r="BJ5" s="8" t="s">
        <v>65</v>
      </c>
      <c r="BK5" s="8" t="s">
        <v>65</v>
      </c>
    </row>
    <row r="6" spans="2:63">
      <c r="B6" s="7" t="str">
        <f>IF('Ma classe'!B5&lt;&gt;0,'Ma classe'!B5,"aucun élève")</f>
        <v>aucun élève</v>
      </c>
      <c r="C6" s="7" t="str">
        <f>IF('Ma classe'!C5&lt;&gt;0,'Ma classe'!C5,"aucun élève")</f>
        <v>aucun élève</v>
      </c>
      <c r="D6" s="8" t="s">
        <v>65</v>
      </c>
      <c r="E6" s="8" t="s">
        <v>65</v>
      </c>
      <c r="F6" s="8" t="s">
        <v>65</v>
      </c>
      <c r="G6" s="8" t="s">
        <v>65</v>
      </c>
      <c r="H6" s="8" t="s">
        <v>65</v>
      </c>
      <c r="I6" s="8" t="s">
        <v>65</v>
      </c>
      <c r="J6" s="8" t="s">
        <v>65</v>
      </c>
      <c r="K6" s="8" t="s">
        <v>65</v>
      </c>
      <c r="L6" s="8" t="s">
        <v>65</v>
      </c>
      <c r="M6" s="8" t="s">
        <v>65</v>
      </c>
      <c r="N6" s="8" t="s">
        <v>65</v>
      </c>
      <c r="O6" s="8" t="s">
        <v>65</v>
      </c>
      <c r="P6" s="8" t="s">
        <v>65</v>
      </c>
      <c r="Q6" s="8" t="s">
        <v>65</v>
      </c>
      <c r="R6" s="8" t="s">
        <v>65</v>
      </c>
      <c r="S6" s="8" t="s">
        <v>65</v>
      </c>
      <c r="T6" s="8" t="s">
        <v>65</v>
      </c>
      <c r="U6" s="8" t="s">
        <v>65</v>
      </c>
      <c r="V6" s="8" t="s">
        <v>65</v>
      </c>
      <c r="W6" s="8" t="s">
        <v>65</v>
      </c>
      <c r="X6" s="8" t="s">
        <v>65</v>
      </c>
      <c r="Y6" s="8" t="s">
        <v>65</v>
      </c>
      <c r="Z6" s="8" t="s">
        <v>65</v>
      </c>
      <c r="AA6" s="8" t="s">
        <v>65</v>
      </c>
      <c r="AB6" s="8" t="s">
        <v>65</v>
      </c>
      <c r="AC6" s="8" t="s">
        <v>65</v>
      </c>
      <c r="AD6" s="8" t="s">
        <v>65</v>
      </c>
      <c r="AE6" s="8" t="s">
        <v>65</v>
      </c>
      <c r="AF6" s="8" t="s">
        <v>65</v>
      </c>
      <c r="AG6" s="8" t="s">
        <v>65</v>
      </c>
      <c r="AH6" s="8" t="s">
        <v>65</v>
      </c>
      <c r="AI6" s="8" t="s">
        <v>65</v>
      </c>
      <c r="AJ6" s="8" t="s">
        <v>65</v>
      </c>
      <c r="AK6" s="8" t="s">
        <v>65</v>
      </c>
      <c r="AL6" s="8" t="s">
        <v>65</v>
      </c>
      <c r="AM6" s="8" t="s">
        <v>65</v>
      </c>
      <c r="AN6" s="8" t="s">
        <v>65</v>
      </c>
      <c r="AO6" s="8" t="s">
        <v>65</v>
      </c>
      <c r="AP6" s="8" t="s">
        <v>65</v>
      </c>
      <c r="AQ6" s="8" t="s">
        <v>65</v>
      </c>
      <c r="AR6" s="8" t="s">
        <v>65</v>
      </c>
      <c r="AS6" s="8" t="s">
        <v>65</v>
      </c>
      <c r="AT6" s="8" t="s">
        <v>65</v>
      </c>
      <c r="AU6" s="8" t="s">
        <v>65</v>
      </c>
      <c r="AV6" s="8" t="s">
        <v>65</v>
      </c>
      <c r="AW6" s="8" t="s">
        <v>65</v>
      </c>
      <c r="AX6" s="8" t="s">
        <v>65</v>
      </c>
      <c r="AY6" s="8" t="s">
        <v>65</v>
      </c>
      <c r="AZ6" s="8" t="s">
        <v>65</v>
      </c>
      <c r="BA6" s="8" t="s">
        <v>65</v>
      </c>
      <c r="BB6" s="8" t="s">
        <v>65</v>
      </c>
      <c r="BC6" s="8" t="s">
        <v>65</v>
      </c>
      <c r="BD6" s="8" t="s">
        <v>65</v>
      </c>
      <c r="BE6" s="8" t="s">
        <v>65</v>
      </c>
      <c r="BF6" s="8" t="s">
        <v>65</v>
      </c>
      <c r="BG6" s="8" t="s">
        <v>65</v>
      </c>
      <c r="BH6" s="8" t="s">
        <v>65</v>
      </c>
      <c r="BI6" s="8" t="s">
        <v>65</v>
      </c>
      <c r="BJ6" s="8" t="s">
        <v>65</v>
      </c>
      <c r="BK6" s="8" t="s">
        <v>65</v>
      </c>
    </row>
    <row r="7" spans="2:63">
      <c r="B7" s="7" t="str">
        <f>IF('Ma classe'!B6&lt;&gt;0,'Ma classe'!B6,"aucun élève")</f>
        <v>aucun élève</v>
      </c>
      <c r="C7" s="7" t="str">
        <f>IF('Ma classe'!C6&lt;&gt;0,'Ma classe'!C6,"aucun élève")</f>
        <v>aucun élève</v>
      </c>
      <c r="D7" s="8" t="s">
        <v>65</v>
      </c>
      <c r="E7" s="8" t="s">
        <v>65</v>
      </c>
      <c r="F7" s="8" t="s">
        <v>65</v>
      </c>
      <c r="G7" s="8" t="s">
        <v>65</v>
      </c>
      <c r="H7" s="8" t="s">
        <v>65</v>
      </c>
      <c r="I7" s="8" t="s">
        <v>65</v>
      </c>
      <c r="J7" s="8" t="s">
        <v>65</v>
      </c>
      <c r="K7" s="8" t="s">
        <v>65</v>
      </c>
      <c r="L7" s="8" t="s">
        <v>65</v>
      </c>
      <c r="M7" s="8" t="s">
        <v>65</v>
      </c>
      <c r="N7" s="8" t="s">
        <v>65</v>
      </c>
      <c r="O7" s="8" t="s">
        <v>65</v>
      </c>
      <c r="P7" s="8" t="s">
        <v>65</v>
      </c>
      <c r="Q7" s="8" t="s">
        <v>65</v>
      </c>
      <c r="R7" s="8" t="s">
        <v>65</v>
      </c>
      <c r="S7" s="8" t="s">
        <v>65</v>
      </c>
      <c r="T7" s="8" t="s">
        <v>65</v>
      </c>
      <c r="U7" s="8" t="s">
        <v>65</v>
      </c>
      <c r="V7" s="8" t="s">
        <v>65</v>
      </c>
      <c r="W7" s="8" t="s">
        <v>65</v>
      </c>
      <c r="X7" s="8" t="s">
        <v>65</v>
      </c>
      <c r="Y7" s="8" t="s">
        <v>65</v>
      </c>
      <c r="Z7" s="8" t="s">
        <v>65</v>
      </c>
      <c r="AA7" s="8" t="s">
        <v>65</v>
      </c>
      <c r="AB7" s="8" t="s">
        <v>65</v>
      </c>
      <c r="AC7" s="8" t="s">
        <v>65</v>
      </c>
      <c r="AD7" s="8" t="s">
        <v>65</v>
      </c>
      <c r="AE7" s="8" t="s">
        <v>65</v>
      </c>
      <c r="AF7" s="8" t="s">
        <v>65</v>
      </c>
      <c r="AG7" s="8" t="s">
        <v>65</v>
      </c>
      <c r="AH7" s="8" t="s">
        <v>65</v>
      </c>
      <c r="AI7" s="8" t="s">
        <v>65</v>
      </c>
      <c r="AJ7" s="8" t="s">
        <v>65</v>
      </c>
      <c r="AK7" s="8" t="s">
        <v>65</v>
      </c>
      <c r="AL7" s="8" t="s">
        <v>65</v>
      </c>
      <c r="AM7" s="8" t="s">
        <v>65</v>
      </c>
      <c r="AN7" s="8" t="s">
        <v>65</v>
      </c>
      <c r="AO7" s="8" t="s">
        <v>65</v>
      </c>
      <c r="AP7" s="8" t="s">
        <v>65</v>
      </c>
      <c r="AQ7" s="8" t="s">
        <v>65</v>
      </c>
      <c r="AR7" s="8" t="s">
        <v>65</v>
      </c>
      <c r="AS7" s="8" t="s">
        <v>65</v>
      </c>
      <c r="AT7" s="8" t="s">
        <v>65</v>
      </c>
      <c r="AU7" s="8" t="s">
        <v>65</v>
      </c>
      <c r="AV7" s="8" t="s">
        <v>65</v>
      </c>
      <c r="AW7" s="8" t="s">
        <v>65</v>
      </c>
      <c r="AX7" s="8" t="s">
        <v>65</v>
      </c>
      <c r="AY7" s="8" t="s">
        <v>65</v>
      </c>
      <c r="AZ7" s="8" t="s">
        <v>65</v>
      </c>
      <c r="BA7" s="8" t="s">
        <v>65</v>
      </c>
      <c r="BB7" s="8" t="s">
        <v>65</v>
      </c>
      <c r="BC7" s="8" t="s">
        <v>65</v>
      </c>
      <c r="BD7" s="8" t="s">
        <v>65</v>
      </c>
      <c r="BE7" s="8" t="s">
        <v>65</v>
      </c>
      <c r="BF7" s="8" t="s">
        <v>65</v>
      </c>
      <c r="BG7" s="8" t="s">
        <v>65</v>
      </c>
      <c r="BH7" s="8" t="s">
        <v>65</v>
      </c>
      <c r="BI7" s="8" t="s">
        <v>65</v>
      </c>
      <c r="BJ7" s="8" t="s">
        <v>65</v>
      </c>
      <c r="BK7" s="8" t="s">
        <v>65</v>
      </c>
    </row>
    <row r="8" spans="2:63">
      <c r="B8" s="7" t="str">
        <f>IF('Ma classe'!B7&lt;&gt;0,'Ma classe'!B7,"aucun élève")</f>
        <v>aucun élève</v>
      </c>
      <c r="C8" s="7" t="str">
        <f>IF('Ma classe'!C7&lt;&gt;0,'Ma classe'!C7,"aucun élève")</f>
        <v>aucun élève</v>
      </c>
      <c r="D8" s="8" t="s">
        <v>65</v>
      </c>
      <c r="E8" s="8" t="s">
        <v>65</v>
      </c>
      <c r="F8" s="8" t="s">
        <v>65</v>
      </c>
      <c r="G8" s="8" t="s">
        <v>65</v>
      </c>
      <c r="H8" s="8" t="s">
        <v>65</v>
      </c>
      <c r="I8" s="8" t="s">
        <v>65</v>
      </c>
      <c r="J8" s="8" t="s">
        <v>65</v>
      </c>
      <c r="K8" s="8" t="s">
        <v>65</v>
      </c>
      <c r="L8" s="8" t="s">
        <v>65</v>
      </c>
      <c r="M8" s="8" t="s">
        <v>65</v>
      </c>
      <c r="N8" s="8" t="s">
        <v>65</v>
      </c>
      <c r="O8" s="8" t="s">
        <v>65</v>
      </c>
      <c r="P8" s="8" t="s">
        <v>65</v>
      </c>
      <c r="Q8" s="8" t="s">
        <v>65</v>
      </c>
      <c r="R8" s="8" t="s">
        <v>65</v>
      </c>
      <c r="S8" s="8" t="s">
        <v>65</v>
      </c>
      <c r="T8" s="8" t="s">
        <v>65</v>
      </c>
      <c r="U8" s="8" t="s">
        <v>65</v>
      </c>
      <c r="V8" s="8" t="s">
        <v>65</v>
      </c>
      <c r="W8" s="8" t="s">
        <v>65</v>
      </c>
      <c r="X8" s="8" t="s">
        <v>65</v>
      </c>
      <c r="Y8" s="8" t="s">
        <v>65</v>
      </c>
      <c r="Z8" s="8" t="s">
        <v>65</v>
      </c>
      <c r="AA8" s="8" t="s">
        <v>65</v>
      </c>
      <c r="AB8" s="8" t="s">
        <v>65</v>
      </c>
      <c r="AC8" s="8" t="s">
        <v>65</v>
      </c>
      <c r="AD8" s="8" t="s">
        <v>65</v>
      </c>
      <c r="AE8" s="8" t="s">
        <v>65</v>
      </c>
      <c r="AF8" s="8" t="s">
        <v>65</v>
      </c>
      <c r="AG8" s="8" t="s">
        <v>65</v>
      </c>
      <c r="AH8" s="8" t="s">
        <v>65</v>
      </c>
      <c r="AI8" s="8" t="s">
        <v>65</v>
      </c>
      <c r="AJ8" s="8" t="s">
        <v>65</v>
      </c>
      <c r="AK8" s="8" t="s">
        <v>65</v>
      </c>
      <c r="AL8" s="8" t="s">
        <v>65</v>
      </c>
      <c r="AM8" s="8" t="s">
        <v>65</v>
      </c>
      <c r="AN8" s="8" t="s">
        <v>65</v>
      </c>
      <c r="AO8" s="8" t="s">
        <v>65</v>
      </c>
      <c r="AP8" s="8" t="s">
        <v>65</v>
      </c>
      <c r="AQ8" s="8" t="s">
        <v>65</v>
      </c>
      <c r="AR8" s="8" t="s">
        <v>65</v>
      </c>
      <c r="AS8" s="8" t="s">
        <v>65</v>
      </c>
      <c r="AT8" s="8" t="s">
        <v>65</v>
      </c>
      <c r="AU8" s="8" t="s">
        <v>65</v>
      </c>
      <c r="AV8" s="8" t="s">
        <v>65</v>
      </c>
      <c r="AW8" s="8" t="s">
        <v>65</v>
      </c>
      <c r="AX8" s="8" t="s">
        <v>65</v>
      </c>
      <c r="AY8" s="8" t="s">
        <v>65</v>
      </c>
      <c r="AZ8" s="8" t="s">
        <v>65</v>
      </c>
      <c r="BA8" s="8" t="s">
        <v>65</v>
      </c>
      <c r="BB8" s="8" t="s">
        <v>65</v>
      </c>
      <c r="BC8" s="8" t="s">
        <v>65</v>
      </c>
      <c r="BD8" s="8" t="s">
        <v>65</v>
      </c>
      <c r="BE8" s="8" t="s">
        <v>65</v>
      </c>
      <c r="BF8" s="8" t="s">
        <v>65</v>
      </c>
      <c r="BG8" s="8" t="s">
        <v>65</v>
      </c>
      <c r="BH8" s="8" t="s">
        <v>65</v>
      </c>
      <c r="BI8" s="8" t="s">
        <v>65</v>
      </c>
      <c r="BJ8" s="8" t="s">
        <v>65</v>
      </c>
      <c r="BK8" s="8" t="s">
        <v>65</v>
      </c>
    </row>
    <row r="9" spans="2:63">
      <c r="B9" s="7" t="str">
        <f>IF('Ma classe'!B8&lt;&gt;0,'Ma classe'!B8,"aucun élève")</f>
        <v>aucun élève</v>
      </c>
      <c r="C9" s="7" t="str">
        <f>IF('Ma classe'!C8&lt;&gt;0,'Ma classe'!C8,"aucun élève")</f>
        <v>aucun élève</v>
      </c>
      <c r="D9" s="8" t="s">
        <v>65</v>
      </c>
      <c r="E9" s="8" t="s">
        <v>65</v>
      </c>
      <c r="F9" s="8" t="s">
        <v>65</v>
      </c>
      <c r="G9" s="8" t="s">
        <v>65</v>
      </c>
      <c r="H9" s="8" t="s">
        <v>65</v>
      </c>
      <c r="I9" s="8" t="s">
        <v>65</v>
      </c>
      <c r="J9" s="8" t="s">
        <v>65</v>
      </c>
      <c r="K9" s="8" t="s">
        <v>65</v>
      </c>
      <c r="L9" s="8" t="s">
        <v>65</v>
      </c>
      <c r="M9" s="8" t="s">
        <v>65</v>
      </c>
      <c r="N9" s="8" t="s">
        <v>65</v>
      </c>
      <c r="O9" s="8" t="s">
        <v>65</v>
      </c>
      <c r="P9" s="8" t="s">
        <v>65</v>
      </c>
      <c r="Q9" s="8" t="s">
        <v>65</v>
      </c>
      <c r="R9" s="8" t="s">
        <v>65</v>
      </c>
      <c r="S9" s="8" t="s">
        <v>65</v>
      </c>
      <c r="T9" s="8" t="s">
        <v>65</v>
      </c>
      <c r="U9" s="8" t="s">
        <v>65</v>
      </c>
      <c r="V9" s="8" t="s">
        <v>65</v>
      </c>
      <c r="W9" s="8" t="s">
        <v>65</v>
      </c>
      <c r="X9" s="8" t="s">
        <v>65</v>
      </c>
      <c r="Y9" s="8" t="s">
        <v>65</v>
      </c>
      <c r="Z9" s="8" t="s">
        <v>65</v>
      </c>
      <c r="AA9" s="8" t="s">
        <v>65</v>
      </c>
      <c r="AB9" s="8" t="s">
        <v>65</v>
      </c>
      <c r="AC9" s="8" t="s">
        <v>65</v>
      </c>
      <c r="AD9" s="8" t="s">
        <v>65</v>
      </c>
      <c r="AE9" s="8" t="s">
        <v>65</v>
      </c>
      <c r="AF9" s="8" t="s">
        <v>65</v>
      </c>
      <c r="AG9" s="8" t="s">
        <v>65</v>
      </c>
      <c r="AH9" s="8" t="s">
        <v>65</v>
      </c>
      <c r="AI9" s="8" t="s">
        <v>65</v>
      </c>
      <c r="AJ9" s="8" t="s">
        <v>65</v>
      </c>
      <c r="AK9" s="8" t="s">
        <v>65</v>
      </c>
      <c r="AL9" s="8" t="s">
        <v>65</v>
      </c>
      <c r="AM9" s="8" t="s">
        <v>65</v>
      </c>
      <c r="AN9" s="8" t="s">
        <v>65</v>
      </c>
      <c r="AO9" s="8" t="s">
        <v>65</v>
      </c>
      <c r="AP9" s="8" t="s">
        <v>65</v>
      </c>
      <c r="AQ9" s="8" t="s">
        <v>65</v>
      </c>
      <c r="AR9" s="8" t="s">
        <v>65</v>
      </c>
      <c r="AS9" s="8" t="s">
        <v>65</v>
      </c>
      <c r="AT9" s="8" t="s">
        <v>65</v>
      </c>
      <c r="AU9" s="8" t="s">
        <v>65</v>
      </c>
      <c r="AV9" s="8" t="s">
        <v>65</v>
      </c>
      <c r="AW9" s="8" t="s">
        <v>65</v>
      </c>
      <c r="AX9" s="8" t="s">
        <v>65</v>
      </c>
      <c r="AY9" s="8" t="s">
        <v>65</v>
      </c>
      <c r="AZ9" s="8" t="s">
        <v>65</v>
      </c>
      <c r="BA9" s="8" t="s">
        <v>65</v>
      </c>
      <c r="BB9" s="8" t="s">
        <v>65</v>
      </c>
      <c r="BC9" s="8" t="s">
        <v>65</v>
      </c>
      <c r="BD9" s="8" t="s">
        <v>65</v>
      </c>
      <c r="BE9" s="8" t="s">
        <v>65</v>
      </c>
      <c r="BF9" s="8" t="s">
        <v>65</v>
      </c>
      <c r="BG9" s="8" t="s">
        <v>65</v>
      </c>
      <c r="BH9" s="8" t="s">
        <v>65</v>
      </c>
      <c r="BI9" s="8" t="s">
        <v>65</v>
      </c>
      <c r="BJ9" s="8" t="s">
        <v>65</v>
      </c>
      <c r="BK9" s="8" t="s">
        <v>65</v>
      </c>
    </row>
    <row r="10" spans="2:63">
      <c r="B10" s="7" t="str">
        <f>IF('Ma classe'!B9&lt;&gt;0,'Ma classe'!B9,"aucun élève")</f>
        <v>aucun élève</v>
      </c>
      <c r="C10" s="7" t="str">
        <f>IF('Ma classe'!C9&lt;&gt;0,'Ma classe'!C9,"aucun élève")</f>
        <v>aucun élève</v>
      </c>
      <c r="D10" s="8" t="s">
        <v>65</v>
      </c>
      <c r="E10" s="8" t="s">
        <v>65</v>
      </c>
      <c r="F10" s="8" t="s">
        <v>65</v>
      </c>
      <c r="G10" s="8" t="s">
        <v>65</v>
      </c>
      <c r="H10" s="8" t="s">
        <v>65</v>
      </c>
      <c r="I10" s="8" t="s">
        <v>65</v>
      </c>
      <c r="J10" s="8" t="s">
        <v>65</v>
      </c>
      <c r="K10" s="8" t="s">
        <v>65</v>
      </c>
      <c r="L10" s="8" t="s">
        <v>65</v>
      </c>
      <c r="M10" s="8" t="s">
        <v>65</v>
      </c>
      <c r="N10" s="8" t="s">
        <v>65</v>
      </c>
      <c r="O10" s="8" t="s">
        <v>65</v>
      </c>
      <c r="P10" s="8" t="s">
        <v>65</v>
      </c>
      <c r="Q10" s="8" t="s">
        <v>65</v>
      </c>
      <c r="R10" s="8" t="s">
        <v>65</v>
      </c>
      <c r="S10" s="8" t="s">
        <v>65</v>
      </c>
      <c r="T10" s="8" t="s">
        <v>65</v>
      </c>
      <c r="U10" s="8" t="s">
        <v>65</v>
      </c>
      <c r="V10" s="8" t="s">
        <v>65</v>
      </c>
      <c r="W10" s="8" t="s">
        <v>65</v>
      </c>
      <c r="X10" s="8" t="s">
        <v>65</v>
      </c>
      <c r="Y10" s="8" t="s">
        <v>65</v>
      </c>
      <c r="Z10" s="8" t="s">
        <v>65</v>
      </c>
      <c r="AA10" s="8" t="s">
        <v>65</v>
      </c>
      <c r="AB10" s="8" t="s">
        <v>65</v>
      </c>
      <c r="AC10" s="8" t="s">
        <v>65</v>
      </c>
      <c r="AD10" s="8" t="s">
        <v>65</v>
      </c>
      <c r="AE10" s="8" t="s">
        <v>65</v>
      </c>
      <c r="AF10" s="8" t="s">
        <v>65</v>
      </c>
      <c r="AG10" s="8" t="s">
        <v>65</v>
      </c>
      <c r="AH10" s="8" t="s">
        <v>65</v>
      </c>
      <c r="AI10" s="8" t="s">
        <v>65</v>
      </c>
      <c r="AJ10" s="8" t="s">
        <v>65</v>
      </c>
      <c r="AK10" s="8" t="s">
        <v>65</v>
      </c>
      <c r="AL10" s="8" t="s">
        <v>65</v>
      </c>
      <c r="AM10" s="8" t="s">
        <v>65</v>
      </c>
      <c r="AN10" s="8" t="s">
        <v>65</v>
      </c>
      <c r="AO10" s="8" t="s">
        <v>65</v>
      </c>
      <c r="AP10" s="8" t="s">
        <v>65</v>
      </c>
      <c r="AQ10" s="8" t="s">
        <v>65</v>
      </c>
      <c r="AR10" s="8" t="s">
        <v>65</v>
      </c>
      <c r="AS10" s="8" t="s">
        <v>65</v>
      </c>
      <c r="AT10" s="8" t="s">
        <v>65</v>
      </c>
      <c r="AU10" s="8" t="s">
        <v>65</v>
      </c>
      <c r="AV10" s="8" t="s">
        <v>65</v>
      </c>
      <c r="AW10" s="8" t="s">
        <v>65</v>
      </c>
      <c r="AX10" s="8" t="s">
        <v>65</v>
      </c>
      <c r="AY10" s="8" t="s">
        <v>65</v>
      </c>
      <c r="AZ10" s="8" t="s">
        <v>65</v>
      </c>
      <c r="BA10" s="8" t="s">
        <v>65</v>
      </c>
      <c r="BB10" s="8" t="s">
        <v>65</v>
      </c>
      <c r="BC10" s="8" t="s">
        <v>65</v>
      </c>
      <c r="BD10" s="8" t="s">
        <v>65</v>
      </c>
      <c r="BE10" s="8" t="s">
        <v>65</v>
      </c>
      <c r="BF10" s="8" t="s">
        <v>65</v>
      </c>
      <c r="BG10" s="8" t="s">
        <v>65</v>
      </c>
      <c r="BH10" s="8" t="s">
        <v>65</v>
      </c>
      <c r="BI10" s="8" t="s">
        <v>65</v>
      </c>
      <c r="BJ10" s="8" t="s">
        <v>65</v>
      </c>
      <c r="BK10" s="8" t="s">
        <v>65</v>
      </c>
    </row>
    <row r="11" spans="2:63">
      <c r="B11" s="7" t="str">
        <f>IF('Ma classe'!B10&lt;&gt;0,'Ma classe'!B10,"aucun élève")</f>
        <v>aucun élève</v>
      </c>
      <c r="C11" s="7" t="str">
        <f>IF('Ma classe'!C10&lt;&gt;0,'Ma classe'!C10,"aucun élève")</f>
        <v>aucun élève</v>
      </c>
      <c r="D11" s="8" t="s">
        <v>65</v>
      </c>
      <c r="E11" s="8" t="s">
        <v>65</v>
      </c>
      <c r="F11" s="8" t="s">
        <v>65</v>
      </c>
      <c r="G11" s="8" t="s">
        <v>65</v>
      </c>
      <c r="H11" s="8" t="s">
        <v>65</v>
      </c>
      <c r="I11" s="8" t="s">
        <v>65</v>
      </c>
      <c r="J11" s="8" t="s">
        <v>65</v>
      </c>
      <c r="K11" s="8" t="s">
        <v>65</v>
      </c>
      <c r="L11" s="8" t="s">
        <v>65</v>
      </c>
      <c r="M11" s="8" t="s">
        <v>65</v>
      </c>
      <c r="N11" s="8" t="s">
        <v>65</v>
      </c>
      <c r="O11" s="8" t="s">
        <v>65</v>
      </c>
      <c r="P11" s="8" t="s">
        <v>65</v>
      </c>
      <c r="Q11" s="8" t="s">
        <v>65</v>
      </c>
      <c r="R11" s="8" t="s">
        <v>65</v>
      </c>
      <c r="S11" s="8" t="s">
        <v>65</v>
      </c>
      <c r="T11" s="8" t="s">
        <v>65</v>
      </c>
      <c r="U11" s="8" t="s">
        <v>65</v>
      </c>
      <c r="V11" s="8" t="s">
        <v>65</v>
      </c>
      <c r="W11" s="8" t="s">
        <v>65</v>
      </c>
      <c r="X11" s="8" t="s">
        <v>65</v>
      </c>
      <c r="Y11" s="8" t="s">
        <v>65</v>
      </c>
      <c r="Z11" s="8" t="s">
        <v>65</v>
      </c>
      <c r="AA11" s="8" t="s">
        <v>65</v>
      </c>
      <c r="AB11" s="8" t="s">
        <v>65</v>
      </c>
      <c r="AC11" s="8" t="s">
        <v>65</v>
      </c>
      <c r="AD11" s="8" t="s">
        <v>65</v>
      </c>
      <c r="AE11" s="8" t="s">
        <v>65</v>
      </c>
      <c r="AF11" s="8" t="s">
        <v>65</v>
      </c>
      <c r="AG11" s="8" t="s">
        <v>65</v>
      </c>
      <c r="AH11" s="8" t="s">
        <v>65</v>
      </c>
      <c r="AI11" s="8" t="s">
        <v>65</v>
      </c>
      <c r="AJ11" s="8" t="s">
        <v>65</v>
      </c>
      <c r="AK11" s="8" t="s">
        <v>65</v>
      </c>
      <c r="AL11" s="8" t="s">
        <v>65</v>
      </c>
      <c r="AM11" s="8" t="s">
        <v>65</v>
      </c>
      <c r="AN11" s="8" t="s">
        <v>65</v>
      </c>
      <c r="AO11" s="8" t="s">
        <v>65</v>
      </c>
      <c r="AP11" s="8" t="s">
        <v>65</v>
      </c>
      <c r="AQ11" s="8" t="s">
        <v>65</v>
      </c>
      <c r="AR11" s="8" t="s">
        <v>65</v>
      </c>
      <c r="AS11" s="8" t="s">
        <v>65</v>
      </c>
      <c r="AT11" s="8" t="s">
        <v>65</v>
      </c>
      <c r="AU11" s="8" t="s">
        <v>65</v>
      </c>
      <c r="AV11" s="8" t="s">
        <v>65</v>
      </c>
      <c r="AW11" s="8" t="s">
        <v>65</v>
      </c>
      <c r="AX11" s="8" t="s">
        <v>65</v>
      </c>
      <c r="AY11" s="8" t="s">
        <v>65</v>
      </c>
      <c r="AZ11" s="8" t="s">
        <v>65</v>
      </c>
      <c r="BA11" s="8" t="s">
        <v>65</v>
      </c>
      <c r="BB11" s="8" t="s">
        <v>65</v>
      </c>
      <c r="BC11" s="8" t="s">
        <v>65</v>
      </c>
      <c r="BD11" s="8" t="s">
        <v>65</v>
      </c>
      <c r="BE11" s="8" t="s">
        <v>65</v>
      </c>
      <c r="BF11" s="8" t="s">
        <v>65</v>
      </c>
      <c r="BG11" s="8" t="s">
        <v>65</v>
      </c>
      <c r="BH11" s="8" t="s">
        <v>65</v>
      </c>
      <c r="BI11" s="8" t="s">
        <v>65</v>
      </c>
      <c r="BJ11" s="8" t="s">
        <v>65</v>
      </c>
      <c r="BK11" s="8" t="s">
        <v>65</v>
      </c>
    </row>
    <row r="12" spans="2:63">
      <c r="B12" s="7" t="str">
        <f>IF('Ma classe'!B11&lt;&gt;0,'Ma classe'!B11,"aucun élève")</f>
        <v>aucun élève</v>
      </c>
      <c r="C12" s="7" t="str">
        <f>IF('Ma classe'!C11&lt;&gt;0,'Ma classe'!C11,"aucun élève")</f>
        <v>aucun élève</v>
      </c>
      <c r="D12" s="8" t="s">
        <v>65</v>
      </c>
      <c r="E12" s="8" t="s">
        <v>65</v>
      </c>
      <c r="F12" s="8" t="s">
        <v>65</v>
      </c>
      <c r="G12" s="8" t="s">
        <v>65</v>
      </c>
      <c r="H12" s="8" t="s">
        <v>65</v>
      </c>
      <c r="I12" s="8" t="s">
        <v>65</v>
      </c>
      <c r="J12" s="8" t="s">
        <v>65</v>
      </c>
      <c r="K12" s="8" t="s">
        <v>65</v>
      </c>
      <c r="L12" s="8" t="s">
        <v>65</v>
      </c>
      <c r="M12" s="8" t="s">
        <v>65</v>
      </c>
      <c r="N12" s="8" t="s">
        <v>65</v>
      </c>
      <c r="O12" s="8" t="s">
        <v>65</v>
      </c>
      <c r="P12" s="8" t="s">
        <v>65</v>
      </c>
      <c r="Q12" s="8" t="s">
        <v>65</v>
      </c>
      <c r="R12" s="8" t="s">
        <v>65</v>
      </c>
      <c r="S12" s="8" t="s">
        <v>65</v>
      </c>
      <c r="T12" s="8" t="s">
        <v>65</v>
      </c>
      <c r="U12" s="8" t="s">
        <v>65</v>
      </c>
      <c r="V12" s="8" t="s">
        <v>65</v>
      </c>
      <c r="W12" s="8" t="s">
        <v>65</v>
      </c>
      <c r="X12" s="8" t="s">
        <v>65</v>
      </c>
      <c r="Y12" s="8" t="s">
        <v>65</v>
      </c>
      <c r="Z12" s="8" t="s">
        <v>65</v>
      </c>
      <c r="AA12" s="8" t="s">
        <v>65</v>
      </c>
      <c r="AB12" s="8" t="s">
        <v>65</v>
      </c>
      <c r="AC12" s="8" t="s">
        <v>65</v>
      </c>
      <c r="AD12" s="8" t="s">
        <v>65</v>
      </c>
      <c r="AE12" s="8" t="s">
        <v>65</v>
      </c>
      <c r="AF12" s="8" t="s">
        <v>65</v>
      </c>
      <c r="AG12" s="8" t="s">
        <v>65</v>
      </c>
      <c r="AH12" s="8" t="s">
        <v>65</v>
      </c>
      <c r="AI12" s="8" t="s">
        <v>65</v>
      </c>
      <c r="AJ12" s="8" t="s">
        <v>65</v>
      </c>
      <c r="AK12" s="8" t="s">
        <v>65</v>
      </c>
      <c r="AL12" s="8" t="s">
        <v>65</v>
      </c>
      <c r="AM12" s="8" t="s">
        <v>65</v>
      </c>
      <c r="AN12" s="8" t="s">
        <v>65</v>
      </c>
      <c r="AO12" s="8" t="s">
        <v>65</v>
      </c>
      <c r="AP12" s="8" t="s">
        <v>65</v>
      </c>
      <c r="AQ12" s="8" t="s">
        <v>65</v>
      </c>
      <c r="AR12" s="8" t="s">
        <v>65</v>
      </c>
      <c r="AS12" s="8" t="s">
        <v>65</v>
      </c>
      <c r="AT12" s="8" t="s">
        <v>65</v>
      </c>
      <c r="AU12" s="8" t="s">
        <v>65</v>
      </c>
      <c r="AV12" s="8" t="s">
        <v>65</v>
      </c>
      <c r="AW12" s="8" t="s">
        <v>65</v>
      </c>
      <c r="AX12" s="8" t="s">
        <v>65</v>
      </c>
      <c r="AY12" s="8" t="s">
        <v>65</v>
      </c>
      <c r="AZ12" s="8" t="s">
        <v>65</v>
      </c>
      <c r="BA12" s="8" t="s">
        <v>65</v>
      </c>
      <c r="BB12" s="8" t="s">
        <v>65</v>
      </c>
      <c r="BC12" s="8" t="s">
        <v>65</v>
      </c>
      <c r="BD12" s="8" t="s">
        <v>65</v>
      </c>
      <c r="BE12" s="8" t="s">
        <v>65</v>
      </c>
      <c r="BF12" s="8" t="s">
        <v>65</v>
      </c>
      <c r="BG12" s="8" t="s">
        <v>65</v>
      </c>
      <c r="BH12" s="8" t="s">
        <v>65</v>
      </c>
      <c r="BI12" s="8" t="s">
        <v>65</v>
      </c>
      <c r="BJ12" s="8" t="s">
        <v>65</v>
      </c>
      <c r="BK12" s="8" t="s">
        <v>65</v>
      </c>
    </row>
    <row r="13" spans="2:63">
      <c r="B13" s="7" t="str">
        <f>IF('Ma classe'!B12&lt;&gt;0,'Ma classe'!B12,"aucun élève")</f>
        <v>aucun élève</v>
      </c>
      <c r="C13" s="7" t="str">
        <f>IF('Ma classe'!C12&lt;&gt;0,'Ma classe'!C12,"aucun élève")</f>
        <v>aucun élève</v>
      </c>
      <c r="D13" s="8" t="s">
        <v>65</v>
      </c>
      <c r="E13" s="8" t="s">
        <v>65</v>
      </c>
      <c r="F13" s="8" t="s">
        <v>65</v>
      </c>
      <c r="G13" s="8" t="s">
        <v>65</v>
      </c>
      <c r="H13" s="8" t="s">
        <v>65</v>
      </c>
      <c r="I13" s="8" t="s">
        <v>65</v>
      </c>
      <c r="J13" s="8" t="s">
        <v>65</v>
      </c>
      <c r="K13" s="8" t="s">
        <v>65</v>
      </c>
      <c r="L13" s="8" t="s">
        <v>65</v>
      </c>
      <c r="M13" s="8" t="s">
        <v>65</v>
      </c>
      <c r="N13" s="8" t="s">
        <v>65</v>
      </c>
      <c r="O13" s="8" t="s">
        <v>65</v>
      </c>
      <c r="P13" s="8" t="s">
        <v>65</v>
      </c>
      <c r="Q13" s="8" t="s">
        <v>65</v>
      </c>
      <c r="R13" s="8" t="s">
        <v>65</v>
      </c>
      <c r="S13" s="8" t="s">
        <v>65</v>
      </c>
      <c r="T13" s="8" t="s">
        <v>65</v>
      </c>
      <c r="U13" s="8" t="s">
        <v>65</v>
      </c>
      <c r="V13" s="8" t="s">
        <v>65</v>
      </c>
      <c r="W13" s="8" t="s">
        <v>65</v>
      </c>
      <c r="X13" s="8" t="s">
        <v>65</v>
      </c>
      <c r="Y13" s="8" t="s">
        <v>65</v>
      </c>
      <c r="Z13" s="8" t="s">
        <v>65</v>
      </c>
      <c r="AA13" s="8" t="s">
        <v>65</v>
      </c>
      <c r="AB13" s="8" t="s">
        <v>65</v>
      </c>
      <c r="AC13" s="8" t="s">
        <v>65</v>
      </c>
      <c r="AD13" s="8" t="s">
        <v>65</v>
      </c>
      <c r="AE13" s="8" t="s">
        <v>65</v>
      </c>
      <c r="AF13" s="8" t="s">
        <v>65</v>
      </c>
      <c r="AG13" s="8" t="s">
        <v>65</v>
      </c>
      <c r="AH13" s="8" t="s">
        <v>65</v>
      </c>
      <c r="AI13" s="8" t="s">
        <v>65</v>
      </c>
      <c r="AJ13" s="8" t="s">
        <v>65</v>
      </c>
      <c r="AK13" s="8" t="s">
        <v>65</v>
      </c>
      <c r="AL13" s="8" t="s">
        <v>65</v>
      </c>
      <c r="AM13" s="8" t="s">
        <v>65</v>
      </c>
      <c r="AN13" s="8" t="s">
        <v>65</v>
      </c>
      <c r="AO13" s="8" t="s">
        <v>65</v>
      </c>
      <c r="AP13" s="8" t="s">
        <v>65</v>
      </c>
      <c r="AQ13" s="8" t="s">
        <v>65</v>
      </c>
      <c r="AR13" s="8" t="s">
        <v>65</v>
      </c>
      <c r="AS13" s="8" t="s">
        <v>65</v>
      </c>
      <c r="AT13" s="8" t="s">
        <v>65</v>
      </c>
      <c r="AU13" s="8" t="s">
        <v>65</v>
      </c>
      <c r="AV13" s="8" t="s">
        <v>65</v>
      </c>
      <c r="AW13" s="8" t="s">
        <v>65</v>
      </c>
      <c r="AX13" s="8" t="s">
        <v>65</v>
      </c>
      <c r="AY13" s="8" t="s">
        <v>65</v>
      </c>
      <c r="AZ13" s="8" t="s">
        <v>65</v>
      </c>
      <c r="BA13" s="8" t="s">
        <v>65</v>
      </c>
      <c r="BB13" s="8" t="s">
        <v>65</v>
      </c>
      <c r="BC13" s="8" t="s">
        <v>65</v>
      </c>
      <c r="BD13" s="8" t="s">
        <v>65</v>
      </c>
      <c r="BE13" s="8" t="s">
        <v>65</v>
      </c>
      <c r="BF13" s="8" t="s">
        <v>65</v>
      </c>
      <c r="BG13" s="8" t="s">
        <v>65</v>
      </c>
      <c r="BH13" s="8" t="s">
        <v>65</v>
      </c>
      <c r="BI13" s="8" t="s">
        <v>65</v>
      </c>
      <c r="BJ13" s="8" t="s">
        <v>65</v>
      </c>
      <c r="BK13" s="8" t="s">
        <v>65</v>
      </c>
    </row>
    <row r="14" spans="2:63">
      <c r="B14" s="7" t="str">
        <f>IF('Ma classe'!B13&lt;&gt;0,'Ma classe'!B13,"aucun élève")</f>
        <v>aucun élève</v>
      </c>
      <c r="C14" s="7" t="str">
        <f>IF('Ma classe'!C13&lt;&gt;0,'Ma classe'!C13,"aucun élève")</f>
        <v>aucun élève</v>
      </c>
      <c r="D14" s="8" t="s">
        <v>65</v>
      </c>
      <c r="E14" s="8" t="s">
        <v>65</v>
      </c>
      <c r="F14" s="8" t="s">
        <v>65</v>
      </c>
      <c r="G14" s="8" t="s">
        <v>65</v>
      </c>
      <c r="H14" s="8" t="s">
        <v>65</v>
      </c>
      <c r="I14" s="8" t="s">
        <v>65</v>
      </c>
      <c r="J14" s="8" t="s">
        <v>65</v>
      </c>
      <c r="K14" s="8" t="s">
        <v>65</v>
      </c>
      <c r="L14" s="8" t="s">
        <v>65</v>
      </c>
      <c r="M14" s="8" t="s">
        <v>65</v>
      </c>
      <c r="N14" s="8" t="s">
        <v>65</v>
      </c>
      <c r="O14" s="8" t="s">
        <v>65</v>
      </c>
      <c r="P14" s="8" t="s">
        <v>65</v>
      </c>
      <c r="Q14" s="8" t="s">
        <v>65</v>
      </c>
      <c r="R14" s="8" t="s">
        <v>65</v>
      </c>
      <c r="S14" s="8" t="s">
        <v>65</v>
      </c>
      <c r="T14" s="8" t="s">
        <v>65</v>
      </c>
      <c r="U14" s="8" t="s">
        <v>65</v>
      </c>
      <c r="V14" s="8" t="s">
        <v>65</v>
      </c>
      <c r="W14" s="8" t="s">
        <v>65</v>
      </c>
      <c r="X14" s="8" t="s">
        <v>65</v>
      </c>
      <c r="Y14" s="8" t="s">
        <v>65</v>
      </c>
      <c r="Z14" s="8" t="s">
        <v>65</v>
      </c>
      <c r="AA14" s="8" t="s">
        <v>65</v>
      </c>
      <c r="AB14" s="8" t="s">
        <v>65</v>
      </c>
      <c r="AC14" s="8" t="s">
        <v>65</v>
      </c>
      <c r="AD14" s="8" t="s">
        <v>65</v>
      </c>
      <c r="AE14" s="8" t="s">
        <v>65</v>
      </c>
      <c r="AF14" s="8" t="s">
        <v>65</v>
      </c>
      <c r="AG14" s="8" t="s">
        <v>65</v>
      </c>
      <c r="AH14" s="8" t="s">
        <v>65</v>
      </c>
      <c r="AI14" s="8" t="s">
        <v>65</v>
      </c>
      <c r="AJ14" s="8" t="s">
        <v>65</v>
      </c>
      <c r="AK14" s="8" t="s">
        <v>65</v>
      </c>
      <c r="AL14" s="8" t="s">
        <v>65</v>
      </c>
      <c r="AM14" s="8" t="s">
        <v>65</v>
      </c>
      <c r="AN14" s="8" t="s">
        <v>65</v>
      </c>
      <c r="AO14" s="8" t="s">
        <v>65</v>
      </c>
      <c r="AP14" s="8" t="s">
        <v>65</v>
      </c>
      <c r="AQ14" s="8" t="s">
        <v>65</v>
      </c>
      <c r="AR14" s="8" t="s">
        <v>65</v>
      </c>
      <c r="AS14" s="8" t="s">
        <v>65</v>
      </c>
      <c r="AT14" s="8" t="s">
        <v>65</v>
      </c>
      <c r="AU14" s="8" t="s">
        <v>65</v>
      </c>
      <c r="AV14" s="8" t="s">
        <v>65</v>
      </c>
      <c r="AW14" s="8" t="s">
        <v>65</v>
      </c>
      <c r="AX14" s="8" t="s">
        <v>65</v>
      </c>
      <c r="AY14" s="8" t="s">
        <v>65</v>
      </c>
      <c r="AZ14" s="8" t="s">
        <v>65</v>
      </c>
      <c r="BA14" s="8" t="s">
        <v>65</v>
      </c>
      <c r="BB14" s="8" t="s">
        <v>65</v>
      </c>
      <c r="BC14" s="8" t="s">
        <v>65</v>
      </c>
      <c r="BD14" s="8" t="s">
        <v>65</v>
      </c>
      <c r="BE14" s="8" t="s">
        <v>65</v>
      </c>
      <c r="BF14" s="8" t="s">
        <v>65</v>
      </c>
      <c r="BG14" s="8" t="s">
        <v>65</v>
      </c>
      <c r="BH14" s="8" t="s">
        <v>65</v>
      </c>
      <c r="BI14" s="8" t="s">
        <v>65</v>
      </c>
      <c r="BJ14" s="8" t="s">
        <v>65</v>
      </c>
      <c r="BK14" s="8" t="s">
        <v>65</v>
      </c>
    </row>
    <row r="15" spans="2:63">
      <c r="B15" s="7" t="str">
        <f>IF('Ma classe'!B14&lt;&gt;0,'Ma classe'!B14,"aucun élève")</f>
        <v>aucun élève</v>
      </c>
      <c r="C15" s="7" t="str">
        <f>IF('Ma classe'!C14&lt;&gt;0,'Ma classe'!C14,"aucun élève")</f>
        <v>aucun élève</v>
      </c>
      <c r="D15" s="8" t="s">
        <v>65</v>
      </c>
      <c r="E15" s="8" t="s">
        <v>65</v>
      </c>
      <c r="F15" s="8" t="s">
        <v>65</v>
      </c>
      <c r="G15" s="8" t="s">
        <v>65</v>
      </c>
      <c r="H15" s="8" t="s">
        <v>65</v>
      </c>
      <c r="I15" s="8" t="s">
        <v>65</v>
      </c>
      <c r="J15" s="8" t="s">
        <v>65</v>
      </c>
      <c r="K15" s="8" t="s">
        <v>65</v>
      </c>
      <c r="L15" s="8" t="s">
        <v>65</v>
      </c>
      <c r="M15" s="8" t="s">
        <v>65</v>
      </c>
      <c r="N15" s="8" t="s">
        <v>65</v>
      </c>
      <c r="O15" s="8" t="s">
        <v>65</v>
      </c>
      <c r="P15" s="8" t="s">
        <v>65</v>
      </c>
      <c r="Q15" s="8" t="s">
        <v>65</v>
      </c>
      <c r="R15" s="8" t="s">
        <v>65</v>
      </c>
      <c r="S15" s="8" t="s">
        <v>65</v>
      </c>
      <c r="T15" s="8" t="s">
        <v>65</v>
      </c>
      <c r="U15" s="8" t="s">
        <v>65</v>
      </c>
      <c r="V15" s="8" t="s">
        <v>65</v>
      </c>
      <c r="W15" s="8" t="s">
        <v>65</v>
      </c>
      <c r="X15" s="8" t="s">
        <v>65</v>
      </c>
      <c r="Y15" s="8" t="s">
        <v>65</v>
      </c>
      <c r="Z15" s="8" t="s">
        <v>65</v>
      </c>
      <c r="AA15" s="8" t="s">
        <v>65</v>
      </c>
      <c r="AB15" s="8" t="s">
        <v>65</v>
      </c>
      <c r="AC15" s="8" t="s">
        <v>65</v>
      </c>
      <c r="AD15" s="8" t="s">
        <v>65</v>
      </c>
      <c r="AE15" s="8" t="s">
        <v>65</v>
      </c>
      <c r="AF15" s="8" t="s">
        <v>65</v>
      </c>
      <c r="AG15" s="8" t="s">
        <v>65</v>
      </c>
      <c r="AH15" s="8" t="s">
        <v>65</v>
      </c>
      <c r="AI15" s="8" t="s">
        <v>65</v>
      </c>
      <c r="AJ15" s="8" t="s">
        <v>65</v>
      </c>
      <c r="AK15" s="8" t="s">
        <v>65</v>
      </c>
      <c r="AL15" s="8" t="s">
        <v>65</v>
      </c>
      <c r="AM15" s="8" t="s">
        <v>65</v>
      </c>
      <c r="AN15" s="8" t="s">
        <v>65</v>
      </c>
      <c r="AO15" s="8" t="s">
        <v>65</v>
      </c>
      <c r="AP15" s="8" t="s">
        <v>65</v>
      </c>
      <c r="AQ15" s="8" t="s">
        <v>65</v>
      </c>
      <c r="AR15" s="8" t="s">
        <v>65</v>
      </c>
      <c r="AS15" s="8" t="s">
        <v>65</v>
      </c>
      <c r="AT15" s="8" t="s">
        <v>65</v>
      </c>
      <c r="AU15" s="8" t="s">
        <v>65</v>
      </c>
      <c r="AV15" s="8" t="s">
        <v>65</v>
      </c>
      <c r="AW15" s="8" t="s">
        <v>65</v>
      </c>
      <c r="AX15" s="8" t="s">
        <v>65</v>
      </c>
      <c r="AY15" s="8" t="s">
        <v>65</v>
      </c>
      <c r="AZ15" s="8" t="s">
        <v>65</v>
      </c>
      <c r="BA15" s="8" t="s">
        <v>65</v>
      </c>
      <c r="BB15" s="8" t="s">
        <v>65</v>
      </c>
      <c r="BC15" s="8" t="s">
        <v>65</v>
      </c>
      <c r="BD15" s="8" t="s">
        <v>65</v>
      </c>
      <c r="BE15" s="8" t="s">
        <v>65</v>
      </c>
      <c r="BF15" s="8" t="s">
        <v>65</v>
      </c>
      <c r="BG15" s="8" t="s">
        <v>65</v>
      </c>
      <c r="BH15" s="8" t="s">
        <v>65</v>
      </c>
      <c r="BI15" s="8" t="s">
        <v>65</v>
      </c>
      <c r="BJ15" s="8" t="s">
        <v>65</v>
      </c>
      <c r="BK15" s="8" t="s">
        <v>65</v>
      </c>
    </row>
    <row r="16" spans="2:63">
      <c r="B16" s="7" t="str">
        <f>IF('Ma classe'!B15&lt;&gt;0,'Ma classe'!B15,"aucun élève")</f>
        <v>aucun élève</v>
      </c>
      <c r="C16" s="7" t="str">
        <f>IF('Ma classe'!C15&lt;&gt;0,'Ma classe'!C15,"aucun élève")</f>
        <v>aucun élève</v>
      </c>
      <c r="D16" s="8" t="s">
        <v>65</v>
      </c>
      <c r="E16" s="8" t="s">
        <v>65</v>
      </c>
      <c r="F16" s="8" t="s">
        <v>65</v>
      </c>
      <c r="G16" s="8" t="s">
        <v>65</v>
      </c>
      <c r="H16" s="8" t="s">
        <v>65</v>
      </c>
      <c r="I16" s="8" t="s">
        <v>65</v>
      </c>
      <c r="J16" s="8" t="s">
        <v>65</v>
      </c>
      <c r="K16" s="8" t="s">
        <v>65</v>
      </c>
      <c r="L16" s="8" t="s">
        <v>65</v>
      </c>
      <c r="M16" s="8" t="s">
        <v>65</v>
      </c>
      <c r="N16" s="8" t="s">
        <v>65</v>
      </c>
      <c r="O16" s="8" t="s">
        <v>65</v>
      </c>
      <c r="P16" s="8" t="s">
        <v>65</v>
      </c>
      <c r="Q16" s="8" t="s">
        <v>65</v>
      </c>
      <c r="R16" s="8" t="s">
        <v>65</v>
      </c>
      <c r="S16" s="8" t="s">
        <v>65</v>
      </c>
      <c r="T16" s="8" t="s">
        <v>65</v>
      </c>
      <c r="U16" s="8" t="s">
        <v>65</v>
      </c>
      <c r="V16" s="8" t="s">
        <v>65</v>
      </c>
      <c r="W16" s="8" t="s">
        <v>65</v>
      </c>
      <c r="X16" s="8" t="s">
        <v>65</v>
      </c>
      <c r="Y16" s="8" t="s">
        <v>65</v>
      </c>
      <c r="Z16" s="8" t="s">
        <v>65</v>
      </c>
      <c r="AA16" s="8" t="s">
        <v>65</v>
      </c>
      <c r="AB16" s="8" t="s">
        <v>65</v>
      </c>
      <c r="AC16" s="8" t="s">
        <v>65</v>
      </c>
      <c r="AD16" s="8" t="s">
        <v>65</v>
      </c>
      <c r="AE16" s="8" t="s">
        <v>65</v>
      </c>
      <c r="AF16" s="8" t="s">
        <v>65</v>
      </c>
      <c r="AG16" s="8" t="s">
        <v>65</v>
      </c>
      <c r="AH16" s="8" t="s">
        <v>65</v>
      </c>
      <c r="AI16" s="8" t="s">
        <v>65</v>
      </c>
      <c r="AJ16" s="8" t="s">
        <v>65</v>
      </c>
      <c r="AK16" s="8" t="s">
        <v>65</v>
      </c>
      <c r="AL16" s="8" t="s">
        <v>65</v>
      </c>
      <c r="AM16" s="8" t="s">
        <v>65</v>
      </c>
      <c r="AN16" s="8" t="s">
        <v>65</v>
      </c>
      <c r="AO16" s="8" t="s">
        <v>65</v>
      </c>
      <c r="AP16" s="8" t="s">
        <v>65</v>
      </c>
      <c r="AQ16" s="8" t="s">
        <v>65</v>
      </c>
      <c r="AR16" s="8" t="s">
        <v>65</v>
      </c>
      <c r="AS16" s="8" t="s">
        <v>65</v>
      </c>
      <c r="AT16" s="8" t="s">
        <v>65</v>
      </c>
      <c r="AU16" s="8" t="s">
        <v>65</v>
      </c>
      <c r="AV16" s="8" t="s">
        <v>65</v>
      </c>
      <c r="AW16" s="8" t="s">
        <v>65</v>
      </c>
      <c r="AX16" s="8" t="s">
        <v>65</v>
      </c>
      <c r="AY16" s="8" t="s">
        <v>65</v>
      </c>
      <c r="AZ16" s="8" t="s">
        <v>65</v>
      </c>
      <c r="BA16" s="8" t="s">
        <v>65</v>
      </c>
      <c r="BB16" s="8" t="s">
        <v>65</v>
      </c>
      <c r="BC16" s="8" t="s">
        <v>65</v>
      </c>
      <c r="BD16" s="8" t="s">
        <v>65</v>
      </c>
      <c r="BE16" s="8" t="s">
        <v>65</v>
      </c>
      <c r="BF16" s="8" t="s">
        <v>65</v>
      </c>
      <c r="BG16" s="8" t="s">
        <v>65</v>
      </c>
      <c r="BH16" s="8" t="s">
        <v>65</v>
      </c>
      <c r="BI16" s="8" t="s">
        <v>65</v>
      </c>
      <c r="BJ16" s="8" t="s">
        <v>65</v>
      </c>
      <c r="BK16" s="8" t="s">
        <v>65</v>
      </c>
    </row>
    <row r="17" spans="2:63">
      <c r="B17" s="7" t="str">
        <f>IF('Ma classe'!B16&lt;&gt;0,'Ma classe'!B16,"aucun élève")</f>
        <v>aucun élève</v>
      </c>
      <c r="C17" s="7" t="str">
        <f>IF('Ma classe'!C16&lt;&gt;0,'Ma classe'!C16,"aucun élève")</f>
        <v>aucun élève</v>
      </c>
      <c r="D17" s="8" t="s">
        <v>65</v>
      </c>
      <c r="E17" s="8" t="s">
        <v>65</v>
      </c>
      <c r="F17" s="8" t="s">
        <v>65</v>
      </c>
      <c r="G17" s="8" t="s">
        <v>65</v>
      </c>
      <c r="H17" s="8" t="s">
        <v>65</v>
      </c>
      <c r="I17" s="8" t="s">
        <v>65</v>
      </c>
      <c r="J17" s="8" t="s">
        <v>65</v>
      </c>
      <c r="K17" s="8" t="s">
        <v>65</v>
      </c>
      <c r="L17" s="8" t="s">
        <v>65</v>
      </c>
      <c r="M17" s="8" t="s">
        <v>65</v>
      </c>
      <c r="N17" s="8" t="s">
        <v>65</v>
      </c>
      <c r="O17" s="8" t="s">
        <v>65</v>
      </c>
      <c r="P17" s="8" t="s">
        <v>65</v>
      </c>
      <c r="Q17" s="8" t="s">
        <v>65</v>
      </c>
      <c r="R17" s="8" t="s">
        <v>65</v>
      </c>
      <c r="S17" s="8" t="s">
        <v>65</v>
      </c>
      <c r="T17" s="8" t="s">
        <v>65</v>
      </c>
      <c r="U17" s="8" t="s">
        <v>65</v>
      </c>
      <c r="V17" s="8" t="s">
        <v>65</v>
      </c>
      <c r="W17" s="8" t="s">
        <v>65</v>
      </c>
      <c r="X17" s="8" t="s">
        <v>65</v>
      </c>
      <c r="Y17" s="8" t="s">
        <v>65</v>
      </c>
      <c r="Z17" s="8" t="s">
        <v>65</v>
      </c>
      <c r="AA17" s="8" t="s">
        <v>65</v>
      </c>
      <c r="AB17" s="8" t="s">
        <v>65</v>
      </c>
      <c r="AC17" s="8" t="s">
        <v>65</v>
      </c>
      <c r="AD17" s="8" t="s">
        <v>65</v>
      </c>
      <c r="AE17" s="8" t="s">
        <v>65</v>
      </c>
      <c r="AF17" s="8" t="s">
        <v>65</v>
      </c>
      <c r="AG17" s="8" t="s">
        <v>65</v>
      </c>
      <c r="AH17" s="8" t="s">
        <v>65</v>
      </c>
      <c r="AI17" s="8" t="s">
        <v>65</v>
      </c>
      <c r="AJ17" s="8" t="s">
        <v>65</v>
      </c>
      <c r="AK17" s="8" t="s">
        <v>65</v>
      </c>
      <c r="AL17" s="8" t="s">
        <v>65</v>
      </c>
      <c r="AM17" s="8" t="s">
        <v>65</v>
      </c>
      <c r="AN17" s="8" t="s">
        <v>65</v>
      </c>
      <c r="AO17" s="8" t="s">
        <v>65</v>
      </c>
      <c r="AP17" s="8" t="s">
        <v>65</v>
      </c>
      <c r="AQ17" s="8" t="s">
        <v>65</v>
      </c>
      <c r="AR17" s="8" t="s">
        <v>65</v>
      </c>
      <c r="AS17" s="8" t="s">
        <v>65</v>
      </c>
      <c r="AT17" s="8" t="s">
        <v>65</v>
      </c>
      <c r="AU17" s="8" t="s">
        <v>65</v>
      </c>
      <c r="AV17" s="8" t="s">
        <v>65</v>
      </c>
      <c r="AW17" s="8" t="s">
        <v>65</v>
      </c>
      <c r="AX17" s="8" t="s">
        <v>65</v>
      </c>
      <c r="AY17" s="8" t="s">
        <v>65</v>
      </c>
      <c r="AZ17" s="8" t="s">
        <v>65</v>
      </c>
      <c r="BA17" s="8" t="s">
        <v>65</v>
      </c>
      <c r="BB17" s="8" t="s">
        <v>65</v>
      </c>
      <c r="BC17" s="8" t="s">
        <v>65</v>
      </c>
      <c r="BD17" s="8" t="s">
        <v>65</v>
      </c>
      <c r="BE17" s="8" t="s">
        <v>65</v>
      </c>
      <c r="BF17" s="8" t="s">
        <v>65</v>
      </c>
      <c r="BG17" s="8" t="s">
        <v>65</v>
      </c>
      <c r="BH17" s="8" t="s">
        <v>65</v>
      </c>
      <c r="BI17" s="8" t="s">
        <v>65</v>
      </c>
      <c r="BJ17" s="8" t="s">
        <v>65</v>
      </c>
      <c r="BK17" s="8" t="s">
        <v>65</v>
      </c>
    </row>
    <row r="18" spans="2:63">
      <c r="B18" s="7" t="str">
        <f>IF('Ma classe'!B17&lt;&gt;0,'Ma classe'!B17,"aucun élève")</f>
        <v>aucun élève</v>
      </c>
      <c r="C18" s="7" t="str">
        <f>IF('Ma classe'!C17&lt;&gt;0,'Ma classe'!C17,"aucun élève")</f>
        <v>aucun élève</v>
      </c>
      <c r="D18" s="8" t="s">
        <v>65</v>
      </c>
      <c r="E18" s="8" t="s">
        <v>65</v>
      </c>
      <c r="F18" s="8" t="s">
        <v>65</v>
      </c>
      <c r="G18" s="8" t="s">
        <v>65</v>
      </c>
      <c r="H18" s="8" t="s">
        <v>65</v>
      </c>
      <c r="I18" s="8" t="s">
        <v>65</v>
      </c>
      <c r="J18" s="8" t="s">
        <v>65</v>
      </c>
      <c r="K18" s="8" t="s">
        <v>65</v>
      </c>
      <c r="L18" s="8" t="s">
        <v>65</v>
      </c>
      <c r="M18" s="8" t="s">
        <v>65</v>
      </c>
      <c r="N18" s="8" t="s">
        <v>65</v>
      </c>
      <c r="O18" s="8" t="s">
        <v>65</v>
      </c>
      <c r="P18" s="8" t="s">
        <v>65</v>
      </c>
      <c r="Q18" s="8" t="s">
        <v>65</v>
      </c>
      <c r="R18" s="8" t="s">
        <v>65</v>
      </c>
      <c r="S18" s="8" t="s">
        <v>65</v>
      </c>
      <c r="T18" s="8" t="s">
        <v>65</v>
      </c>
      <c r="U18" s="8" t="s">
        <v>65</v>
      </c>
      <c r="V18" s="8" t="s">
        <v>65</v>
      </c>
      <c r="W18" s="8" t="s">
        <v>65</v>
      </c>
      <c r="X18" s="8" t="s">
        <v>65</v>
      </c>
      <c r="Y18" s="8" t="s">
        <v>65</v>
      </c>
      <c r="Z18" s="8" t="s">
        <v>65</v>
      </c>
      <c r="AA18" s="8" t="s">
        <v>65</v>
      </c>
      <c r="AB18" s="8" t="s">
        <v>65</v>
      </c>
      <c r="AC18" s="8" t="s">
        <v>65</v>
      </c>
      <c r="AD18" s="8" t="s">
        <v>65</v>
      </c>
      <c r="AE18" s="8" t="s">
        <v>65</v>
      </c>
      <c r="AF18" s="8" t="s">
        <v>65</v>
      </c>
      <c r="AG18" s="8" t="s">
        <v>65</v>
      </c>
      <c r="AH18" s="8" t="s">
        <v>65</v>
      </c>
      <c r="AI18" s="8" t="s">
        <v>65</v>
      </c>
      <c r="AJ18" s="8" t="s">
        <v>65</v>
      </c>
      <c r="AK18" s="8" t="s">
        <v>65</v>
      </c>
      <c r="AL18" s="8" t="s">
        <v>65</v>
      </c>
      <c r="AM18" s="8" t="s">
        <v>65</v>
      </c>
      <c r="AN18" s="8" t="s">
        <v>65</v>
      </c>
      <c r="AO18" s="8" t="s">
        <v>65</v>
      </c>
      <c r="AP18" s="8" t="s">
        <v>65</v>
      </c>
      <c r="AQ18" s="8" t="s">
        <v>65</v>
      </c>
      <c r="AR18" s="8" t="s">
        <v>65</v>
      </c>
      <c r="AS18" s="8" t="s">
        <v>65</v>
      </c>
      <c r="AT18" s="8" t="s">
        <v>65</v>
      </c>
      <c r="AU18" s="8" t="s">
        <v>65</v>
      </c>
      <c r="AV18" s="8" t="s">
        <v>65</v>
      </c>
      <c r="AW18" s="8" t="s">
        <v>65</v>
      </c>
      <c r="AX18" s="8" t="s">
        <v>65</v>
      </c>
      <c r="AY18" s="8" t="s">
        <v>65</v>
      </c>
      <c r="AZ18" s="8" t="s">
        <v>65</v>
      </c>
      <c r="BA18" s="8" t="s">
        <v>65</v>
      </c>
      <c r="BB18" s="8" t="s">
        <v>65</v>
      </c>
      <c r="BC18" s="8" t="s">
        <v>65</v>
      </c>
      <c r="BD18" s="8" t="s">
        <v>65</v>
      </c>
      <c r="BE18" s="8" t="s">
        <v>65</v>
      </c>
      <c r="BF18" s="8" t="s">
        <v>65</v>
      </c>
      <c r="BG18" s="8" t="s">
        <v>65</v>
      </c>
      <c r="BH18" s="8" t="s">
        <v>65</v>
      </c>
      <c r="BI18" s="8" t="s">
        <v>65</v>
      </c>
      <c r="BJ18" s="8" t="s">
        <v>65</v>
      </c>
      <c r="BK18" s="8" t="s">
        <v>65</v>
      </c>
    </row>
    <row r="19" spans="2:63">
      <c r="B19" s="7" t="str">
        <f>IF('Ma classe'!B18&lt;&gt;0,'Ma classe'!B18,"aucun élève")</f>
        <v>aucun élève</v>
      </c>
      <c r="C19" s="7" t="str">
        <f>IF('Ma classe'!C18&lt;&gt;0,'Ma classe'!C18,"aucun élève")</f>
        <v>aucun élève</v>
      </c>
      <c r="D19" s="8" t="s">
        <v>65</v>
      </c>
      <c r="E19" s="8" t="s">
        <v>65</v>
      </c>
      <c r="F19" s="8" t="s">
        <v>65</v>
      </c>
      <c r="G19" s="8" t="s">
        <v>65</v>
      </c>
      <c r="H19" s="8" t="s">
        <v>65</v>
      </c>
      <c r="I19" s="8" t="s">
        <v>65</v>
      </c>
      <c r="J19" s="8" t="s">
        <v>65</v>
      </c>
      <c r="K19" s="8" t="s">
        <v>65</v>
      </c>
      <c r="L19" s="8" t="s">
        <v>65</v>
      </c>
      <c r="M19" s="8" t="s">
        <v>65</v>
      </c>
      <c r="N19" s="8" t="s">
        <v>65</v>
      </c>
      <c r="O19" s="8" t="s">
        <v>65</v>
      </c>
      <c r="P19" s="8" t="s">
        <v>65</v>
      </c>
      <c r="Q19" s="8" t="s">
        <v>65</v>
      </c>
      <c r="R19" s="8" t="s">
        <v>65</v>
      </c>
      <c r="S19" s="8" t="s">
        <v>65</v>
      </c>
      <c r="T19" s="8" t="s">
        <v>65</v>
      </c>
      <c r="U19" s="8" t="s">
        <v>65</v>
      </c>
      <c r="V19" s="8" t="s">
        <v>65</v>
      </c>
      <c r="W19" s="8" t="s">
        <v>65</v>
      </c>
      <c r="X19" s="8" t="s">
        <v>65</v>
      </c>
      <c r="Y19" s="8" t="s">
        <v>65</v>
      </c>
      <c r="Z19" s="8" t="s">
        <v>65</v>
      </c>
      <c r="AA19" s="8" t="s">
        <v>65</v>
      </c>
      <c r="AB19" s="8" t="s">
        <v>65</v>
      </c>
      <c r="AC19" s="8" t="s">
        <v>65</v>
      </c>
      <c r="AD19" s="8" t="s">
        <v>65</v>
      </c>
      <c r="AE19" s="8" t="s">
        <v>65</v>
      </c>
      <c r="AF19" s="8" t="s">
        <v>65</v>
      </c>
      <c r="AG19" s="8" t="s">
        <v>65</v>
      </c>
      <c r="AH19" s="8" t="s">
        <v>65</v>
      </c>
      <c r="AI19" s="8" t="s">
        <v>65</v>
      </c>
      <c r="AJ19" s="8" t="s">
        <v>65</v>
      </c>
      <c r="AK19" s="8" t="s">
        <v>65</v>
      </c>
      <c r="AL19" s="8" t="s">
        <v>65</v>
      </c>
      <c r="AM19" s="8" t="s">
        <v>65</v>
      </c>
      <c r="AN19" s="8" t="s">
        <v>65</v>
      </c>
      <c r="AO19" s="8" t="s">
        <v>65</v>
      </c>
      <c r="AP19" s="8" t="s">
        <v>65</v>
      </c>
      <c r="AQ19" s="8" t="s">
        <v>65</v>
      </c>
      <c r="AR19" s="8" t="s">
        <v>65</v>
      </c>
      <c r="AS19" s="8" t="s">
        <v>65</v>
      </c>
      <c r="AT19" s="8" t="s">
        <v>65</v>
      </c>
      <c r="AU19" s="8" t="s">
        <v>65</v>
      </c>
      <c r="AV19" s="8" t="s">
        <v>65</v>
      </c>
      <c r="AW19" s="8" t="s">
        <v>65</v>
      </c>
      <c r="AX19" s="8" t="s">
        <v>65</v>
      </c>
      <c r="AY19" s="8" t="s">
        <v>65</v>
      </c>
      <c r="AZ19" s="8" t="s">
        <v>65</v>
      </c>
      <c r="BA19" s="8" t="s">
        <v>65</v>
      </c>
      <c r="BB19" s="8" t="s">
        <v>65</v>
      </c>
      <c r="BC19" s="8" t="s">
        <v>65</v>
      </c>
      <c r="BD19" s="8" t="s">
        <v>65</v>
      </c>
      <c r="BE19" s="8" t="s">
        <v>65</v>
      </c>
      <c r="BF19" s="8" t="s">
        <v>65</v>
      </c>
      <c r="BG19" s="8" t="s">
        <v>65</v>
      </c>
      <c r="BH19" s="8" t="s">
        <v>65</v>
      </c>
      <c r="BI19" s="8" t="s">
        <v>65</v>
      </c>
      <c r="BJ19" s="8" t="s">
        <v>65</v>
      </c>
      <c r="BK19" s="8" t="s">
        <v>65</v>
      </c>
    </row>
    <row r="20" spans="2:63">
      <c r="B20" s="7" t="str">
        <f>IF('Ma classe'!B19&lt;&gt;0,'Ma classe'!B19,"aucun élève")</f>
        <v>aucun élève</v>
      </c>
      <c r="C20" s="7" t="str">
        <f>IF('Ma classe'!C19&lt;&gt;0,'Ma classe'!C19,"aucun élève")</f>
        <v>aucun élève</v>
      </c>
      <c r="D20" s="8" t="s">
        <v>65</v>
      </c>
      <c r="E20" s="8" t="s">
        <v>65</v>
      </c>
      <c r="F20" s="8" t="s">
        <v>65</v>
      </c>
      <c r="G20" s="8" t="s">
        <v>65</v>
      </c>
      <c r="H20" s="8" t="s">
        <v>65</v>
      </c>
      <c r="I20" s="8" t="s">
        <v>65</v>
      </c>
      <c r="J20" s="8" t="s">
        <v>65</v>
      </c>
      <c r="K20" s="8" t="s">
        <v>65</v>
      </c>
      <c r="L20" s="8" t="s">
        <v>65</v>
      </c>
      <c r="M20" s="8" t="s">
        <v>65</v>
      </c>
      <c r="N20" s="8" t="s">
        <v>65</v>
      </c>
      <c r="O20" s="8" t="s">
        <v>65</v>
      </c>
      <c r="P20" s="8" t="s">
        <v>65</v>
      </c>
      <c r="Q20" s="8" t="s">
        <v>65</v>
      </c>
      <c r="R20" s="8" t="s">
        <v>65</v>
      </c>
      <c r="S20" s="8" t="s">
        <v>65</v>
      </c>
      <c r="T20" s="8" t="s">
        <v>65</v>
      </c>
      <c r="U20" s="8" t="s">
        <v>65</v>
      </c>
      <c r="V20" s="8" t="s">
        <v>65</v>
      </c>
      <c r="W20" s="8" t="s">
        <v>65</v>
      </c>
      <c r="X20" s="8" t="s">
        <v>65</v>
      </c>
      <c r="Y20" s="8" t="s">
        <v>65</v>
      </c>
      <c r="Z20" s="8" t="s">
        <v>65</v>
      </c>
      <c r="AA20" s="8" t="s">
        <v>65</v>
      </c>
      <c r="AB20" s="8" t="s">
        <v>65</v>
      </c>
      <c r="AC20" s="8" t="s">
        <v>65</v>
      </c>
      <c r="AD20" s="8" t="s">
        <v>65</v>
      </c>
      <c r="AE20" s="8" t="s">
        <v>65</v>
      </c>
      <c r="AF20" s="8" t="s">
        <v>65</v>
      </c>
      <c r="AG20" s="8" t="s">
        <v>65</v>
      </c>
      <c r="AH20" s="8" t="s">
        <v>65</v>
      </c>
      <c r="AI20" s="8" t="s">
        <v>65</v>
      </c>
      <c r="AJ20" s="8" t="s">
        <v>65</v>
      </c>
      <c r="AK20" s="8" t="s">
        <v>65</v>
      </c>
      <c r="AL20" s="8" t="s">
        <v>65</v>
      </c>
      <c r="AM20" s="8" t="s">
        <v>65</v>
      </c>
      <c r="AN20" s="8" t="s">
        <v>65</v>
      </c>
      <c r="AO20" s="8" t="s">
        <v>65</v>
      </c>
      <c r="AP20" s="8" t="s">
        <v>65</v>
      </c>
      <c r="AQ20" s="8" t="s">
        <v>65</v>
      </c>
      <c r="AR20" s="8" t="s">
        <v>65</v>
      </c>
      <c r="AS20" s="8" t="s">
        <v>65</v>
      </c>
      <c r="AT20" s="8" t="s">
        <v>65</v>
      </c>
      <c r="AU20" s="8" t="s">
        <v>65</v>
      </c>
      <c r="AV20" s="8" t="s">
        <v>65</v>
      </c>
      <c r="AW20" s="8" t="s">
        <v>65</v>
      </c>
      <c r="AX20" s="8" t="s">
        <v>65</v>
      </c>
      <c r="AY20" s="8" t="s">
        <v>65</v>
      </c>
      <c r="AZ20" s="8" t="s">
        <v>65</v>
      </c>
      <c r="BA20" s="8" t="s">
        <v>65</v>
      </c>
      <c r="BB20" s="8" t="s">
        <v>65</v>
      </c>
      <c r="BC20" s="8" t="s">
        <v>65</v>
      </c>
      <c r="BD20" s="8" t="s">
        <v>65</v>
      </c>
      <c r="BE20" s="8" t="s">
        <v>65</v>
      </c>
      <c r="BF20" s="8" t="s">
        <v>65</v>
      </c>
      <c r="BG20" s="8" t="s">
        <v>65</v>
      </c>
      <c r="BH20" s="8" t="s">
        <v>65</v>
      </c>
      <c r="BI20" s="8" t="s">
        <v>65</v>
      </c>
      <c r="BJ20" s="8" t="s">
        <v>65</v>
      </c>
      <c r="BK20" s="8" t="s">
        <v>65</v>
      </c>
    </row>
    <row r="21" spans="2:63">
      <c r="B21" s="7" t="str">
        <f>IF('Ma classe'!B20&lt;&gt;0,'Ma classe'!B20,"aucun élève")</f>
        <v>aucun élève</v>
      </c>
      <c r="C21" s="7" t="str">
        <f>IF('Ma classe'!C20&lt;&gt;0,'Ma classe'!C20,"aucun élève")</f>
        <v>aucun élève</v>
      </c>
      <c r="D21" s="8" t="s">
        <v>65</v>
      </c>
      <c r="E21" s="8" t="s">
        <v>65</v>
      </c>
      <c r="F21" s="8" t="s">
        <v>65</v>
      </c>
      <c r="G21" s="8" t="s">
        <v>65</v>
      </c>
      <c r="H21" s="8" t="s">
        <v>65</v>
      </c>
      <c r="I21" s="8" t="s">
        <v>65</v>
      </c>
      <c r="J21" s="8" t="s">
        <v>65</v>
      </c>
      <c r="K21" s="8" t="s">
        <v>65</v>
      </c>
      <c r="L21" s="8" t="s">
        <v>65</v>
      </c>
      <c r="M21" s="8" t="s">
        <v>65</v>
      </c>
      <c r="N21" s="8" t="s">
        <v>65</v>
      </c>
      <c r="O21" s="8" t="s">
        <v>65</v>
      </c>
      <c r="P21" s="8" t="s">
        <v>65</v>
      </c>
      <c r="Q21" s="8" t="s">
        <v>65</v>
      </c>
      <c r="R21" s="8" t="s">
        <v>65</v>
      </c>
      <c r="S21" s="8" t="s">
        <v>65</v>
      </c>
      <c r="T21" s="8" t="s">
        <v>65</v>
      </c>
      <c r="U21" s="8" t="s">
        <v>65</v>
      </c>
      <c r="V21" s="8" t="s">
        <v>65</v>
      </c>
      <c r="W21" s="8" t="s">
        <v>65</v>
      </c>
      <c r="X21" s="8" t="s">
        <v>65</v>
      </c>
      <c r="Y21" s="8" t="s">
        <v>65</v>
      </c>
      <c r="Z21" s="8" t="s">
        <v>65</v>
      </c>
      <c r="AA21" s="8" t="s">
        <v>65</v>
      </c>
      <c r="AB21" s="8" t="s">
        <v>65</v>
      </c>
      <c r="AC21" s="8" t="s">
        <v>65</v>
      </c>
      <c r="AD21" s="8" t="s">
        <v>65</v>
      </c>
      <c r="AE21" s="8" t="s">
        <v>65</v>
      </c>
      <c r="AF21" s="8" t="s">
        <v>65</v>
      </c>
      <c r="AG21" s="8" t="s">
        <v>65</v>
      </c>
      <c r="AH21" s="8" t="s">
        <v>65</v>
      </c>
      <c r="AI21" s="8" t="s">
        <v>65</v>
      </c>
      <c r="AJ21" s="8" t="s">
        <v>65</v>
      </c>
      <c r="AK21" s="8" t="s">
        <v>65</v>
      </c>
      <c r="AL21" s="8" t="s">
        <v>65</v>
      </c>
      <c r="AM21" s="8" t="s">
        <v>65</v>
      </c>
      <c r="AN21" s="8" t="s">
        <v>65</v>
      </c>
      <c r="AO21" s="8" t="s">
        <v>65</v>
      </c>
      <c r="AP21" s="8" t="s">
        <v>65</v>
      </c>
      <c r="AQ21" s="8" t="s">
        <v>65</v>
      </c>
      <c r="AR21" s="8" t="s">
        <v>65</v>
      </c>
      <c r="AS21" s="8" t="s">
        <v>65</v>
      </c>
      <c r="AT21" s="8" t="s">
        <v>65</v>
      </c>
      <c r="AU21" s="8" t="s">
        <v>65</v>
      </c>
      <c r="AV21" s="8" t="s">
        <v>65</v>
      </c>
      <c r="AW21" s="8" t="s">
        <v>65</v>
      </c>
      <c r="AX21" s="8" t="s">
        <v>65</v>
      </c>
      <c r="AY21" s="8" t="s">
        <v>65</v>
      </c>
      <c r="AZ21" s="8" t="s">
        <v>65</v>
      </c>
      <c r="BA21" s="8" t="s">
        <v>65</v>
      </c>
      <c r="BB21" s="8" t="s">
        <v>65</v>
      </c>
      <c r="BC21" s="8" t="s">
        <v>65</v>
      </c>
      <c r="BD21" s="8" t="s">
        <v>65</v>
      </c>
      <c r="BE21" s="8" t="s">
        <v>65</v>
      </c>
      <c r="BF21" s="8" t="s">
        <v>65</v>
      </c>
      <c r="BG21" s="8" t="s">
        <v>65</v>
      </c>
      <c r="BH21" s="8" t="s">
        <v>65</v>
      </c>
      <c r="BI21" s="8" t="s">
        <v>65</v>
      </c>
      <c r="BJ21" s="8" t="s">
        <v>65</v>
      </c>
      <c r="BK21" s="8" t="s">
        <v>65</v>
      </c>
    </row>
    <row r="22" spans="2:63">
      <c r="B22" s="7" t="str">
        <f>IF('Ma classe'!B21&lt;&gt;0,'Ma classe'!B21,"aucun élève")</f>
        <v>aucun élève</v>
      </c>
      <c r="C22" s="7" t="str">
        <f>IF('Ma classe'!C21&lt;&gt;0,'Ma classe'!C21,"aucun élève")</f>
        <v>aucun élève</v>
      </c>
      <c r="D22" s="8" t="s">
        <v>65</v>
      </c>
      <c r="E22" s="8" t="s">
        <v>65</v>
      </c>
      <c r="F22" s="8" t="s">
        <v>65</v>
      </c>
      <c r="G22" s="8" t="s">
        <v>65</v>
      </c>
      <c r="H22" s="8" t="s">
        <v>65</v>
      </c>
      <c r="I22" s="8" t="s">
        <v>65</v>
      </c>
      <c r="J22" s="8" t="s">
        <v>65</v>
      </c>
      <c r="K22" s="8" t="s">
        <v>65</v>
      </c>
      <c r="L22" s="8" t="s">
        <v>65</v>
      </c>
      <c r="M22" s="8" t="s">
        <v>65</v>
      </c>
      <c r="N22" s="8" t="s">
        <v>65</v>
      </c>
      <c r="O22" s="8" t="s">
        <v>65</v>
      </c>
      <c r="P22" s="8" t="s">
        <v>65</v>
      </c>
      <c r="Q22" s="8" t="s">
        <v>65</v>
      </c>
      <c r="R22" s="8" t="s">
        <v>65</v>
      </c>
      <c r="S22" s="8" t="s">
        <v>65</v>
      </c>
      <c r="T22" s="8" t="s">
        <v>65</v>
      </c>
      <c r="U22" s="8" t="s">
        <v>65</v>
      </c>
      <c r="V22" s="8" t="s">
        <v>65</v>
      </c>
      <c r="W22" s="8" t="s">
        <v>65</v>
      </c>
      <c r="X22" s="8" t="s">
        <v>65</v>
      </c>
      <c r="Y22" s="8" t="s">
        <v>65</v>
      </c>
      <c r="Z22" s="8" t="s">
        <v>65</v>
      </c>
      <c r="AA22" s="8" t="s">
        <v>65</v>
      </c>
      <c r="AB22" s="8" t="s">
        <v>65</v>
      </c>
      <c r="AC22" s="8" t="s">
        <v>65</v>
      </c>
      <c r="AD22" s="8" t="s">
        <v>65</v>
      </c>
      <c r="AE22" s="8" t="s">
        <v>65</v>
      </c>
      <c r="AF22" s="8" t="s">
        <v>65</v>
      </c>
      <c r="AG22" s="8" t="s">
        <v>65</v>
      </c>
      <c r="AH22" s="8" t="s">
        <v>65</v>
      </c>
      <c r="AI22" s="8" t="s">
        <v>65</v>
      </c>
      <c r="AJ22" s="8" t="s">
        <v>65</v>
      </c>
      <c r="AK22" s="8" t="s">
        <v>65</v>
      </c>
      <c r="AL22" s="8" t="s">
        <v>65</v>
      </c>
      <c r="AM22" s="8" t="s">
        <v>65</v>
      </c>
      <c r="AN22" s="8" t="s">
        <v>65</v>
      </c>
      <c r="AO22" s="8" t="s">
        <v>65</v>
      </c>
      <c r="AP22" s="8" t="s">
        <v>65</v>
      </c>
      <c r="AQ22" s="8" t="s">
        <v>65</v>
      </c>
      <c r="AR22" s="8" t="s">
        <v>65</v>
      </c>
      <c r="AS22" s="8" t="s">
        <v>65</v>
      </c>
      <c r="AT22" s="8" t="s">
        <v>65</v>
      </c>
      <c r="AU22" s="8" t="s">
        <v>65</v>
      </c>
      <c r="AV22" s="8" t="s">
        <v>65</v>
      </c>
      <c r="AW22" s="8" t="s">
        <v>65</v>
      </c>
      <c r="AX22" s="8" t="s">
        <v>65</v>
      </c>
      <c r="AY22" s="8" t="s">
        <v>65</v>
      </c>
      <c r="AZ22" s="8" t="s">
        <v>65</v>
      </c>
      <c r="BA22" s="8" t="s">
        <v>65</v>
      </c>
      <c r="BB22" s="8" t="s">
        <v>65</v>
      </c>
      <c r="BC22" s="8" t="s">
        <v>65</v>
      </c>
      <c r="BD22" s="8" t="s">
        <v>65</v>
      </c>
      <c r="BE22" s="8" t="s">
        <v>65</v>
      </c>
      <c r="BF22" s="8" t="s">
        <v>65</v>
      </c>
      <c r="BG22" s="8" t="s">
        <v>65</v>
      </c>
      <c r="BH22" s="8" t="s">
        <v>65</v>
      </c>
      <c r="BI22" s="8" t="s">
        <v>65</v>
      </c>
      <c r="BJ22" s="8" t="s">
        <v>65</v>
      </c>
      <c r="BK22" s="8" t="s">
        <v>65</v>
      </c>
    </row>
    <row r="23" spans="2:63">
      <c r="B23" s="7" t="str">
        <f>IF('Ma classe'!B22&lt;&gt;0,'Ma classe'!B22,"aucun élève")</f>
        <v>aucun élève</v>
      </c>
      <c r="C23" s="7" t="str">
        <f>IF('Ma classe'!C22&lt;&gt;0,'Ma classe'!C22,"aucun élève")</f>
        <v>aucun élève</v>
      </c>
      <c r="D23" s="8" t="s">
        <v>65</v>
      </c>
      <c r="E23" s="8" t="s">
        <v>65</v>
      </c>
      <c r="F23" s="8" t="s">
        <v>65</v>
      </c>
      <c r="G23" s="8" t="s">
        <v>65</v>
      </c>
      <c r="H23" s="8" t="s">
        <v>65</v>
      </c>
      <c r="I23" s="8" t="s">
        <v>65</v>
      </c>
      <c r="J23" s="8" t="s">
        <v>65</v>
      </c>
      <c r="K23" s="8" t="s">
        <v>65</v>
      </c>
      <c r="L23" s="8" t="s">
        <v>65</v>
      </c>
      <c r="M23" s="8" t="s">
        <v>65</v>
      </c>
      <c r="N23" s="8" t="s">
        <v>65</v>
      </c>
      <c r="O23" s="8" t="s">
        <v>65</v>
      </c>
      <c r="P23" s="8" t="s">
        <v>65</v>
      </c>
      <c r="Q23" s="8" t="s">
        <v>65</v>
      </c>
      <c r="R23" s="8" t="s">
        <v>65</v>
      </c>
      <c r="S23" s="8" t="s">
        <v>65</v>
      </c>
      <c r="T23" s="8" t="s">
        <v>65</v>
      </c>
      <c r="U23" s="8" t="s">
        <v>65</v>
      </c>
      <c r="V23" s="8" t="s">
        <v>65</v>
      </c>
      <c r="W23" s="8" t="s">
        <v>65</v>
      </c>
      <c r="X23" s="8" t="s">
        <v>65</v>
      </c>
      <c r="Y23" s="8" t="s">
        <v>65</v>
      </c>
      <c r="Z23" s="8" t="s">
        <v>65</v>
      </c>
      <c r="AA23" s="8" t="s">
        <v>65</v>
      </c>
      <c r="AB23" s="8" t="s">
        <v>65</v>
      </c>
      <c r="AC23" s="8" t="s">
        <v>65</v>
      </c>
      <c r="AD23" s="8" t="s">
        <v>65</v>
      </c>
      <c r="AE23" s="8" t="s">
        <v>65</v>
      </c>
      <c r="AF23" s="8" t="s">
        <v>65</v>
      </c>
      <c r="AG23" s="8" t="s">
        <v>65</v>
      </c>
      <c r="AH23" s="8" t="s">
        <v>65</v>
      </c>
      <c r="AI23" s="8" t="s">
        <v>65</v>
      </c>
      <c r="AJ23" s="8" t="s">
        <v>65</v>
      </c>
      <c r="AK23" s="8" t="s">
        <v>65</v>
      </c>
      <c r="AL23" s="8" t="s">
        <v>65</v>
      </c>
      <c r="AM23" s="8" t="s">
        <v>65</v>
      </c>
      <c r="AN23" s="8" t="s">
        <v>65</v>
      </c>
      <c r="AO23" s="8" t="s">
        <v>65</v>
      </c>
      <c r="AP23" s="8" t="s">
        <v>65</v>
      </c>
      <c r="AQ23" s="8" t="s">
        <v>65</v>
      </c>
      <c r="AR23" s="8" t="s">
        <v>65</v>
      </c>
      <c r="AS23" s="8" t="s">
        <v>65</v>
      </c>
      <c r="AT23" s="8" t="s">
        <v>65</v>
      </c>
      <c r="AU23" s="8" t="s">
        <v>65</v>
      </c>
      <c r="AV23" s="8" t="s">
        <v>65</v>
      </c>
      <c r="AW23" s="8" t="s">
        <v>65</v>
      </c>
      <c r="AX23" s="8" t="s">
        <v>65</v>
      </c>
      <c r="AY23" s="8" t="s">
        <v>65</v>
      </c>
      <c r="AZ23" s="8" t="s">
        <v>65</v>
      </c>
      <c r="BA23" s="8" t="s">
        <v>65</v>
      </c>
      <c r="BB23" s="8" t="s">
        <v>65</v>
      </c>
      <c r="BC23" s="8" t="s">
        <v>65</v>
      </c>
      <c r="BD23" s="8" t="s">
        <v>65</v>
      </c>
      <c r="BE23" s="8" t="s">
        <v>65</v>
      </c>
      <c r="BF23" s="8" t="s">
        <v>65</v>
      </c>
      <c r="BG23" s="8" t="s">
        <v>65</v>
      </c>
      <c r="BH23" s="8" t="s">
        <v>65</v>
      </c>
      <c r="BI23" s="8" t="s">
        <v>65</v>
      </c>
      <c r="BJ23" s="8" t="s">
        <v>65</v>
      </c>
      <c r="BK23" s="8" t="s">
        <v>65</v>
      </c>
    </row>
    <row r="24" spans="2:63">
      <c r="B24" s="7" t="str">
        <f>IF('Ma classe'!B23&lt;&gt;0,'Ma classe'!B23,"aucun élève")</f>
        <v>aucun élève</v>
      </c>
      <c r="C24" s="7" t="str">
        <f>IF('Ma classe'!C23&lt;&gt;0,'Ma classe'!C23,"aucun élève")</f>
        <v>aucun élève</v>
      </c>
      <c r="D24" s="8" t="s">
        <v>65</v>
      </c>
      <c r="E24" s="8" t="s">
        <v>65</v>
      </c>
      <c r="F24" s="8" t="s">
        <v>65</v>
      </c>
      <c r="G24" s="8" t="s">
        <v>65</v>
      </c>
      <c r="H24" s="8" t="s">
        <v>65</v>
      </c>
      <c r="I24" s="8" t="s">
        <v>65</v>
      </c>
      <c r="J24" s="8" t="s">
        <v>65</v>
      </c>
      <c r="K24" s="8" t="s">
        <v>65</v>
      </c>
      <c r="L24" s="8" t="s">
        <v>65</v>
      </c>
      <c r="M24" s="8" t="s">
        <v>65</v>
      </c>
      <c r="N24" s="8" t="s">
        <v>65</v>
      </c>
      <c r="O24" s="8" t="s">
        <v>65</v>
      </c>
      <c r="P24" s="8" t="s">
        <v>65</v>
      </c>
      <c r="Q24" s="8" t="s">
        <v>65</v>
      </c>
      <c r="R24" s="8" t="s">
        <v>65</v>
      </c>
      <c r="S24" s="8" t="s">
        <v>65</v>
      </c>
      <c r="T24" s="8" t="s">
        <v>65</v>
      </c>
      <c r="U24" s="8" t="s">
        <v>65</v>
      </c>
      <c r="V24" s="8" t="s">
        <v>65</v>
      </c>
      <c r="W24" s="8" t="s">
        <v>65</v>
      </c>
      <c r="X24" s="8" t="s">
        <v>65</v>
      </c>
      <c r="Y24" s="8" t="s">
        <v>65</v>
      </c>
      <c r="Z24" s="8" t="s">
        <v>65</v>
      </c>
      <c r="AA24" s="8" t="s">
        <v>65</v>
      </c>
      <c r="AB24" s="8" t="s">
        <v>65</v>
      </c>
      <c r="AC24" s="8" t="s">
        <v>65</v>
      </c>
      <c r="AD24" s="8" t="s">
        <v>65</v>
      </c>
      <c r="AE24" s="8" t="s">
        <v>65</v>
      </c>
      <c r="AF24" s="8" t="s">
        <v>65</v>
      </c>
      <c r="AG24" s="8" t="s">
        <v>65</v>
      </c>
      <c r="AH24" s="8" t="s">
        <v>65</v>
      </c>
      <c r="AI24" s="8" t="s">
        <v>65</v>
      </c>
      <c r="AJ24" s="8" t="s">
        <v>65</v>
      </c>
      <c r="AK24" s="8" t="s">
        <v>65</v>
      </c>
      <c r="AL24" s="8" t="s">
        <v>65</v>
      </c>
      <c r="AM24" s="8" t="s">
        <v>65</v>
      </c>
      <c r="AN24" s="8" t="s">
        <v>65</v>
      </c>
      <c r="AO24" s="8" t="s">
        <v>65</v>
      </c>
      <c r="AP24" s="8" t="s">
        <v>65</v>
      </c>
      <c r="AQ24" s="8" t="s">
        <v>65</v>
      </c>
      <c r="AR24" s="8" t="s">
        <v>65</v>
      </c>
      <c r="AS24" s="8" t="s">
        <v>65</v>
      </c>
      <c r="AT24" s="8" t="s">
        <v>65</v>
      </c>
      <c r="AU24" s="8" t="s">
        <v>65</v>
      </c>
      <c r="AV24" s="8" t="s">
        <v>65</v>
      </c>
      <c r="AW24" s="8" t="s">
        <v>65</v>
      </c>
      <c r="AX24" s="8" t="s">
        <v>65</v>
      </c>
      <c r="AY24" s="8" t="s">
        <v>65</v>
      </c>
      <c r="AZ24" s="8" t="s">
        <v>65</v>
      </c>
      <c r="BA24" s="8" t="s">
        <v>65</v>
      </c>
      <c r="BB24" s="8" t="s">
        <v>65</v>
      </c>
      <c r="BC24" s="8" t="s">
        <v>65</v>
      </c>
      <c r="BD24" s="8" t="s">
        <v>65</v>
      </c>
      <c r="BE24" s="8" t="s">
        <v>65</v>
      </c>
      <c r="BF24" s="8" t="s">
        <v>65</v>
      </c>
      <c r="BG24" s="8" t="s">
        <v>65</v>
      </c>
      <c r="BH24" s="8" t="s">
        <v>65</v>
      </c>
      <c r="BI24" s="8" t="s">
        <v>65</v>
      </c>
      <c r="BJ24" s="8" t="s">
        <v>65</v>
      </c>
      <c r="BK24" s="8" t="s">
        <v>65</v>
      </c>
    </row>
    <row r="25" spans="2:63">
      <c r="B25" s="7" t="str">
        <f>IF('Ma classe'!B24&lt;&gt;0,'Ma classe'!B24,"aucun élève")</f>
        <v>aucun élève</v>
      </c>
      <c r="C25" s="7" t="str">
        <f>IF('Ma classe'!C24&lt;&gt;0,'Ma classe'!C24,"aucun élève")</f>
        <v>aucun élève</v>
      </c>
      <c r="D25" s="8" t="s">
        <v>65</v>
      </c>
      <c r="E25" s="8" t="s">
        <v>65</v>
      </c>
      <c r="F25" s="8" t="s">
        <v>65</v>
      </c>
      <c r="G25" s="8" t="s">
        <v>65</v>
      </c>
      <c r="H25" s="8" t="s">
        <v>65</v>
      </c>
      <c r="I25" s="8" t="s">
        <v>65</v>
      </c>
      <c r="J25" s="8" t="s">
        <v>65</v>
      </c>
      <c r="K25" s="8" t="s">
        <v>65</v>
      </c>
      <c r="L25" s="8" t="s">
        <v>65</v>
      </c>
      <c r="M25" s="8" t="s">
        <v>65</v>
      </c>
      <c r="N25" s="8" t="s">
        <v>65</v>
      </c>
      <c r="O25" s="8" t="s">
        <v>65</v>
      </c>
      <c r="P25" s="8" t="s">
        <v>65</v>
      </c>
      <c r="Q25" s="8" t="s">
        <v>65</v>
      </c>
      <c r="R25" s="8" t="s">
        <v>65</v>
      </c>
      <c r="S25" s="8" t="s">
        <v>65</v>
      </c>
      <c r="T25" s="8" t="s">
        <v>65</v>
      </c>
      <c r="U25" s="8" t="s">
        <v>65</v>
      </c>
      <c r="V25" s="8" t="s">
        <v>65</v>
      </c>
      <c r="W25" s="8" t="s">
        <v>65</v>
      </c>
      <c r="X25" s="8" t="s">
        <v>65</v>
      </c>
      <c r="Y25" s="8" t="s">
        <v>65</v>
      </c>
      <c r="Z25" s="8" t="s">
        <v>65</v>
      </c>
      <c r="AA25" s="8" t="s">
        <v>65</v>
      </c>
      <c r="AB25" s="8" t="s">
        <v>65</v>
      </c>
      <c r="AC25" s="8" t="s">
        <v>65</v>
      </c>
      <c r="AD25" s="8" t="s">
        <v>65</v>
      </c>
      <c r="AE25" s="8" t="s">
        <v>65</v>
      </c>
      <c r="AF25" s="8" t="s">
        <v>65</v>
      </c>
      <c r="AG25" s="8" t="s">
        <v>65</v>
      </c>
      <c r="AH25" s="8" t="s">
        <v>65</v>
      </c>
      <c r="AI25" s="8" t="s">
        <v>65</v>
      </c>
      <c r="AJ25" s="8" t="s">
        <v>65</v>
      </c>
      <c r="AK25" s="8" t="s">
        <v>65</v>
      </c>
      <c r="AL25" s="8" t="s">
        <v>65</v>
      </c>
      <c r="AM25" s="8" t="s">
        <v>65</v>
      </c>
      <c r="AN25" s="8" t="s">
        <v>65</v>
      </c>
      <c r="AO25" s="8" t="s">
        <v>65</v>
      </c>
      <c r="AP25" s="8" t="s">
        <v>65</v>
      </c>
      <c r="AQ25" s="8" t="s">
        <v>65</v>
      </c>
      <c r="AR25" s="8" t="s">
        <v>65</v>
      </c>
      <c r="AS25" s="8" t="s">
        <v>65</v>
      </c>
      <c r="AT25" s="8" t="s">
        <v>65</v>
      </c>
      <c r="AU25" s="8" t="s">
        <v>65</v>
      </c>
      <c r="AV25" s="8" t="s">
        <v>65</v>
      </c>
      <c r="AW25" s="8" t="s">
        <v>65</v>
      </c>
      <c r="AX25" s="8" t="s">
        <v>65</v>
      </c>
      <c r="AY25" s="8" t="s">
        <v>65</v>
      </c>
      <c r="AZ25" s="8" t="s">
        <v>65</v>
      </c>
      <c r="BA25" s="8" t="s">
        <v>65</v>
      </c>
      <c r="BB25" s="8" t="s">
        <v>65</v>
      </c>
      <c r="BC25" s="8" t="s">
        <v>65</v>
      </c>
      <c r="BD25" s="8" t="s">
        <v>65</v>
      </c>
      <c r="BE25" s="8" t="s">
        <v>65</v>
      </c>
      <c r="BF25" s="8" t="s">
        <v>65</v>
      </c>
      <c r="BG25" s="8" t="s">
        <v>65</v>
      </c>
      <c r="BH25" s="8" t="s">
        <v>65</v>
      </c>
      <c r="BI25" s="8" t="s">
        <v>65</v>
      </c>
      <c r="BJ25" s="8" t="s">
        <v>65</v>
      </c>
      <c r="BK25" s="8" t="s">
        <v>65</v>
      </c>
    </row>
    <row r="26" spans="2:63">
      <c r="B26" s="7" t="str">
        <f>IF('Ma classe'!B25&lt;&gt;0,'Ma classe'!B25,"aucun élève")</f>
        <v>aucun élève</v>
      </c>
      <c r="C26" s="7" t="str">
        <f>IF('Ma classe'!C25&lt;&gt;0,'Ma classe'!C25,"aucun élève")</f>
        <v>aucun élève</v>
      </c>
      <c r="D26" s="8" t="s">
        <v>65</v>
      </c>
      <c r="E26" s="8" t="s">
        <v>65</v>
      </c>
      <c r="F26" s="8" t="s">
        <v>65</v>
      </c>
      <c r="G26" s="8" t="s">
        <v>65</v>
      </c>
      <c r="H26" s="8" t="s">
        <v>65</v>
      </c>
      <c r="I26" s="8" t="s">
        <v>65</v>
      </c>
      <c r="J26" s="8" t="s">
        <v>65</v>
      </c>
      <c r="K26" s="8" t="s">
        <v>65</v>
      </c>
      <c r="L26" s="8" t="s">
        <v>65</v>
      </c>
      <c r="M26" s="8" t="s">
        <v>65</v>
      </c>
      <c r="N26" s="8" t="s">
        <v>65</v>
      </c>
      <c r="O26" s="8" t="s">
        <v>65</v>
      </c>
      <c r="P26" s="8" t="s">
        <v>65</v>
      </c>
      <c r="Q26" s="8" t="s">
        <v>65</v>
      </c>
      <c r="R26" s="8" t="s">
        <v>65</v>
      </c>
      <c r="S26" s="8" t="s">
        <v>65</v>
      </c>
      <c r="T26" s="8" t="s">
        <v>65</v>
      </c>
      <c r="U26" s="8" t="s">
        <v>65</v>
      </c>
      <c r="V26" s="8" t="s">
        <v>65</v>
      </c>
      <c r="W26" s="8" t="s">
        <v>65</v>
      </c>
      <c r="X26" s="8" t="s">
        <v>65</v>
      </c>
      <c r="Y26" s="8" t="s">
        <v>65</v>
      </c>
      <c r="Z26" s="8" t="s">
        <v>65</v>
      </c>
      <c r="AA26" s="8" t="s">
        <v>65</v>
      </c>
      <c r="AB26" s="8" t="s">
        <v>65</v>
      </c>
      <c r="AC26" s="8" t="s">
        <v>65</v>
      </c>
      <c r="AD26" s="8" t="s">
        <v>65</v>
      </c>
      <c r="AE26" s="8" t="s">
        <v>65</v>
      </c>
      <c r="AF26" s="8" t="s">
        <v>65</v>
      </c>
      <c r="AG26" s="8" t="s">
        <v>65</v>
      </c>
      <c r="AH26" s="8" t="s">
        <v>65</v>
      </c>
      <c r="AI26" s="8" t="s">
        <v>65</v>
      </c>
      <c r="AJ26" s="8" t="s">
        <v>65</v>
      </c>
      <c r="AK26" s="8" t="s">
        <v>65</v>
      </c>
      <c r="AL26" s="8" t="s">
        <v>65</v>
      </c>
      <c r="AM26" s="8" t="s">
        <v>65</v>
      </c>
      <c r="AN26" s="8" t="s">
        <v>65</v>
      </c>
      <c r="AO26" s="8" t="s">
        <v>65</v>
      </c>
      <c r="AP26" s="8" t="s">
        <v>65</v>
      </c>
      <c r="AQ26" s="8" t="s">
        <v>65</v>
      </c>
      <c r="AR26" s="8" t="s">
        <v>65</v>
      </c>
      <c r="AS26" s="8" t="s">
        <v>65</v>
      </c>
      <c r="AT26" s="8" t="s">
        <v>65</v>
      </c>
      <c r="AU26" s="8" t="s">
        <v>65</v>
      </c>
      <c r="AV26" s="8" t="s">
        <v>65</v>
      </c>
      <c r="AW26" s="8" t="s">
        <v>65</v>
      </c>
      <c r="AX26" s="8" t="s">
        <v>65</v>
      </c>
      <c r="AY26" s="8" t="s">
        <v>65</v>
      </c>
      <c r="AZ26" s="8" t="s">
        <v>65</v>
      </c>
      <c r="BA26" s="8" t="s">
        <v>65</v>
      </c>
      <c r="BB26" s="8" t="s">
        <v>65</v>
      </c>
      <c r="BC26" s="8" t="s">
        <v>65</v>
      </c>
      <c r="BD26" s="8" t="s">
        <v>65</v>
      </c>
      <c r="BE26" s="8" t="s">
        <v>65</v>
      </c>
      <c r="BF26" s="8" t="s">
        <v>65</v>
      </c>
      <c r="BG26" s="8" t="s">
        <v>65</v>
      </c>
      <c r="BH26" s="8" t="s">
        <v>65</v>
      </c>
      <c r="BI26" s="8" t="s">
        <v>65</v>
      </c>
      <c r="BJ26" s="8" t="s">
        <v>65</v>
      </c>
      <c r="BK26" s="8" t="s">
        <v>65</v>
      </c>
    </row>
    <row r="27" spans="2:63">
      <c r="B27" s="7" t="str">
        <f>IF('Ma classe'!B26&lt;&gt;0,'Ma classe'!B26,"aucun élève")</f>
        <v>aucun élève</v>
      </c>
      <c r="C27" s="7" t="str">
        <f>IF('Ma classe'!C26&lt;&gt;0,'Ma classe'!C26,"aucun élève")</f>
        <v>aucun élève</v>
      </c>
      <c r="D27" s="8" t="s">
        <v>65</v>
      </c>
      <c r="E27" s="8" t="s">
        <v>65</v>
      </c>
      <c r="F27" s="8" t="s">
        <v>65</v>
      </c>
      <c r="G27" s="8" t="s">
        <v>65</v>
      </c>
      <c r="H27" s="8" t="s">
        <v>65</v>
      </c>
      <c r="I27" s="8" t="s">
        <v>65</v>
      </c>
      <c r="J27" s="8" t="s">
        <v>65</v>
      </c>
      <c r="K27" s="8" t="s">
        <v>65</v>
      </c>
      <c r="L27" s="8" t="s">
        <v>65</v>
      </c>
      <c r="M27" s="8" t="s">
        <v>65</v>
      </c>
      <c r="N27" s="8" t="s">
        <v>65</v>
      </c>
      <c r="O27" s="8" t="s">
        <v>65</v>
      </c>
      <c r="P27" s="8" t="s">
        <v>65</v>
      </c>
      <c r="Q27" s="8" t="s">
        <v>65</v>
      </c>
      <c r="R27" s="8" t="s">
        <v>65</v>
      </c>
      <c r="S27" s="8" t="s">
        <v>65</v>
      </c>
      <c r="T27" s="8" t="s">
        <v>65</v>
      </c>
      <c r="U27" s="8" t="s">
        <v>65</v>
      </c>
      <c r="V27" s="8" t="s">
        <v>65</v>
      </c>
      <c r="W27" s="8" t="s">
        <v>65</v>
      </c>
      <c r="X27" s="8" t="s">
        <v>65</v>
      </c>
      <c r="Y27" s="8" t="s">
        <v>65</v>
      </c>
      <c r="Z27" s="8" t="s">
        <v>65</v>
      </c>
      <c r="AA27" s="8" t="s">
        <v>65</v>
      </c>
      <c r="AB27" s="8" t="s">
        <v>65</v>
      </c>
      <c r="AC27" s="8" t="s">
        <v>65</v>
      </c>
      <c r="AD27" s="8" t="s">
        <v>65</v>
      </c>
      <c r="AE27" s="8" t="s">
        <v>65</v>
      </c>
      <c r="AF27" s="8" t="s">
        <v>65</v>
      </c>
      <c r="AG27" s="8" t="s">
        <v>65</v>
      </c>
      <c r="AH27" s="8" t="s">
        <v>65</v>
      </c>
      <c r="AI27" s="8" t="s">
        <v>65</v>
      </c>
      <c r="AJ27" s="8" t="s">
        <v>65</v>
      </c>
      <c r="AK27" s="8" t="s">
        <v>65</v>
      </c>
      <c r="AL27" s="8" t="s">
        <v>65</v>
      </c>
      <c r="AM27" s="8" t="s">
        <v>65</v>
      </c>
      <c r="AN27" s="8" t="s">
        <v>65</v>
      </c>
      <c r="AO27" s="8" t="s">
        <v>65</v>
      </c>
      <c r="AP27" s="8" t="s">
        <v>65</v>
      </c>
      <c r="AQ27" s="8" t="s">
        <v>65</v>
      </c>
      <c r="AR27" s="8" t="s">
        <v>65</v>
      </c>
      <c r="AS27" s="8" t="s">
        <v>65</v>
      </c>
      <c r="AT27" s="8" t="s">
        <v>65</v>
      </c>
      <c r="AU27" s="8" t="s">
        <v>65</v>
      </c>
      <c r="AV27" s="8" t="s">
        <v>65</v>
      </c>
      <c r="AW27" s="8" t="s">
        <v>65</v>
      </c>
      <c r="AX27" s="8" t="s">
        <v>65</v>
      </c>
      <c r="AY27" s="8" t="s">
        <v>65</v>
      </c>
      <c r="AZ27" s="8" t="s">
        <v>65</v>
      </c>
      <c r="BA27" s="8" t="s">
        <v>65</v>
      </c>
      <c r="BB27" s="8" t="s">
        <v>65</v>
      </c>
      <c r="BC27" s="8" t="s">
        <v>65</v>
      </c>
      <c r="BD27" s="8" t="s">
        <v>65</v>
      </c>
      <c r="BE27" s="8" t="s">
        <v>65</v>
      </c>
      <c r="BF27" s="8" t="s">
        <v>65</v>
      </c>
      <c r="BG27" s="8" t="s">
        <v>65</v>
      </c>
      <c r="BH27" s="8" t="s">
        <v>65</v>
      </c>
      <c r="BI27" s="8" t="s">
        <v>65</v>
      </c>
      <c r="BJ27" s="8" t="s">
        <v>65</v>
      </c>
      <c r="BK27" s="8" t="s">
        <v>65</v>
      </c>
    </row>
    <row r="28" spans="2:63">
      <c r="B28" s="7" t="str">
        <f>IF('Ma classe'!B27&lt;&gt;0,'Ma classe'!B27,"aucun élève")</f>
        <v>aucun élève</v>
      </c>
      <c r="C28" s="7" t="str">
        <f>IF('Ma classe'!C27&lt;&gt;0,'Ma classe'!C27,"aucun élève")</f>
        <v>aucun élève</v>
      </c>
      <c r="D28" s="8" t="s">
        <v>65</v>
      </c>
      <c r="E28" s="8" t="s">
        <v>65</v>
      </c>
      <c r="F28" s="8" t="s">
        <v>65</v>
      </c>
      <c r="G28" s="8" t="s">
        <v>65</v>
      </c>
      <c r="H28" s="8" t="s">
        <v>65</v>
      </c>
      <c r="I28" s="8" t="s">
        <v>65</v>
      </c>
      <c r="J28" s="8" t="s">
        <v>65</v>
      </c>
      <c r="K28" s="8" t="s">
        <v>65</v>
      </c>
      <c r="L28" s="8" t="s">
        <v>65</v>
      </c>
      <c r="M28" s="8" t="s">
        <v>65</v>
      </c>
      <c r="N28" s="8" t="s">
        <v>65</v>
      </c>
      <c r="O28" s="8" t="s">
        <v>65</v>
      </c>
      <c r="P28" s="8" t="s">
        <v>65</v>
      </c>
      <c r="Q28" s="8" t="s">
        <v>65</v>
      </c>
      <c r="R28" s="8" t="s">
        <v>65</v>
      </c>
      <c r="S28" s="8" t="s">
        <v>65</v>
      </c>
      <c r="T28" s="8" t="s">
        <v>65</v>
      </c>
      <c r="U28" s="8" t="s">
        <v>65</v>
      </c>
      <c r="V28" s="8" t="s">
        <v>65</v>
      </c>
      <c r="W28" s="8" t="s">
        <v>65</v>
      </c>
      <c r="X28" s="8" t="s">
        <v>65</v>
      </c>
      <c r="Y28" s="8" t="s">
        <v>65</v>
      </c>
      <c r="Z28" s="8" t="s">
        <v>65</v>
      </c>
      <c r="AA28" s="8" t="s">
        <v>65</v>
      </c>
      <c r="AB28" s="8" t="s">
        <v>65</v>
      </c>
      <c r="AC28" s="8" t="s">
        <v>65</v>
      </c>
      <c r="AD28" s="8" t="s">
        <v>65</v>
      </c>
      <c r="AE28" s="8" t="s">
        <v>65</v>
      </c>
      <c r="AF28" s="8" t="s">
        <v>65</v>
      </c>
      <c r="AG28" s="8" t="s">
        <v>65</v>
      </c>
      <c r="AH28" s="8" t="s">
        <v>65</v>
      </c>
      <c r="AI28" s="8" t="s">
        <v>65</v>
      </c>
      <c r="AJ28" s="8" t="s">
        <v>65</v>
      </c>
      <c r="AK28" s="8" t="s">
        <v>65</v>
      </c>
      <c r="AL28" s="8" t="s">
        <v>65</v>
      </c>
      <c r="AM28" s="8" t="s">
        <v>65</v>
      </c>
      <c r="AN28" s="8" t="s">
        <v>65</v>
      </c>
      <c r="AO28" s="8" t="s">
        <v>65</v>
      </c>
      <c r="AP28" s="8" t="s">
        <v>65</v>
      </c>
      <c r="AQ28" s="8" t="s">
        <v>65</v>
      </c>
      <c r="AR28" s="8" t="s">
        <v>65</v>
      </c>
      <c r="AS28" s="8" t="s">
        <v>65</v>
      </c>
      <c r="AT28" s="8" t="s">
        <v>65</v>
      </c>
      <c r="AU28" s="8" t="s">
        <v>65</v>
      </c>
      <c r="AV28" s="8" t="s">
        <v>65</v>
      </c>
      <c r="AW28" s="8" t="s">
        <v>65</v>
      </c>
      <c r="AX28" s="8" t="s">
        <v>65</v>
      </c>
      <c r="AY28" s="8" t="s">
        <v>65</v>
      </c>
      <c r="AZ28" s="8" t="s">
        <v>65</v>
      </c>
      <c r="BA28" s="8" t="s">
        <v>65</v>
      </c>
      <c r="BB28" s="8" t="s">
        <v>65</v>
      </c>
      <c r="BC28" s="8" t="s">
        <v>65</v>
      </c>
      <c r="BD28" s="8" t="s">
        <v>65</v>
      </c>
      <c r="BE28" s="8" t="s">
        <v>65</v>
      </c>
      <c r="BF28" s="8" t="s">
        <v>65</v>
      </c>
      <c r="BG28" s="8" t="s">
        <v>65</v>
      </c>
      <c r="BH28" s="8" t="s">
        <v>65</v>
      </c>
      <c r="BI28" s="8" t="s">
        <v>65</v>
      </c>
      <c r="BJ28" s="8" t="s">
        <v>65</v>
      </c>
      <c r="BK28" s="8" t="s">
        <v>65</v>
      </c>
    </row>
    <row r="29" spans="2:63">
      <c r="B29" s="7" t="str">
        <f>IF('Ma classe'!B28&lt;&gt;0,'Ma classe'!B28,"aucun élève")</f>
        <v>aucun élève</v>
      </c>
      <c r="C29" s="7" t="str">
        <f>IF('Ma classe'!C28&lt;&gt;0,'Ma classe'!C28,"aucun élève")</f>
        <v>aucun élève</v>
      </c>
      <c r="D29" s="8" t="s">
        <v>65</v>
      </c>
      <c r="E29" s="8" t="s">
        <v>65</v>
      </c>
      <c r="F29" s="8" t="s">
        <v>65</v>
      </c>
      <c r="G29" s="8" t="s">
        <v>65</v>
      </c>
      <c r="H29" s="8" t="s">
        <v>65</v>
      </c>
      <c r="I29" s="8" t="s">
        <v>65</v>
      </c>
      <c r="J29" s="8" t="s">
        <v>65</v>
      </c>
      <c r="K29" s="8" t="s">
        <v>65</v>
      </c>
      <c r="L29" s="8" t="s">
        <v>65</v>
      </c>
      <c r="M29" s="8" t="s">
        <v>65</v>
      </c>
      <c r="N29" s="8" t="s">
        <v>65</v>
      </c>
      <c r="O29" s="8" t="s">
        <v>65</v>
      </c>
      <c r="P29" s="8" t="s">
        <v>65</v>
      </c>
      <c r="Q29" s="8" t="s">
        <v>65</v>
      </c>
      <c r="R29" s="8" t="s">
        <v>65</v>
      </c>
      <c r="S29" s="8" t="s">
        <v>65</v>
      </c>
      <c r="T29" s="8" t="s">
        <v>65</v>
      </c>
      <c r="U29" s="8" t="s">
        <v>65</v>
      </c>
      <c r="V29" s="8" t="s">
        <v>65</v>
      </c>
      <c r="W29" s="8" t="s">
        <v>65</v>
      </c>
      <c r="X29" s="8" t="s">
        <v>65</v>
      </c>
      <c r="Y29" s="8" t="s">
        <v>65</v>
      </c>
      <c r="Z29" s="8" t="s">
        <v>65</v>
      </c>
      <c r="AA29" s="8" t="s">
        <v>65</v>
      </c>
      <c r="AB29" s="8" t="s">
        <v>65</v>
      </c>
      <c r="AC29" s="8" t="s">
        <v>65</v>
      </c>
      <c r="AD29" s="8" t="s">
        <v>65</v>
      </c>
      <c r="AE29" s="8" t="s">
        <v>65</v>
      </c>
      <c r="AF29" s="8" t="s">
        <v>65</v>
      </c>
      <c r="AG29" s="8" t="s">
        <v>65</v>
      </c>
      <c r="AH29" s="8" t="s">
        <v>65</v>
      </c>
      <c r="AI29" s="8" t="s">
        <v>65</v>
      </c>
      <c r="AJ29" s="8" t="s">
        <v>65</v>
      </c>
      <c r="AK29" s="8" t="s">
        <v>65</v>
      </c>
      <c r="AL29" s="8" t="s">
        <v>65</v>
      </c>
      <c r="AM29" s="8" t="s">
        <v>65</v>
      </c>
      <c r="AN29" s="8" t="s">
        <v>65</v>
      </c>
      <c r="AO29" s="8" t="s">
        <v>65</v>
      </c>
      <c r="AP29" s="8" t="s">
        <v>65</v>
      </c>
      <c r="AQ29" s="8" t="s">
        <v>65</v>
      </c>
      <c r="AR29" s="8" t="s">
        <v>65</v>
      </c>
      <c r="AS29" s="8" t="s">
        <v>65</v>
      </c>
      <c r="AT29" s="8" t="s">
        <v>65</v>
      </c>
      <c r="AU29" s="8" t="s">
        <v>65</v>
      </c>
      <c r="AV29" s="8" t="s">
        <v>65</v>
      </c>
      <c r="AW29" s="8" t="s">
        <v>65</v>
      </c>
      <c r="AX29" s="8" t="s">
        <v>65</v>
      </c>
      <c r="AY29" s="8" t="s">
        <v>65</v>
      </c>
      <c r="AZ29" s="8" t="s">
        <v>65</v>
      </c>
      <c r="BA29" s="8" t="s">
        <v>65</v>
      </c>
      <c r="BB29" s="8" t="s">
        <v>65</v>
      </c>
      <c r="BC29" s="8" t="s">
        <v>65</v>
      </c>
      <c r="BD29" s="8" t="s">
        <v>65</v>
      </c>
      <c r="BE29" s="8" t="s">
        <v>65</v>
      </c>
      <c r="BF29" s="8" t="s">
        <v>65</v>
      </c>
      <c r="BG29" s="8" t="s">
        <v>65</v>
      </c>
      <c r="BH29" s="8" t="s">
        <v>65</v>
      </c>
      <c r="BI29" s="8" t="s">
        <v>65</v>
      </c>
      <c r="BJ29" s="8" t="s">
        <v>65</v>
      </c>
      <c r="BK29" s="8" t="s">
        <v>65</v>
      </c>
    </row>
    <row r="30" spans="2:63">
      <c r="B30" s="7" t="str">
        <f>IF('Ma classe'!B29&lt;&gt;0,'Ma classe'!B29,"aucun élève")</f>
        <v>aucun élève</v>
      </c>
      <c r="C30" s="7" t="str">
        <f>IF('Ma classe'!C29&lt;&gt;0,'Ma classe'!C29,"aucun élève")</f>
        <v>aucun élève</v>
      </c>
      <c r="D30" s="8" t="s">
        <v>65</v>
      </c>
      <c r="E30" s="8" t="s">
        <v>65</v>
      </c>
      <c r="F30" s="8" t="s">
        <v>65</v>
      </c>
      <c r="G30" s="8" t="s">
        <v>65</v>
      </c>
      <c r="H30" s="8" t="s">
        <v>65</v>
      </c>
      <c r="I30" s="8" t="s">
        <v>65</v>
      </c>
      <c r="J30" s="8" t="s">
        <v>65</v>
      </c>
      <c r="K30" s="8" t="s">
        <v>65</v>
      </c>
      <c r="L30" s="8" t="s">
        <v>65</v>
      </c>
      <c r="M30" s="8" t="s">
        <v>65</v>
      </c>
      <c r="N30" s="8" t="s">
        <v>65</v>
      </c>
      <c r="O30" s="8" t="s">
        <v>65</v>
      </c>
      <c r="P30" s="8" t="s">
        <v>65</v>
      </c>
      <c r="Q30" s="8" t="s">
        <v>65</v>
      </c>
      <c r="R30" s="8" t="s">
        <v>65</v>
      </c>
      <c r="S30" s="8" t="s">
        <v>65</v>
      </c>
      <c r="T30" s="8" t="s">
        <v>65</v>
      </c>
      <c r="U30" s="8" t="s">
        <v>65</v>
      </c>
      <c r="V30" s="8" t="s">
        <v>65</v>
      </c>
      <c r="W30" s="8" t="s">
        <v>65</v>
      </c>
      <c r="X30" s="8" t="s">
        <v>65</v>
      </c>
      <c r="Y30" s="8" t="s">
        <v>65</v>
      </c>
      <c r="Z30" s="8" t="s">
        <v>65</v>
      </c>
      <c r="AA30" s="8" t="s">
        <v>65</v>
      </c>
      <c r="AB30" s="8" t="s">
        <v>65</v>
      </c>
      <c r="AC30" s="8" t="s">
        <v>65</v>
      </c>
      <c r="AD30" s="8" t="s">
        <v>65</v>
      </c>
      <c r="AE30" s="8" t="s">
        <v>65</v>
      </c>
      <c r="AF30" s="8" t="s">
        <v>65</v>
      </c>
      <c r="AG30" s="8" t="s">
        <v>65</v>
      </c>
      <c r="AH30" s="8" t="s">
        <v>65</v>
      </c>
      <c r="AI30" s="8" t="s">
        <v>65</v>
      </c>
      <c r="AJ30" s="8" t="s">
        <v>65</v>
      </c>
      <c r="AK30" s="8" t="s">
        <v>65</v>
      </c>
      <c r="AL30" s="8" t="s">
        <v>65</v>
      </c>
      <c r="AM30" s="8" t="s">
        <v>65</v>
      </c>
      <c r="AN30" s="8" t="s">
        <v>65</v>
      </c>
      <c r="AO30" s="8" t="s">
        <v>65</v>
      </c>
      <c r="AP30" s="8" t="s">
        <v>65</v>
      </c>
      <c r="AQ30" s="8" t="s">
        <v>65</v>
      </c>
      <c r="AR30" s="8" t="s">
        <v>65</v>
      </c>
      <c r="AS30" s="8" t="s">
        <v>65</v>
      </c>
      <c r="AT30" s="8" t="s">
        <v>65</v>
      </c>
      <c r="AU30" s="8" t="s">
        <v>65</v>
      </c>
      <c r="AV30" s="8" t="s">
        <v>65</v>
      </c>
      <c r="AW30" s="8" t="s">
        <v>65</v>
      </c>
      <c r="AX30" s="8" t="s">
        <v>65</v>
      </c>
      <c r="AY30" s="8" t="s">
        <v>65</v>
      </c>
      <c r="AZ30" s="8" t="s">
        <v>65</v>
      </c>
      <c r="BA30" s="8" t="s">
        <v>65</v>
      </c>
      <c r="BB30" s="8" t="s">
        <v>65</v>
      </c>
      <c r="BC30" s="8" t="s">
        <v>65</v>
      </c>
      <c r="BD30" s="8" t="s">
        <v>65</v>
      </c>
      <c r="BE30" s="8" t="s">
        <v>65</v>
      </c>
      <c r="BF30" s="8" t="s">
        <v>65</v>
      </c>
      <c r="BG30" s="8" t="s">
        <v>65</v>
      </c>
      <c r="BH30" s="8" t="s">
        <v>65</v>
      </c>
      <c r="BI30" s="8" t="s">
        <v>65</v>
      </c>
      <c r="BJ30" s="8" t="s">
        <v>65</v>
      </c>
      <c r="BK30" s="8" t="s">
        <v>65</v>
      </c>
    </row>
    <row r="31" spans="2:63">
      <c r="B31" s="7" t="str">
        <f>IF('Ma classe'!B30&lt;&gt;0,'Ma classe'!B30,"aucun élève")</f>
        <v>aucun élève</v>
      </c>
      <c r="C31" s="7" t="str">
        <f>IF('Ma classe'!C30&lt;&gt;0,'Ma classe'!C30,"aucun élève")</f>
        <v>aucun élève</v>
      </c>
      <c r="D31" s="8" t="s">
        <v>65</v>
      </c>
      <c r="E31" s="8" t="s">
        <v>65</v>
      </c>
      <c r="F31" s="8" t="s">
        <v>65</v>
      </c>
      <c r="G31" s="8" t="s">
        <v>65</v>
      </c>
      <c r="H31" s="8" t="s">
        <v>65</v>
      </c>
      <c r="I31" s="8" t="s">
        <v>65</v>
      </c>
      <c r="J31" s="8" t="s">
        <v>65</v>
      </c>
      <c r="K31" s="8" t="s">
        <v>65</v>
      </c>
      <c r="L31" s="8" t="s">
        <v>65</v>
      </c>
      <c r="M31" s="8" t="s">
        <v>65</v>
      </c>
      <c r="N31" s="8" t="s">
        <v>65</v>
      </c>
      <c r="O31" s="8" t="s">
        <v>65</v>
      </c>
      <c r="P31" s="8" t="s">
        <v>65</v>
      </c>
      <c r="Q31" s="8" t="s">
        <v>65</v>
      </c>
      <c r="R31" s="8" t="s">
        <v>65</v>
      </c>
      <c r="S31" s="8" t="s">
        <v>65</v>
      </c>
      <c r="T31" s="8" t="s">
        <v>65</v>
      </c>
      <c r="U31" s="8" t="s">
        <v>65</v>
      </c>
      <c r="V31" s="8" t="s">
        <v>65</v>
      </c>
      <c r="W31" s="8" t="s">
        <v>65</v>
      </c>
      <c r="X31" s="8" t="s">
        <v>65</v>
      </c>
      <c r="Y31" s="8" t="s">
        <v>65</v>
      </c>
      <c r="Z31" s="8" t="s">
        <v>65</v>
      </c>
      <c r="AA31" s="8" t="s">
        <v>65</v>
      </c>
      <c r="AB31" s="8" t="s">
        <v>65</v>
      </c>
      <c r="AC31" s="8" t="s">
        <v>65</v>
      </c>
      <c r="AD31" s="8" t="s">
        <v>65</v>
      </c>
      <c r="AE31" s="8" t="s">
        <v>65</v>
      </c>
      <c r="AF31" s="8" t="s">
        <v>65</v>
      </c>
      <c r="AG31" s="8" t="s">
        <v>65</v>
      </c>
      <c r="AH31" s="8" t="s">
        <v>65</v>
      </c>
      <c r="AI31" s="8" t="s">
        <v>65</v>
      </c>
      <c r="AJ31" s="8" t="s">
        <v>65</v>
      </c>
      <c r="AK31" s="8" t="s">
        <v>65</v>
      </c>
      <c r="AL31" s="8" t="s">
        <v>65</v>
      </c>
      <c r="AM31" s="8" t="s">
        <v>65</v>
      </c>
      <c r="AN31" s="8" t="s">
        <v>65</v>
      </c>
      <c r="AO31" s="8" t="s">
        <v>65</v>
      </c>
      <c r="AP31" s="8" t="s">
        <v>65</v>
      </c>
      <c r="AQ31" s="8" t="s">
        <v>65</v>
      </c>
      <c r="AR31" s="8" t="s">
        <v>65</v>
      </c>
      <c r="AS31" s="8" t="s">
        <v>65</v>
      </c>
      <c r="AT31" s="8" t="s">
        <v>65</v>
      </c>
      <c r="AU31" s="8" t="s">
        <v>65</v>
      </c>
      <c r="AV31" s="8" t="s">
        <v>65</v>
      </c>
      <c r="AW31" s="8" t="s">
        <v>65</v>
      </c>
      <c r="AX31" s="8" t="s">
        <v>65</v>
      </c>
      <c r="AY31" s="8" t="s">
        <v>65</v>
      </c>
      <c r="AZ31" s="8" t="s">
        <v>65</v>
      </c>
      <c r="BA31" s="8" t="s">
        <v>65</v>
      </c>
      <c r="BB31" s="8" t="s">
        <v>65</v>
      </c>
      <c r="BC31" s="8" t="s">
        <v>65</v>
      </c>
      <c r="BD31" s="8" t="s">
        <v>65</v>
      </c>
      <c r="BE31" s="8" t="s">
        <v>65</v>
      </c>
      <c r="BF31" s="8" t="s">
        <v>65</v>
      </c>
      <c r="BG31" s="8" t="s">
        <v>65</v>
      </c>
      <c r="BH31" s="8" t="s">
        <v>65</v>
      </c>
      <c r="BI31" s="8" t="s">
        <v>65</v>
      </c>
      <c r="BJ31" s="8" t="s">
        <v>65</v>
      </c>
      <c r="BK31" s="8" t="s">
        <v>65</v>
      </c>
    </row>
    <row r="32" spans="2:63">
      <c r="B32" s="7" t="str">
        <f>IF('Ma classe'!B31&lt;&gt;0,'Ma classe'!B31,"aucun élève")</f>
        <v>aucun élève</v>
      </c>
      <c r="C32" s="7" t="str">
        <f>IF('Ma classe'!C31&lt;&gt;0,'Ma classe'!C31,"aucun élève")</f>
        <v>aucun élève</v>
      </c>
      <c r="D32" s="8" t="s">
        <v>65</v>
      </c>
      <c r="E32" s="8" t="s">
        <v>65</v>
      </c>
      <c r="F32" s="8" t="s">
        <v>65</v>
      </c>
      <c r="G32" s="8" t="s">
        <v>65</v>
      </c>
      <c r="H32" s="8" t="s">
        <v>65</v>
      </c>
      <c r="I32" s="8" t="s">
        <v>65</v>
      </c>
      <c r="J32" s="8" t="s">
        <v>65</v>
      </c>
      <c r="K32" s="8" t="s">
        <v>65</v>
      </c>
      <c r="L32" s="8" t="s">
        <v>65</v>
      </c>
      <c r="M32" s="8" t="s">
        <v>65</v>
      </c>
      <c r="N32" s="8" t="s">
        <v>65</v>
      </c>
      <c r="O32" s="8" t="s">
        <v>65</v>
      </c>
      <c r="P32" s="8" t="s">
        <v>65</v>
      </c>
      <c r="Q32" s="8" t="s">
        <v>65</v>
      </c>
      <c r="R32" s="8" t="s">
        <v>65</v>
      </c>
      <c r="S32" s="8" t="s">
        <v>65</v>
      </c>
      <c r="T32" s="8" t="s">
        <v>65</v>
      </c>
      <c r="U32" s="8" t="s">
        <v>65</v>
      </c>
      <c r="V32" s="8" t="s">
        <v>65</v>
      </c>
      <c r="W32" s="8" t="s">
        <v>65</v>
      </c>
      <c r="X32" s="8" t="s">
        <v>65</v>
      </c>
      <c r="Y32" s="8" t="s">
        <v>65</v>
      </c>
      <c r="Z32" s="8" t="s">
        <v>65</v>
      </c>
      <c r="AA32" s="8" t="s">
        <v>65</v>
      </c>
      <c r="AB32" s="8" t="s">
        <v>65</v>
      </c>
      <c r="AC32" s="8" t="s">
        <v>65</v>
      </c>
      <c r="AD32" s="8" t="s">
        <v>65</v>
      </c>
      <c r="AE32" s="8" t="s">
        <v>65</v>
      </c>
      <c r="AF32" s="8" t="s">
        <v>65</v>
      </c>
      <c r="AG32" s="8" t="s">
        <v>65</v>
      </c>
      <c r="AH32" s="8" t="s">
        <v>65</v>
      </c>
      <c r="AI32" s="8" t="s">
        <v>65</v>
      </c>
      <c r="AJ32" s="8" t="s">
        <v>65</v>
      </c>
      <c r="AK32" s="8" t="s">
        <v>65</v>
      </c>
      <c r="AL32" s="8" t="s">
        <v>65</v>
      </c>
      <c r="AM32" s="8" t="s">
        <v>65</v>
      </c>
      <c r="AN32" s="8" t="s">
        <v>65</v>
      </c>
      <c r="AO32" s="8" t="s">
        <v>65</v>
      </c>
      <c r="AP32" s="8" t="s">
        <v>65</v>
      </c>
      <c r="AQ32" s="8" t="s">
        <v>65</v>
      </c>
      <c r="AR32" s="8" t="s">
        <v>65</v>
      </c>
      <c r="AS32" s="8" t="s">
        <v>65</v>
      </c>
      <c r="AT32" s="8" t="s">
        <v>65</v>
      </c>
      <c r="AU32" s="8" t="s">
        <v>65</v>
      </c>
      <c r="AV32" s="8" t="s">
        <v>65</v>
      </c>
      <c r="AW32" s="8" t="s">
        <v>65</v>
      </c>
      <c r="AX32" s="8" t="s">
        <v>65</v>
      </c>
      <c r="AY32" s="8" t="s">
        <v>65</v>
      </c>
      <c r="AZ32" s="8" t="s">
        <v>65</v>
      </c>
      <c r="BA32" s="8" t="s">
        <v>65</v>
      </c>
      <c r="BB32" s="8" t="s">
        <v>65</v>
      </c>
      <c r="BC32" s="8" t="s">
        <v>65</v>
      </c>
      <c r="BD32" s="8" t="s">
        <v>65</v>
      </c>
      <c r="BE32" s="8" t="s">
        <v>65</v>
      </c>
      <c r="BF32" s="8" t="s">
        <v>65</v>
      </c>
      <c r="BG32" s="8" t="s">
        <v>65</v>
      </c>
      <c r="BH32" s="8" t="s">
        <v>65</v>
      </c>
      <c r="BI32" s="8" t="s">
        <v>65</v>
      </c>
      <c r="BJ32" s="8" t="s">
        <v>65</v>
      </c>
      <c r="BK32" s="8" t="s">
        <v>65</v>
      </c>
    </row>
  </sheetData>
  <sheetProtection password="C82B" sheet="1" objects="1" scenarios="1" selectLockedCells="1"/>
  <conditionalFormatting sqref="D3:BK32">
    <cfRule type="cellIs" dxfId="72" priority="3" operator="between">
      <formula>0</formula>
      <formula>9</formula>
    </cfRule>
  </conditionalFormatting>
  <conditionalFormatting sqref="B3:C32">
    <cfRule type="containsText" dxfId="71" priority="1" operator="containsText" text="aucun élève">
      <formula>NOT(ISERROR(SEARCH("aucun élève",B3)))</formula>
    </cfRule>
  </conditionalFormatting>
  <dataValidations count="1">
    <dataValidation type="list" operator="equal" showErrorMessage="1" sqref="D3:BK32">
      <formula1>"A,1,9,0,3,4,N"</formula1>
      <formula2>0</formula2>
    </dataValidation>
  </dataValidation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BK32"/>
  <sheetViews>
    <sheetView topLeftCell="AE1" zoomScale="120" zoomScaleNormal="120" workbookViewId="0">
      <selection activeCell="AH30" sqref="AH30"/>
    </sheetView>
  </sheetViews>
  <sheetFormatPr baseColWidth="10" defaultColWidth="11.5703125" defaultRowHeight="12.75"/>
  <cols>
    <col min="1" max="1" width="5.85546875" style="1" customWidth="1"/>
    <col min="4" max="12" width="6.5703125" style="1" customWidth="1"/>
    <col min="13" max="63" width="7.5703125" style="1" customWidth="1"/>
  </cols>
  <sheetData>
    <row r="1" spans="2:63">
      <c r="B1" s="4"/>
      <c r="C1" s="4"/>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2:63">
      <c r="B2" s="2" t="s">
        <v>1</v>
      </c>
      <c r="C2" s="2" t="s">
        <v>2</v>
      </c>
      <c r="D2" s="9" t="s">
        <v>5</v>
      </c>
      <c r="E2" s="9" t="s">
        <v>6</v>
      </c>
      <c r="F2" s="9" t="s">
        <v>7</v>
      </c>
      <c r="G2" s="9" t="s">
        <v>8</v>
      </c>
      <c r="H2" s="9" t="s">
        <v>9</v>
      </c>
      <c r="I2" s="9" t="s">
        <v>10</v>
      </c>
      <c r="J2" s="9" t="s">
        <v>11</v>
      </c>
      <c r="K2" s="9" t="s">
        <v>12</v>
      </c>
      <c r="L2" s="9" t="s">
        <v>13</v>
      </c>
      <c r="M2" s="9" t="s">
        <v>14</v>
      </c>
      <c r="N2" s="9" t="s">
        <v>15</v>
      </c>
      <c r="O2" s="9" t="s">
        <v>16</v>
      </c>
      <c r="P2" s="9" t="s">
        <v>17</v>
      </c>
      <c r="Q2" s="9" t="s">
        <v>18</v>
      </c>
      <c r="R2" s="9" t="s">
        <v>19</v>
      </c>
      <c r="S2" s="9" t="s">
        <v>20</v>
      </c>
      <c r="T2" s="9" t="s">
        <v>21</v>
      </c>
      <c r="U2" s="9" t="s">
        <v>22</v>
      </c>
      <c r="V2" s="9" t="s">
        <v>23</v>
      </c>
      <c r="W2" s="9" t="s">
        <v>24</v>
      </c>
      <c r="X2" s="9" t="s">
        <v>25</v>
      </c>
      <c r="Y2" s="9" t="s">
        <v>26</v>
      </c>
      <c r="Z2" s="9" t="s">
        <v>27</v>
      </c>
      <c r="AA2" s="9" t="s">
        <v>28</v>
      </c>
      <c r="AB2" s="9" t="s">
        <v>29</v>
      </c>
      <c r="AC2" s="9" t="s">
        <v>30</v>
      </c>
      <c r="AD2" s="9" t="s">
        <v>31</v>
      </c>
      <c r="AE2" s="9" t="s">
        <v>32</v>
      </c>
      <c r="AF2" s="9" t="s">
        <v>33</v>
      </c>
      <c r="AG2" s="9" t="s">
        <v>34</v>
      </c>
      <c r="AH2" s="9" t="s">
        <v>35</v>
      </c>
      <c r="AI2" s="9" t="s">
        <v>36</v>
      </c>
      <c r="AJ2" s="9" t="s">
        <v>37</v>
      </c>
      <c r="AK2" s="9" t="s">
        <v>38</v>
      </c>
      <c r="AL2" s="9" t="s">
        <v>39</v>
      </c>
      <c r="AM2" s="9" t="s">
        <v>40</v>
      </c>
      <c r="AN2" s="9" t="s">
        <v>41</v>
      </c>
      <c r="AO2" s="9" t="s">
        <v>42</v>
      </c>
      <c r="AP2" s="9" t="s">
        <v>43</v>
      </c>
      <c r="AQ2" s="9" t="s">
        <v>44</v>
      </c>
      <c r="AR2" s="9" t="s">
        <v>45</v>
      </c>
      <c r="AS2" s="9" t="s">
        <v>46</v>
      </c>
      <c r="AT2" s="9" t="s">
        <v>47</v>
      </c>
      <c r="AU2" s="9" t="s">
        <v>48</v>
      </c>
      <c r="AV2" s="9" t="s">
        <v>49</v>
      </c>
      <c r="AW2" s="9" t="s">
        <v>50</v>
      </c>
      <c r="AX2" s="9" t="s">
        <v>51</v>
      </c>
      <c r="AY2" s="9" t="s">
        <v>52</v>
      </c>
      <c r="AZ2" s="9" t="s">
        <v>53</v>
      </c>
      <c r="BA2" s="9" t="s">
        <v>54</v>
      </c>
      <c r="BB2" s="9" t="s">
        <v>55</v>
      </c>
      <c r="BC2" s="9" t="s">
        <v>56</v>
      </c>
      <c r="BD2" s="9" t="s">
        <v>57</v>
      </c>
      <c r="BE2" s="9" t="s">
        <v>58</v>
      </c>
      <c r="BF2" s="9" t="s">
        <v>59</v>
      </c>
      <c r="BG2" s="9" t="s">
        <v>60</v>
      </c>
      <c r="BH2" s="9" t="s">
        <v>61</v>
      </c>
      <c r="BI2" s="9" t="s">
        <v>62</v>
      </c>
      <c r="BJ2" s="9" t="s">
        <v>63</v>
      </c>
      <c r="BK2" s="9" t="s">
        <v>64</v>
      </c>
    </row>
    <row r="3" spans="2:63">
      <c r="B3" s="2" t="str">
        <f>IF('Ma classe'!B2&lt;&gt;0,'Ma classe'!B2,"aucun élève")</f>
        <v>Adiavou</v>
      </c>
      <c r="C3" s="2" t="str">
        <f>IF('Ma classe'!C2&lt;&gt;0,'Ma classe'!C2,"aucun élève")</f>
        <v>Nadège</v>
      </c>
      <c r="D3" s="7">
        <f>IF('saisie français'!D3=1,1,(IF('saisie français'!D3=3,0.5,(IF('saisie français'!D3=4,0.5,(IF('saisie français'!D3=9,0,(IF('saisie français'!D3=0,0,(IF('saisie français'!D3="A","Abst",(IF('saisie français'!D3="N","non év","attente")))))))))))))</f>
        <v>0.5</v>
      </c>
      <c r="E3" s="7">
        <f>IF('saisie français'!E3=1,1,(IF('saisie français'!E3=3,0.5,(IF('saisie français'!E3=4,0.5,(IF('saisie français'!E3=9,0,(IF('saisie français'!E3=0,0,(IF('saisie français'!E3="A","Abst",(IF('saisie français'!E3="N","non év","attente")))))))))))))</f>
        <v>0.5</v>
      </c>
      <c r="F3" s="7">
        <f>IF('saisie français'!F3=1,1,(IF('saisie français'!F3=3,0.5,(IF('saisie français'!F3=4,0.5,(IF('saisie français'!F3=9,0,(IF('saisie français'!F3=0,0,(IF('saisie français'!F3="A","Abst",(IF('saisie français'!F3="N","non év","attente")))))))))))))</f>
        <v>0</v>
      </c>
      <c r="G3" s="7">
        <f>IF('saisie français'!G3=1,1,(IF('saisie français'!G3=3,0.5,(IF('saisie français'!G3=4,0.5,(IF('saisie français'!G3=9,0,(IF('saisie français'!G3=0,0,(IF('saisie français'!G3="A","Abst",(IF('saisie français'!G3="N","non év","attente")))))))))))))</f>
        <v>1</v>
      </c>
      <c r="H3" s="7">
        <f>IF('saisie français'!H3=1,1,(IF('saisie français'!H3=3,0.5,(IF('saisie français'!H3=4,0.5,(IF('saisie français'!H3=9,0,(IF('saisie français'!H3=0,0,(IF('saisie français'!H3="A","Abst",(IF('saisie français'!H3="N","non év","attente")))))))))))))</f>
        <v>1</v>
      </c>
      <c r="I3" s="7">
        <f>IF('saisie français'!I3=1,1,(IF('saisie français'!I3=3,0.5,(IF('saisie français'!I3=4,0.5,(IF('saisie français'!I3=9,0,(IF('saisie français'!I3=0,0,(IF('saisie français'!I3="A","Abst",(IF('saisie français'!I3="N","non év","attente")))))))))))))</f>
        <v>1</v>
      </c>
      <c r="J3" s="7">
        <f>IF('saisie français'!J3=1,1,(IF('saisie français'!J3=3,0.5,(IF('saisie français'!J3=4,0.5,(IF('saisie français'!J3=9,0,(IF('saisie français'!J3=0,0,(IF('saisie français'!J3="A","Abst",(IF('saisie français'!J3="N","non év","attente")))))))))))))</f>
        <v>1</v>
      </c>
      <c r="K3" s="7">
        <f>IF('saisie français'!K3=1,1,(IF('saisie français'!K3=3,0.5,(IF('saisie français'!K3=4,0.5,(IF('saisie français'!K3=9,0,(IF('saisie français'!K3=0,0,(IF('saisie français'!K3="A","Abst",(IF('saisie français'!K3="N","non év","attente")))))))))))))</f>
        <v>1</v>
      </c>
      <c r="L3" s="7">
        <f>IF('saisie français'!L3=1,1,(IF('saisie français'!L3=3,0.5,(IF('saisie français'!L3=4,0.5,(IF('saisie français'!L3=9,0,(IF('saisie français'!L3=0,0,(IF('saisie français'!L3="A","Abst",(IF('saisie français'!L3="N","non év","attente")))))))))))))</f>
        <v>1</v>
      </c>
      <c r="M3" s="7">
        <f>IF('saisie français'!M3=1,1,(IF('saisie français'!M3=3,0.5,(IF('saisie français'!M3=4,0.5,(IF('saisie français'!M3=9,0,(IF('saisie français'!M3=0,0,(IF('saisie français'!M3="A","Abst",(IF('saisie français'!M3="N","non év","attente")))))))))))))</f>
        <v>1</v>
      </c>
      <c r="N3" s="7">
        <f>IF('saisie français'!N3=1,1,(IF('saisie français'!N3=3,0.5,(IF('saisie français'!N3=4,0.5,(IF('saisie français'!N3=9,0,(IF('saisie français'!N3=0,0,(IF('saisie français'!N3="A","Abst",(IF('saisie français'!N3="N","non év","attente")))))))))))))</f>
        <v>1</v>
      </c>
      <c r="O3" s="7">
        <f>IF('saisie français'!O3=1,1,(IF('saisie français'!O3=3,0.5,(IF('saisie français'!O3=4,0.5,(IF('saisie français'!O3=9,0,(IF('saisie français'!O3=0,0,(IF('saisie français'!O3="A","Abst",(IF('saisie français'!O3="N","non év","attente")))))))))))))</f>
        <v>0</v>
      </c>
      <c r="P3" s="7">
        <f>IF('saisie français'!P3=1,1,(IF('saisie français'!P3=3,0.5,(IF('saisie français'!P3=4,0.5,(IF('saisie français'!P3=9,0,(IF('saisie français'!P3=0,0,(IF('saisie français'!P3="A","Abst",(IF('saisie français'!P3="N","non év","attente")))))))))))))</f>
        <v>1</v>
      </c>
      <c r="Q3" s="7">
        <f>IF('saisie français'!Q3=1,1,(IF('saisie français'!Q3=3,0.5,(IF('saisie français'!Q3=4,0.5,(IF('saisie français'!Q3=9,0,(IF('saisie français'!Q3=0,0,(IF('saisie français'!Q3="A","Abst",(IF('saisie français'!Q3="N","non év","attente")))))))))))))</f>
        <v>0.5</v>
      </c>
      <c r="R3" s="7">
        <f>IF('saisie français'!R3=1,1,(IF('saisie français'!R3=3,0.5,(IF('saisie français'!R3=4,0.5,(IF('saisie français'!R3=9,0,(IF('saisie français'!R3=0,0,(IF('saisie français'!R3="A","Abst",(IF('saisie français'!R3="N","non év","attente")))))))))))))</f>
        <v>0.5</v>
      </c>
      <c r="S3" s="7">
        <f>IF('saisie français'!S3=1,1,(IF('saisie français'!S3=3,0.5,(IF('saisie français'!S3=4,0.5,(IF('saisie français'!S3=9,0,(IF('saisie français'!S3=0,0,(IF('saisie français'!S3="A","Abst",(IF('saisie français'!S3="N","non év","attente")))))))))))))</f>
        <v>1</v>
      </c>
      <c r="T3" s="7">
        <f>IF('saisie français'!T3=1,1,(IF('saisie français'!T3=3,0.5,(IF('saisie français'!T3=4,0.5,(IF('saisie français'!T3=9,0,(IF('saisie français'!T3=0,0,(IF('saisie français'!T3="A","Abst",(IF('saisie français'!T3="N","non év","attente")))))))))))))</f>
        <v>0</v>
      </c>
      <c r="U3" s="7">
        <f>IF('saisie français'!U3=1,1,(IF('saisie français'!U3=3,0.5,(IF('saisie français'!U3=4,0.5,(IF('saisie français'!U3=9,0,(IF('saisie français'!U3=0,0,(IF('saisie français'!U3="A","Abst",(IF('saisie français'!U3="N","non év","attente")))))))))))))</f>
        <v>0.5</v>
      </c>
      <c r="V3" s="7">
        <f>IF('saisie français'!V3=1,1,(IF('saisie français'!V3=3,0.5,(IF('saisie français'!V3=4,0.5,(IF('saisie français'!V3=9,0,(IF('saisie français'!V3=0,0,(IF('saisie français'!V3="A","Abst",(IF('saisie français'!V3="N","non év","attente")))))))))))))</f>
        <v>0</v>
      </c>
      <c r="W3" s="7">
        <f>IF('saisie français'!W3=1,1,(IF('saisie français'!W3=3,0.5,(IF('saisie français'!W3=4,0.5,(IF('saisie français'!W3=9,0,(IF('saisie français'!W3=0,0,(IF('saisie français'!W3="A","Abst",(IF('saisie français'!W3="N","non év","attente")))))))))))))</f>
        <v>1</v>
      </c>
      <c r="X3" s="7">
        <f>IF('saisie français'!X3=1,1,(IF('saisie français'!X3=3,0.5,(IF('saisie français'!X3=4,0.5,(IF('saisie français'!X3=9,0,(IF('saisie français'!X3=0,0,(IF('saisie français'!X3="A","Abst",(IF('saisie français'!X3="N","non év","attente")))))))))))))</f>
        <v>0.5</v>
      </c>
      <c r="Y3" s="7">
        <f>IF('saisie français'!Y3=1,1,(IF('saisie français'!Y3=3,0.5,(IF('saisie français'!Y3=4,0.5,(IF('saisie français'!Y3=9,0,(IF('saisie français'!Y3=0,0,(IF('saisie français'!Y3="A","Abst",(IF('saisie français'!Y3="N","non év","attente")))))))))))))</f>
        <v>0.5</v>
      </c>
      <c r="Z3" s="7">
        <f>IF('saisie français'!Z3=1,1,(IF('saisie français'!Z3=3,0.5,(IF('saisie français'!Z3=4,0.5,(IF('saisie français'!Z3=9,0,(IF('saisie français'!Z3=0,0,(IF('saisie français'!Z3="A","Abst",(IF('saisie français'!Z3="N","non év","attente")))))))))))))</f>
        <v>0</v>
      </c>
      <c r="AA3" s="7">
        <f>IF('saisie français'!AA3=1,1,(IF('saisie français'!AA3=3,0.5,(IF('saisie français'!AA3=4,0.5,(IF('saisie français'!AA3=9,0,(IF('saisie français'!AA3=0,0,(IF('saisie français'!AA3="A","Abst",(IF('saisie français'!AA3="N","non év","attente")))))))))))))</f>
        <v>1</v>
      </c>
      <c r="AB3" s="7">
        <f>IF('saisie français'!AB3=1,1,(IF('saisie français'!AB3=3,0.5,(IF('saisie français'!AB3=4,0.5,(IF('saisie français'!AB3=9,0,(IF('saisie français'!AB3=0,0,(IF('saisie français'!AB3="A","Abst",(IF('saisie français'!AB3="N","non év","attente")))))))))))))</f>
        <v>0.5</v>
      </c>
      <c r="AC3" s="7">
        <f>IF('saisie français'!AC3=1,1,(IF('saisie français'!AC3=3,0.5,(IF('saisie français'!AC3=4,0.5,(IF('saisie français'!AC3=9,0,(IF('saisie français'!AC3=0,0,(IF('saisie français'!AC3="A","Abst",(IF('saisie français'!AC3="N","non év","attente")))))))))))))</f>
        <v>1</v>
      </c>
      <c r="AD3" s="7">
        <f>IF('saisie français'!AD3=1,1,(IF('saisie français'!AD3=3,0.5,(IF('saisie français'!AD3=4,0.5,(IF('saisie français'!AD3=9,0,(IF('saisie français'!AD3=0,0,(IF('saisie français'!AD3="A","Abst",(IF('saisie français'!AD3="N","non év","attente")))))))))))))</f>
        <v>0.5</v>
      </c>
      <c r="AE3" s="7">
        <f>IF('saisie français'!AE3=1,1,(IF('saisie français'!AE3=3,0.5,(IF('saisie français'!AE3=4,0.5,(IF('saisie français'!AE3=9,0,(IF('saisie français'!AE3=0,0,(IF('saisie français'!AE3="A","Abst",(IF('saisie français'!AE3="N","non év","attente")))))))))))))</f>
        <v>1</v>
      </c>
      <c r="AF3" s="7">
        <f>IF('saisie français'!AF3=1,1,(IF('saisie français'!AF3=3,0.5,(IF('saisie français'!AF3=4,0.5,(IF('saisie français'!AF3=9,0,(IF('saisie français'!AF3=0,0,(IF('saisie français'!AF3="A","Abst",(IF('saisie français'!AF3="N","non év","attente")))))))))))))</f>
        <v>0</v>
      </c>
      <c r="AG3" s="7">
        <f>IF('saisie français'!AG3=1,1,(IF('saisie français'!AG3=3,0.5,(IF('saisie français'!AG3=4,0.5,(IF('saisie français'!AG3=9,0,(IF('saisie français'!AG3=0,0,(IF('saisie français'!AG3="A","Abst",(IF('saisie français'!AG3="N","non év","attente")))))))))))))</f>
        <v>0</v>
      </c>
      <c r="AH3" s="7">
        <f>IF('saisie français'!AH3=1,1,(IF('saisie français'!AH3=3,0.5,(IF('saisie français'!AH3=4,0.5,(IF('saisie français'!AH3=9,0,(IF('saisie français'!AH3=0,0,(IF('saisie français'!AH3="A","Abst",(IF('saisie français'!AH3="N","non év","attente")))))))))))))</f>
        <v>1</v>
      </c>
      <c r="AI3" s="7">
        <f>IF('saisie français'!AI3=1,1,(IF('saisie français'!AI3=3,0.5,(IF('saisie français'!AI3=4,0.5,(IF('saisie français'!AI3=9,0,(IF('saisie français'!AI3=0,0,(IF('saisie français'!AI3="A","Abst",(IF('saisie français'!AI3="N","non év","attente")))))))))))))</f>
        <v>1</v>
      </c>
      <c r="AJ3" s="7">
        <f>IF('saisie français'!AJ3=1,1,(IF('saisie français'!AJ3=3,0.5,(IF('saisie français'!AJ3=4,0.5,(IF('saisie français'!AJ3=9,0,(IF('saisie français'!AJ3=0,0,(IF('saisie français'!AJ3="A","Abst",(IF('saisie français'!AJ3="N","non év","attente")))))))))))))</f>
        <v>0</v>
      </c>
      <c r="AK3" s="7">
        <f>IF('saisie français'!AK3=1,1,(IF('saisie français'!AK3=3,0.5,(IF('saisie français'!AK3=4,0.5,(IF('saisie français'!AK3=9,0,(IF('saisie français'!AK3=0,0,(IF('saisie français'!AK3="A","Abst",(IF('saisie français'!AK3="N","non év","attente")))))))))))))</f>
        <v>0.5</v>
      </c>
      <c r="AL3" s="7">
        <f>IF('saisie français'!AL3=1,1,(IF('saisie français'!AL3=3,0.5,(IF('saisie français'!AL3=4,0.5,(IF('saisie français'!AL3=9,0,(IF('saisie français'!AL3=0,0,(IF('saisie français'!AL3="A","Abst",(IF('saisie français'!AL3="N","non év","attente")))))))))))))</f>
        <v>0</v>
      </c>
      <c r="AM3" s="7">
        <f>IF('saisie français'!AM3=1,1,(IF('saisie français'!AM3=3,0.5,(IF('saisie français'!AM3=4,0.5,(IF('saisie français'!AM3=9,0,(IF('saisie français'!AM3=0,0,(IF('saisie français'!AM3="A","Abst",(IF('saisie français'!AM3="N","non év","attente")))))))))))))</f>
        <v>0.5</v>
      </c>
      <c r="AN3" s="7">
        <f>IF('saisie français'!AN3=1,1,(IF('saisie français'!AN3=3,0.5,(IF('saisie français'!AN3=4,0.5,(IF('saisie français'!AN3=9,0,(IF('saisie français'!AN3=0,0,(IF('saisie français'!AN3="A","Abst",(IF('saisie français'!AN3="N","non év","attente")))))))))))))</f>
        <v>0.5</v>
      </c>
      <c r="AO3" s="7">
        <f>IF('saisie français'!AO3=1,1,(IF('saisie français'!AO3=3,0.5,(IF('saisie français'!AO3=4,0.5,(IF('saisie français'!AO3=9,0,(IF('saisie français'!AO3=0,0,(IF('saisie français'!AO3="A","Abst",(IF('saisie français'!AO3="N","non év","attente")))))))))))))</f>
        <v>1</v>
      </c>
      <c r="AP3" s="7">
        <f>IF('saisie français'!AP3=1,1,(IF('saisie français'!AP3=3,0.5,(IF('saisie français'!AP3=4,0.5,(IF('saisie français'!AP3=9,0,(IF('saisie français'!AP3=0,0,(IF('saisie français'!AP3="A","Abst",(IF('saisie français'!AP3="N","non év","attente")))))))))))))</f>
        <v>0.5</v>
      </c>
      <c r="AQ3" s="7">
        <f>IF('saisie français'!AQ3=1,1,(IF('saisie français'!AQ3=3,0.5,(IF('saisie français'!AQ3=4,0.5,(IF('saisie français'!AQ3=9,0,(IF('saisie français'!AQ3=0,0,(IF('saisie français'!AQ3="A","Abst",(IF('saisie français'!AQ3="N","non év","attente")))))))))))))</f>
        <v>1</v>
      </c>
      <c r="AR3" s="7">
        <f>IF('saisie français'!AR3=1,1,(IF('saisie français'!AR3=3,0.5,(IF('saisie français'!AR3=4,0.5,(IF('saisie français'!AR3=9,0,(IF('saisie français'!AR3=0,0,(IF('saisie français'!AR3="A","Abst",(IF('saisie français'!AR3="N","non év","attente")))))))))))))</f>
        <v>0.5</v>
      </c>
      <c r="AS3" s="7">
        <f>IF('saisie français'!AS3=1,1,(IF('saisie français'!AS3=3,0.5,(IF('saisie français'!AS3=4,0.5,(IF('saisie français'!AS3=9,0,(IF('saisie français'!AS3=0,0,(IF('saisie français'!AS3="A","Abst",(IF('saisie français'!AS3="N","non év","attente")))))))))))))</f>
        <v>1</v>
      </c>
      <c r="AT3" s="7">
        <f>IF('saisie français'!AT3=1,1,(IF('saisie français'!AT3=3,0.5,(IF('saisie français'!AT3=4,0.5,(IF('saisie français'!AT3=9,0,(IF('saisie français'!AT3=0,0,(IF('saisie français'!AT3="A","Abst",(IF('saisie français'!AT3="N","non év","attente")))))))))))))</f>
        <v>0.5</v>
      </c>
      <c r="AU3" s="7">
        <f>IF('saisie français'!AU3=1,1,(IF('saisie français'!AU3=3,0.5,(IF('saisie français'!AU3=4,0.5,(IF('saisie français'!AU3=9,0,(IF('saisie français'!AU3=0,0,(IF('saisie français'!AU3="A","Abst",(IF('saisie français'!AU3="N","non év","attente")))))))))))))</f>
        <v>0.5</v>
      </c>
      <c r="AV3" s="7">
        <f>IF('saisie français'!AV3=1,1,(IF('saisie français'!AV3=3,0.5,(IF('saisie français'!AV3=4,0.5,(IF('saisie français'!AV3=9,0,(IF('saisie français'!AV3=0,0,(IF('saisie français'!AV3="A","Abst",(IF('saisie français'!AV3="N","non év","attente")))))))))))))</f>
        <v>0</v>
      </c>
      <c r="AW3" s="7">
        <f>IF('saisie français'!AW3=1,1,(IF('saisie français'!AW3=3,0.5,(IF('saisie français'!AW3=4,0.5,(IF('saisie français'!AW3=9,0,(IF('saisie français'!AW3=0,0,(IF('saisie français'!AW3="A","Abst",(IF('saisie français'!AW3="N","non év","attente")))))))))))))</f>
        <v>0.5</v>
      </c>
      <c r="AX3" s="7">
        <f>IF('saisie français'!AX3=1,1,(IF('saisie français'!AX3=3,0.5,(IF('saisie français'!AX3=4,0.5,(IF('saisie français'!AX3=9,0,(IF('saisie français'!AX3=0,0,(IF('saisie français'!AX3="A","Abst",(IF('saisie français'!AX3="N","non év","attente")))))))))))))</f>
        <v>0.5</v>
      </c>
      <c r="AY3" s="7">
        <f>IF('saisie français'!AY3=1,1,(IF('saisie français'!AY3=3,0.5,(IF('saisie français'!AY3=4,0.5,(IF('saisie français'!AY3=9,0,(IF('saisie français'!AY3=0,0,(IF('saisie français'!AY3="A","Abst",(IF('saisie français'!AY3="N","non év","attente")))))))))))))</f>
        <v>1</v>
      </c>
      <c r="AZ3" s="7">
        <f>IF('saisie français'!AZ3=1,1,(IF('saisie français'!AZ3=3,0.5,(IF('saisie français'!AZ3=4,0.5,(IF('saisie français'!AZ3=9,0,(IF('saisie français'!AZ3=0,0,(IF('saisie français'!AZ3="A","Abst",(IF('saisie français'!AZ3="N","non év","attente")))))))))))))</f>
        <v>0.5</v>
      </c>
      <c r="BA3" s="7">
        <f>IF('saisie français'!BA3=1,1,(IF('saisie français'!BA3=3,0.5,(IF('saisie français'!BA3=4,0.5,(IF('saisie français'!BA3=9,0,(IF('saisie français'!BA3=0,0,(IF('saisie français'!BA3="A","Abst",(IF('saisie français'!BA3="N","non év","attente")))))))))))))</f>
        <v>1</v>
      </c>
      <c r="BB3" s="7">
        <f>IF('saisie français'!BB3=1,1,(IF('saisie français'!BB3=3,0.5,(IF('saisie français'!BB3=4,0.5,(IF('saisie français'!BB3=9,0,(IF('saisie français'!BB3=0,0,(IF('saisie français'!BB3="A","Abst",(IF('saisie français'!BB3="N","non év","attente")))))))))))))</f>
        <v>0</v>
      </c>
      <c r="BC3" s="7">
        <f>IF('saisie français'!BC3=1,1,(IF('saisie français'!BC3=3,0.5,(IF('saisie français'!BC3=4,0.5,(IF('saisie français'!BC3=9,0,(IF('saisie français'!BC3=0,0,(IF('saisie français'!BC3="A","Abst",(IF('saisie français'!BC3="N","non év","attente")))))))))))))</f>
        <v>0.5</v>
      </c>
      <c r="BD3" s="7">
        <f>IF('saisie français'!BD3=1,1,(IF('saisie français'!BD3=3,0.5,(IF('saisie français'!BD3=4,0.5,(IF('saisie français'!BD3=9,0,(IF('saisie français'!BD3=0,0,(IF('saisie français'!BD3="A","Abst",(IF('saisie français'!BD3="N","non év","attente")))))))))))))</f>
        <v>0.5</v>
      </c>
      <c r="BE3" s="7">
        <f>IF('saisie français'!BE3=1,1,(IF('saisie français'!BE3=3,0.5,(IF('saisie français'!BE3=4,0.5,(IF('saisie français'!BE3=9,0,(IF('saisie français'!BE3=0,0,(IF('saisie français'!BE3="A","Abst",(IF('saisie français'!BE3="N","non év","attente")))))))))))))</f>
        <v>0.5</v>
      </c>
      <c r="BF3" s="7">
        <f>IF('saisie français'!BF3=1,1,(IF('saisie français'!BF3=3,0.5,(IF('saisie français'!BF3=4,0.5,(IF('saisie français'!BF3=9,0,(IF('saisie français'!BF3=0,0,(IF('saisie français'!BF3="A","Abst",(IF('saisie français'!BF3="N","non év","attente")))))))))))))</f>
        <v>1</v>
      </c>
      <c r="BG3" s="7">
        <f>IF('saisie français'!BG3=1,1,(IF('saisie français'!BG3=3,0.5,(IF('saisie français'!BG3=4,0.5,(IF('saisie français'!BG3=9,0,(IF('saisie français'!BG3=0,0,(IF('saisie français'!BG3="A","Abst",(IF('saisie français'!BG3="N","non év","attente")))))))))))))</f>
        <v>0.5</v>
      </c>
      <c r="BH3" s="7">
        <f>IF('saisie français'!BH3=1,1,(IF('saisie français'!BH3=3,0.5,(IF('saisie français'!BH3=4,0.5,(IF('saisie français'!BH3=9,0,(IF('saisie français'!BH3=0,0,(IF('saisie français'!BH3="A","Abst",(IF('saisie français'!BH3="N","non év","attente")))))))))))))</f>
        <v>1</v>
      </c>
      <c r="BI3" s="7">
        <f>IF('saisie français'!BI3=1,1,(IF('saisie français'!BI3=3,0.5,(IF('saisie français'!BI3=4,0.5,(IF('saisie français'!BI3=9,0,(IF('saisie français'!BI3=0,0,(IF('saisie français'!BI3="A","Abst",(IF('saisie français'!BI3="N","non év","attente")))))))))))))</f>
        <v>1</v>
      </c>
      <c r="BJ3" s="7">
        <f>IF('saisie français'!BJ3=1,1,(IF('saisie français'!BJ3=3,0.5,(IF('saisie français'!BJ3=4,0.5,(IF('saisie français'!BJ3=9,0,(IF('saisie français'!BJ3=0,0,(IF('saisie français'!BJ3="A","Abst",(IF('saisie français'!BJ3="N","non év","attente")))))))))))))</f>
        <v>1</v>
      </c>
      <c r="BK3" s="7">
        <f>IF('saisie français'!BK3=1,1,(IF('saisie français'!BK3=3,0.5,(IF('saisie français'!BK3=4,0.5,(IF('saisie français'!BK3=9,0,(IF('saisie français'!BK3=0,0,(IF('saisie français'!BK3="A","Abst",(IF('saisie français'!BK3="N","non év","attente")))))))))))))</f>
        <v>0.5</v>
      </c>
    </row>
    <row r="4" spans="2:63">
      <c r="B4" s="2" t="str">
        <f>IF('Ma classe'!B3&lt;&gt;0,'Ma classe'!B3,"aucun élève")</f>
        <v>aucun élève</v>
      </c>
      <c r="C4" s="2" t="str">
        <f>IF('Ma classe'!C3&lt;&gt;0,'Ma classe'!C3,"aucun élève")</f>
        <v>aucun élève</v>
      </c>
      <c r="D4" s="7" t="str">
        <f>IF('saisie français'!D4=1,1,(IF('saisie français'!D4=3,0.5,(IF('saisie français'!D4=4,0.5,(IF('saisie français'!D4=9,0,(IF('saisie français'!D4=0,0,(IF('saisie français'!D4="A","Abst",(IF('saisie français'!D4="N","non év","attente")))))))))))))</f>
        <v>Abst</v>
      </c>
      <c r="E4" s="7" t="str">
        <f>IF('saisie français'!E4=1,1,(IF('saisie français'!E4=3,0.5,(IF('saisie français'!E4=4,0.5,(IF('saisie français'!E4=9,0,(IF('saisie français'!E4=0,0,(IF('saisie français'!E4="A","Abst",(IF('saisie français'!E4="N","non év","attente")))))))))))))</f>
        <v>Abst</v>
      </c>
      <c r="F4" s="7" t="str">
        <f>IF('saisie français'!F4=1,1,(IF('saisie français'!F4=3,0.5,(IF('saisie français'!F4=4,0.5,(IF('saisie français'!F4=9,0,(IF('saisie français'!F4=0,0,(IF('saisie français'!F4="A","Abst",(IF('saisie français'!F4="N","non év","attente")))))))))))))</f>
        <v>Abst</v>
      </c>
      <c r="G4" s="7" t="str">
        <f>IF('saisie français'!G4=1,1,(IF('saisie français'!G4=3,0.5,(IF('saisie français'!G4=4,0.5,(IF('saisie français'!G4=9,0,(IF('saisie français'!G4=0,0,(IF('saisie français'!G4="A","Abst",(IF('saisie français'!G4="N","non év","attente")))))))))))))</f>
        <v>Abst</v>
      </c>
      <c r="H4" s="7" t="str">
        <f>IF('saisie français'!H4=1,1,(IF('saisie français'!H4=3,0.5,(IF('saisie français'!H4=4,0.5,(IF('saisie français'!H4=9,0,(IF('saisie français'!H4=0,0,(IF('saisie français'!H4="A","Abst",(IF('saisie français'!H4="N","non év","attente")))))))))))))</f>
        <v>Abst</v>
      </c>
      <c r="I4" s="7" t="str">
        <f>IF('saisie français'!I4=1,1,(IF('saisie français'!I4=3,0.5,(IF('saisie français'!I4=4,0.5,(IF('saisie français'!I4=9,0,(IF('saisie français'!I4=0,0,(IF('saisie français'!I4="A","Abst",(IF('saisie français'!I4="N","non év","attente")))))))))))))</f>
        <v>Abst</v>
      </c>
      <c r="J4" s="7" t="str">
        <f>IF('saisie français'!J4=1,1,(IF('saisie français'!J4=3,0.5,(IF('saisie français'!J4=4,0.5,(IF('saisie français'!J4=9,0,(IF('saisie français'!J4=0,0,(IF('saisie français'!J4="A","Abst",(IF('saisie français'!J4="N","non év","attente")))))))))))))</f>
        <v>Abst</v>
      </c>
      <c r="K4" s="7" t="str">
        <f>IF('saisie français'!K4=1,1,(IF('saisie français'!K4=3,0.5,(IF('saisie français'!K4=4,0.5,(IF('saisie français'!K4=9,0,(IF('saisie français'!K4=0,0,(IF('saisie français'!K4="A","Abst",(IF('saisie français'!K4="N","non év","attente")))))))))))))</f>
        <v>Abst</v>
      </c>
      <c r="L4" s="7" t="str">
        <f>IF('saisie français'!L4=1,1,(IF('saisie français'!L4=3,0.5,(IF('saisie français'!L4=4,0.5,(IF('saisie français'!L4=9,0,(IF('saisie français'!L4=0,0,(IF('saisie français'!L4="A","Abst",(IF('saisie français'!L4="N","non év","attente")))))))))))))</f>
        <v>Abst</v>
      </c>
      <c r="M4" s="7" t="str">
        <f>IF('saisie français'!M4=1,1,(IF('saisie français'!M4=3,0.5,(IF('saisie français'!M4=4,0.5,(IF('saisie français'!M4=9,0,(IF('saisie français'!M4=0,0,(IF('saisie français'!M4="A","Abst",(IF('saisie français'!M4="N","non év","attente")))))))))))))</f>
        <v>Abst</v>
      </c>
      <c r="N4" s="7" t="str">
        <f>IF('saisie français'!N4=1,1,(IF('saisie français'!N4=3,0.5,(IF('saisie français'!N4=4,0.5,(IF('saisie français'!N4=9,0,(IF('saisie français'!N4=0,0,(IF('saisie français'!N4="A","Abst",(IF('saisie français'!N4="N","non év","attente")))))))))))))</f>
        <v>Abst</v>
      </c>
      <c r="O4" s="7" t="str">
        <f>IF('saisie français'!O4=1,1,(IF('saisie français'!O4=3,0.5,(IF('saisie français'!O4=4,0.5,(IF('saisie français'!O4=9,0,(IF('saisie français'!O4=0,0,(IF('saisie français'!O4="A","Abst",(IF('saisie français'!O4="N","non év","attente")))))))))))))</f>
        <v>Abst</v>
      </c>
      <c r="P4" s="7" t="str">
        <f>IF('saisie français'!P4=1,1,(IF('saisie français'!P4=3,0.5,(IF('saisie français'!P4=4,0.5,(IF('saisie français'!P4=9,0,(IF('saisie français'!P4=0,0,(IF('saisie français'!P4="A","Abst",(IF('saisie français'!P4="N","non év","attente")))))))))))))</f>
        <v>Abst</v>
      </c>
      <c r="Q4" s="7" t="str">
        <f>IF('saisie français'!Q4=1,1,(IF('saisie français'!Q4=3,0.5,(IF('saisie français'!Q4=4,0.5,(IF('saisie français'!Q4=9,0,(IF('saisie français'!Q4=0,0,(IF('saisie français'!Q4="A","Abst",(IF('saisie français'!Q4="N","non év","attente")))))))))))))</f>
        <v>Abst</v>
      </c>
      <c r="R4" s="7" t="str">
        <f>IF('saisie français'!R4=1,1,(IF('saisie français'!R4=3,0.5,(IF('saisie français'!R4=4,0.5,(IF('saisie français'!R4=9,0,(IF('saisie français'!R4=0,0,(IF('saisie français'!R4="A","Abst",(IF('saisie français'!R4="N","non év","attente")))))))))))))</f>
        <v>Abst</v>
      </c>
      <c r="S4" s="7" t="str">
        <f>IF('saisie français'!S4=1,1,(IF('saisie français'!S4=3,0.5,(IF('saisie français'!S4=4,0.5,(IF('saisie français'!S4=9,0,(IF('saisie français'!S4=0,0,(IF('saisie français'!S4="A","Abst",(IF('saisie français'!S4="N","non év","attente")))))))))))))</f>
        <v>Abst</v>
      </c>
      <c r="T4" s="7" t="str">
        <f>IF('saisie français'!T4=1,1,(IF('saisie français'!T4=3,0.5,(IF('saisie français'!T4=4,0.5,(IF('saisie français'!T4=9,0,(IF('saisie français'!T4=0,0,(IF('saisie français'!T4="A","Abst",(IF('saisie français'!T4="N","non év","attente")))))))))))))</f>
        <v>Abst</v>
      </c>
      <c r="U4" s="7" t="str">
        <f>IF('saisie français'!U4=1,1,(IF('saisie français'!U4=3,0.5,(IF('saisie français'!U4=4,0.5,(IF('saisie français'!U4=9,0,(IF('saisie français'!U4=0,0,(IF('saisie français'!U4="A","Abst",(IF('saisie français'!U4="N","non év","attente")))))))))))))</f>
        <v>Abst</v>
      </c>
      <c r="V4" s="7" t="str">
        <f>IF('saisie français'!V4=1,1,(IF('saisie français'!V4=3,0.5,(IF('saisie français'!V4=4,0.5,(IF('saisie français'!V4=9,0,(IF('saisie français'!V4=0,0,(IF('saisie français'!V4="A","Abst",(IF('saisie français'!V4="N","non év","attente")))))))))))))</f>
        <v>Abst</v>
      </c>
      <c r="W4" s="7" t="str">
        <f>IF('saisie français'!W4=1,1,(IF('saisie français'!W4=3,0.5,(IF('saisie français'!W4=4,0.5,(IF('saisie français'!W4=9,0,(IF('saisie français'!W4=0,0,(IF('saisie français'!W4="A","Abst",(IF('saisie français'!W4="N","non év","attente")))))))))))))</f>
        <v>Abst</v>
      </c>
      <c r="X4" s="7" t="str">
        <f>IF('saisie français'!X4=1,1,(IF('saisie français'!X4=3,0.5,(IF('saisie français'!X4=4,0.5,(IF('saisie français'!X4=9,0,(IF('saisie français'!X4=0,0,(IF('saisie français'!X4="A","Abst",(IF('saisie français'!X4="N","non év","attente")))))))))))))</f>
        <v>Abst</v>
      </c>
      <c r="Y4" s="7" t="str">
        <f>IF('saisie français'!Y4=1,1,(IF('saisie français'!Y4=3,0.5,(IF('saisie français'!Y4=4,0.5,(IF('saisie français'!Y4=9,0,(IF('saisie français'!Y4=0,0,(IF('saisie français'!Y4="A","Abst",(IF('saisie français'!Y4="N","non év","attente")))))))))))))</f>
        <v>Abst</v>
      </c>
      <c r="Z4" s="7" t="str">
        <f>IF('saisie français'!Z4=1,1,(IF('saisie français'!Z4=3,0.5,(IF('saisie français'!Z4=4,0.5,(IF('saisie français'!Z4=9,0,(IF('saisie français'!Z4=0,0,(IF('saisie français'!Z4="A","Abst",(IF('saisie français'!Z4="N","non év","attente")))))))))))))</f>
        <v>Abst</v>
      </c>
      <c r="AA4" s="7" t="str">
        <f>IF('saisie français'!AA4=1,1,(IF('saisie français'!AA4=3,0.5,(IF('saisie français'!AA4=4,0.5,(IF('saisie français'!AA4=9,0,(IF('saisie français'!AA4=0,0,(IF('saisie français'!AA4="A","Abst",(IF('saisie français'!AA4="N","non év","attente")))))))))))))</f>
        <v>Abst</v>
      </c>
      <c r="AB4" s="7" t="str">
        <f>IF('saisie français'!AB4=1,1,(IF('saisie français'!AB4=3,0.5,(IF('saisie français'!AB4=4,0.5,(IF('saisie français'!AB4=9,0,(IF('saisie français'!AB4=0,0,(IF('saisie français'!AB4="A","Abst",(IF('saisie français'!AB4="N","non év","attente")))))))))))))</f>
        <v>Abst</v>
      </c>
      <c r="AC4" s="7" t="str">
        <f>IF('saisie français'!AC4=1,1,(IF('saisie français'!AC4=3,0.5,(IF('saisie français'!AC4=4,0.5,(IF('saisie français'!AC4=9,0,(IF('saisie français'!AC4=0,0,(IF('saisie français'!AC4="A","Abst",(IF('saisie français'!AC4="N","non év","attente")))))))))))))</f>
        <v>Abst</v>
      </c>
      <c r="AD4" s="7" t="str">
        <f>IF('saisie français'!AD4=1,1,(IF('saisie français'!AD4=3,0.5,(IF('saisie français'!AD4=4,0.5,(IF('saisie français'!AD4=9,0,(IF('saisie français'!AD4=0,0,(IF('saisie français'!AD4="A","Abst",(IF('saisie français'!AD4="N","non év","attente")))))))))))))</f>
        <v>Abst</v>
      </c>
      <c r="AE4" s="7" t="str">
        <f>IF('saisie français'!AE4=1,1,(IF('saisie français'!AE4=3,0.5,(IF('saisie français'!AE4=4,0.5,(IF('saisie français'!AE4=9,0,(IF('saisie français'!AE4=0,0,(IF('saisie français'!AE4="A","Abst",(IF('saisie français'!AE4="N","non év","attente")))))))))))))</f>
        <v>Abst</v>
      </c>
      <c r="AF4" s="7" t="str">
        <f>IF('saisie français'!AF4=1,1,(IF('saisie français'!AF4=3,0.5,(IF('saisie français'!AF4=4,0.5,(IF('saisie français'!AF4=9,0,(IF('saisie français'!AF4=0,0,(IF('saisie français'!AF4="A","Abst",(IF('saisie français'!AF4="N","non év","attente")))))))))))))</f>
        <v>Abst</v>
      </c>
      <c r="AG4" s="7" t="str">
        <f>IF('saisie français'!AG4=1,1,(IF('saisie français'!AG4=3,0.5,(IF('saisie français'!AG4=4,0.5,(IF('saisie français'!AG4=9,0,(IF('saisie français'!AG4=0,0,(IF('saisie français'!AG4="A","Abst",(IF('saisie français'!AG4="N","non év","attente")))))))))))))</f>
        <v>Abst</v>
      </c>
      <c r="AH4" s="7" t="str">
        <f>IF('saisie français'!AH4=1,1,(IF('saisie français'!AH4=3,0.5,(IF('saisie français'!AH4=4,0.5,(IF('saisie français'!AH4=9,0,(IF('saisie français'!AH4=0,0,(IF('saisie français'!AH4="A","Abst",(IF('saisie français'!AH4="N","non év","attente")))))))))))))</f>
        <v>Abst</v>
      </c>
      <c r="AI4" s="7" t="str">
        <f>IF('saisie français'!AI4=1,1,(IF('saisie français'!AI4=3,0.5,(IF('saisie français'!AI4=4,0.5,(IF('saisie français'!AI4=9,0,(IF('saisie français'!AI4=0,0,(IF('saisie français'!AI4="A","Abst",(IF('saisie français'!AI4="N","non év","attente")))))))))))))</f>
        <v>Abst</v>
      </c>
      <c r="AJ4" s="7" t="str">
        <f>IF('saisie français'!AJ4=1,1,(IF('saisie français'!AJ4=3,0.5,(IF('saisie français'!AJ4=4,0.5,(IF('saisie français'!AJ4=9,0,(IF('saisie français'!AJ4=0,0,(IF('saisie français'!AJ4="A","Abst",(IF('saisie français'!AJ4="N","non év","attente")))))))))))))</f>
        <v>Abst</v>
      </c>
      <c r="AK4" s="7" t="str">
        <f>IF('saisie français'!AK4=1,1,(IF('saisie français'!AK4=3,0.5,(IF('saisie français'!AK4=4,0.5,(IF('saisie français'!AK4=9,0,(IF('saisie français'!AK4=0,0,(IF('saisie français'!AK4="A","Abst",(IF('saisie français'!AK4="N","non év","attente")))))))))))))</f>
        <v>Abst</v>
      </c>
      <c r="AL4" s="7" t="str">
        <f>IF('saisie français'!AL4=1,1,(IF('saisie français'!AL4=3,0.5,(IF('saisie français'!AL4=4,0.5,(IF('saisie français'!AL4=9,0,(IF('saisie français'!AL4=0,0,(IF('saisie français'!AL4="A","Abst",(IF('saisie français'!AL4="N","non év","attente")))))))))))))</f>
        <v>Abst</v>
      </c>
      <c r="AM4" s="7" t="str">
        <f>IF('saisie français'!AM4=1,1,(IF('saisie français'!AM4=3,0.5,(IF('saisie français'!AM4=4,0.5,(IF('saisie français'!AM4=9,0,(IF('saisie français'!AM4=0,0,(IF('saisie français'!AM4="A","Abst",(IF('saisie français'!AM4="N","non év","attente")))))))))))))</f>
        <v>Abst</v>
      </c>
      <c r="AN4" s="7" t="str">
        <f>IF('saisie français'!AN4=1,1,(IF('saisie français'!AN4=3,0.5,(IF('saisie français'!AN4=4,0.5,(IF('saisie français'!AN4=9,0,(IF('saisie français'!AN4=0,0,(IF('saisie français'!AN4="A","Abst",(IF('saisie français'!AN4="N","non év","attente")))))))))))))</f>
        <v>Abst</v>
      </c>
      <c r="AO4" s="7" t="str">
        <f>IF('saisie français'!AO4=1,1,(IF('saisie français'!AO4=3,0.5,(IF('saisie français'!AO4=4,0.5,(IF('saisie français'!AO4=9,0,(IF('saisie français'!AO4=0,0,(IF('saisie français'!AO4="A","Abst",(IF('saisie français'!AO4="N","non év","attente")))))))))))))</f>
        <v>Abst</v>
      </c>
      <c r="AP4" s="7" t="str">
        <f>IF('saisie français'!AP4=1,1,(IF('saisie français'!AP4=3,0.5,(IF('saisie français'!AP4=4,0.5,(IF('saisie français'!AP4=9,0,(IF('saisie français'!AP4=0,0,(IF('saisie français'!AP4="A","Abst",(IF('saisie français'!AP4="N","non év","attente")))))))))))))</f>
        <v>Abst</v>
      </c>
      <c r="AQ4" s="7" t="str">
        <f>IF('saisie français'!AQ4=1,1,(IF('saisie français'!AQ4=3,0.5,(IF('saisie français'!AQ4=4,0.5,(IF('saisie français'!AQ4=9,0,(IF('saisie français'!AQ4=0,0,(IF('saisie français'!AQ4="A","Abst",(IF('saisie français'!AQ4="N","non év","attente")))))))))))))</f>
        <v>Abst</v>
      </c>
      <c r="AR4" s="7" t="str">
        <f>IF('saisie français'!AR4=1,1,(IF('saisie français'!AR4=3,0.5,(IF('saisie français'!AR4=4,0.5,(IF('saisie français'!AR4=9,0,(IF('saisie français'!AR4=0,0,(IF('saisie français'!AR4="A","Abst",(IF('saisie français'!AR4="N","non év","attente")))))))))))))</f>
        <v>Abst</v>
      </c>
      <c r="AS4" s="7" t="str">
        <f>IF('saisie français'!AS4=1,1,(IF('saisie français'!AS4=3,0.5,(IF('saisie français'!AS4=4,0.5,(IF('saisie français'!AS4=9,0,(IF('saisie français'!AS4=0,0,(IF('saisie français'!AS4="A","Abst",(IF('saisie français'!AS4="N","non év","attente")))))))))))))</f>
        <v>Abst</v>
      </c>
      <c r="AT4" s="7" t="str">
        <f>IF('saisie français'!AT4=1,1,(IF('saisie français'!AT4=3,0.5,(IF('saisie français'!AT4=4,0.5,(IF('saisie français'!AT4=9,0,(IF('saisie français'!AT4=0,0,(IF('saisie français'!AT4="A","Abst",(IF('saisie français'!AT4="N","non év","attente")))))))))))))</f>
        <v>Abst</v>
      </c>
      <c r="AU4" s="7" t="str">
        <f>IF('saisie français'!AU4=1,1,(IF('saisie français'!AU4=3,0.5,(IF('saisie français'!AU4=4,0.5,(IF('saisie français'!AU4=9,0,(IF('saisie français'!AU4=0,0,(IF('saisie français'!AU4="A","Abst",(IF('saisie français'!AU4="N","non év","attente")))))))))))))</f>
        <v>Abst</v>
      </c>
      <c r="AV4" s="7" t="str">
        <f>IF('saisie français'!AV4=1,1,(IF('saisie français'!AV4=3,0.5,(IF('saisie français'!AV4=4,0.5,(IF('saisie français'!AV4=9,0,(IF('saisie français'!AV4=0,0,(IF('saisie français'!AV4="A","Abst",(IF('saisie français'!AV4="N","non év","attente")))))))))))))</f>
        <v>Abst</v>
      </c>
      <c r="AW4" s="7" t="str">
        <f>IF('saisie français'!AW4=1,1,(IF('saisie français'!AW4=3,0.5,(IF('saisie français'!AW4=4,0.5,(IF('saisie français'!AW4=9,0,(IF('saisie français'!AW4=0,0,(IF('saisie français'!AW4="A","Abst",(IF('saisie français'!AW4="N","non év","attente")))))))))))))</f>
        <v>Abst</v>
      </c>
      <c r="AX4" s="7" t="str">
        <f>IF('saisie français'!AX4=1,1,(IF('saisie français'!AX4=3,0.5,(IF('saisie français'!AX4=4,0.5,(IF('saisie français'!AX4=9,0,(IF('saisie français'!AX4=0,0,(IF('saisie français'!AX4="A","Abst",(IF('saisie français'!AX4="N","non év","attente")))))))))))))</f>
        <v>Abst</v>
      </c>
      <c r="AY4" s="7" t="str">
        <f>IF('saisie français'!AY4=1,1,(IF('saisie français'!AY4=3,0.5,(IF('saisie français'!AY4=4,0.5,(IF('saisie français'!AY4=9,0,(IF('saisie français'!AY4=0,0,(IF('saisie français'!AY4="A","Abst",(IF('saisie français'!AY4="N","non év","attente")))))))))))))</f>
        <v>Abst</v>
      </c>
      <c r="AZ4" s="7" t="str">
        <f>IF('saisie français'!AZ4=1,1,(IF('saisie français'!AZ4=3,0.5,(IF('saisie français'!AZ4=4,0.5,(IF('saisie français'!AZ4=9,0,(IF('saisie français'!AZ4=0,0,(IF('saisie français'!AZ4="A","Abst",(IF('saisie français'!AZ4="N","non év","attente")))))))))))))</f>
        <v>Abst</v>
      </c>
      <c r="BA4" s="7" t="str">
        <f>IF('saisie français'!BA4=1,1,(IF('saisie français'!BA4=3,0.5,(IF('saisie français'!BA4=4,0.5,(IF('saisie français'!BA4=9,0,(IF('saisie français'!BA4=0,0,(IF('saisie français'!BA4="A","Abst",(IF('saisie français'!BA4="N","non év","attente")))))))))))))</f>
        <v>Abst</v>
      </c>
      <c r="BB4" s="7" t="str">
        <f>IF('saisie français'!BB4=1,1,(IF('saisie français'!BB4=3,0.5,(IF('saisie français'!BB4=4,0.5,(IF('saisie français'!BB4=9,0,(IF('saisie français'!BB4=0,0,(IF('saisie français'!BB4="A","Abst",(IF('saisie français'!BB4="N","non év","attente")))))))))))))</f>
        <v>Abst</v>
      </c>
      <c r="BC4" s="7" t="str">
        <f>IF('saisie français'!BC4=1,1,(IF('saisie français'!BC4=3,0.5,(IF('saisie français'!BC4=4,0.5,(IF('saisie français'!BC4=9,0,(IF('saisie français'!BC4=0,0,(IF('saisie français'!BC4="A","Abst",(IF('saisie français'!BC4="N","non év","attente")))))))))))))</f>
        <v>Abst</v>
      </c>
      <c r="BD4" s="7" t="str">
        <f>IF('saisie français'!BD4=1,1,(IF('saisie français'!BD4=3,0.5,(IF('saisie français'!BD4=4,0.5,(IF('saisie français'!BD4=9,0,(IF('saisie français'!BD4=0,0,(IF('saisie français'!BD4="A","Abst",(IF('saisie français'!BD4="N","non év","attente")))))))))))))</f>
        <v>Abst</v>
      </c>
      <c r="BE4" s="7" t="str">
        <f>IF('saisie français'!BE4=1,1,(IF('saisie français'!BE4=3,0.5,(IF('saisie français'!BE4=4,0.5,(IF('saisie français'!BE4=9,0,(IF('saisie français'!BE4=0,0,(IF('saisie français'!BE4="A","Abst",(IF('saisie français'!BE4="N","non év","attente")))))))))))))</f>
        <v>Abst</v>
      </c>
      <c r="BF4" s="7" t="str">
        <f>IF('saisie français'!BF4=1,1,(IF('saisie français'!BF4=3,0.5,(IF('saisie français'!BF4=4,0.5,(IF('saisie français'!BF4=9,0,(IF('saisie français'!BF4=0,0,(IF('saisie français'!BF4="A","Abst",(IF('saisie français'!BF4="N","non év","attente")))))))))))))</f>
        <v>Abst</v>
      </c>
      <c r="BG4" s="7" t="str">
        <f>IF('saisie français'!BG4=1,1,(IF('saisie français'!BG4=3,0.5,(IF('saisie français'!BG4=4,0.5,(IF('saisie français'!BG4=9,0,(IF('saisie français'!BG4=0,0,(IF('saisie français'!BG4="A","Abst",(IF('saisie français'!BG4="N","non év","attente")))))))))))))</f>
        <v>Abst</v>
      </c>
      <c r="BH4" s="7" t="str">
        <f>IF('saisie français'!BH4=1,1,(IF('saisie français'!BH4=3,0.5,(IF('saisie français'!BH4=4,0.5,(IF('saisie français'!BH4=9,0,(IF('saisie français'!BH4=0,0,(IF('saisie français'!BH4="A","Abst",(IF('saisie français'!BH4="N","non év","attente")))))))))))))</f>
        <v>Abst</v>
      </c>
      <c r="BI4" s="7" t="str">
        <f>IF('saisie français'!BI4=1,1,(IF('saisie français'!BI4=3,0.5,(IF('saisie français'!BI4=4,0.5,(IF('saisie français'!BI4=9,0,(IF('saisie français'!BI4=0,0,(IF('saisie français'!BI4="A","Abst",(IF('saisie français'!BI4="N","non év","attente")))))))))))))</f>
        <v>Abst</v>
      </c>
      <c r="BJ4" s="7" t="str">
        <f>IF('saisie français'!BJ4=1,1,(IF('saisie français'!BJ4=3,0.5,(IF('saisie français'!BJ4=4,0.5,(IF('saisie français'!BJ4=9,0,(IF('saisie français'!BJ4=0,0,(IF('saisie français'!BJ4="A","Abst",(IF('saisie français'!BJ4="N","non év","attente")))))))))))))</f>
        <v>Abst</v>
      </c>
      <c r="BK4" s="7" t="str">
        <f>IF('saisie français'!BK4=1,1,(IF('saisie français'!BK4=3,0.5,(IF('saisie français'!BK4=4,0.5,(IF('saisie français'!BK4=9,0,(IF('saisie français'!BK4=0,0,(IF('saisie français'!BK4="A","Abst",(IF('saisie français'!BK4="N","non év","attente")))))))))))))</f>
        <v>Abst</v>
      </c>
    </row>
    <row r="5" spans="2:63">
      <c r="B5" s="2" t="str">
        <f>IF('Ma classe'!B4&lt;&gt;0,'Ma classe'!B4,"aucun élève")</f>
        <v>aucun élève</v>
      </c>
      <c r="C5" s="2" t="str">
        <f>IF('Ma classe'!C4&lt;&gt;0,'Ma classe'!C4,"aucun élève")</f>
        <v>aucun élève</v>
      </c>
      <c r="D5" s="7" t="str">
        <f>IF('saisie français'!D5=1,1,(IF('saisie français'!D5=3,0.5,(IF('saisie français'!D5=4,0.5,(IF('saisie français'!D5=9,0,(IF('saisie français'!D5=0,0,(IF('saisie français'!D5="A","Abst",(IF('saisie français'!D5="N","non év","attente")))))))))))))</f>
        <v>Abst</v>
      </c>
      <c r="E5" s="7" t="str">
        <f>IF('saisie français'!E5=1,1,(IF('saisie français'!E5=3,0.5,(IF('saisie français'!E5=4,0.5,(IF('saisie français'!E5=9,0,(IF('saisie français'!E5=0,0,(IF('saisie français'!E5="A","Abst",(IF('saisie français'!E5="N","non év","attente")))))))))))))</f>
        <v>Abst</v>
      </c>
      <c r="F5" s="7" t="str">
        <f>IF('saisie français'!F5=1,1,(IF('saisie français'!F5=3,0.5,(IF('saisie français'!F5=4,0.5,(IF('saisie français'!F5=9,0,(IF('saisie français'!F5=0,0,(IF('saisie français'!F5="A","Abst",(IF('saisie français'!F5="N","non év","attente")))))))))))))</f>
        <v>Abst</v>
      </c>
      <c r="G5" s="7" t="str">
        <f>IF('saisie français'!G5=1,1,(IF('saisie français'!G5=3,0.5,(IF('saisie français'!G5=4,0.5,(IF('saisie français'!G5=9,0,(IF('saisie français'!G5=0,0,(IF('saisie français'!G5="A","Abst",(IF('saisie français'!G5="N","non év","attente")))))))))))))</f>
        <v>Abst</v>
      </c>
      <c r="H5" s="7" t="str">
        <f>IF('saisie français'!H5=1,1,(IF('saisie français'!H5=3,0.5,(IF('saisie français'!H5=4,0.5,(IF('saisie français'!H5=9,0,(IF('saisie français'!H5=0,0,(IF('saisie français'!H5="A","Abst",(IF('saisie français'!H5="N","non év","attente")))))))))))))</f>
        <v>Abst</v>
      </c>
      <c r="I5" s="7" t="str">
        <f>IF('saisie français'!I5=1,1,(IF('saisie français'!I5=3,0.5,(IF('saisie français'!I5=4,0.5,(IF('saisie français'!I5=9,0,(IF('saisie français'!I5=0,0,(IF('saisie français'!I5="A","Abst",(IF('saisie français'!I5="N","non év","attente")))))))))))))</f>
        <v>Abst</v>
      </c>
      <c r="J5" s="7" t="str">
        <f>IF('saisie français'!J5=1,1,(IF('saisie français'!J5=3,0.5,(IF('saisie français'!J5=4,0.5,(IF('saisie français'!J5=9,0,(IF('saisie français'!J5=0,0,(IF('saisie français'!J5="A","Abst",(IF('saisie français'!J5="N","non év","attente")))))))))))))</f>
        <v>Abst</v>
      </c>
      <c r="K5" s="7" t="str">
        <f>IF('saisie français'!K5=1,1,(IF('saisie français'!K5=3,0.5,(IF('saisie français'!K5=4,0.5,(IF('saisie français'!K5=9,0,(IF('saisie français'!K5=0,0,(IF('saisie français'!K5="A","Abst",(IF('saisie français'!K5="N","non év","attente")))))))))))))</f>
        <v>Abst</v>
      </c>
      <c r="L5" s="7" t="str">
        <f>IF('saisie français'!L5=1,1,(IF('saisie français'!L5=3,0.5,(IF('saisie français'!L5=4,0.5,(IF('saisie français'!L5=9,0,(IF('saisie français'!L5=0,0,(IF('saisie français'!L5="A","Abst",(IF('saisie français'!L5="N","non év","attente")))))))))))))</f>
        <v>Abst</v>
      </c>
      <c r="M5" s="7" t="str">
        <f>IF('saisie français'!M5=1,1,(IF('saisie français'!M5=3,0.5,(IF('saisie français'!M5=4,0.5,(IF('saisie français'!M5=9,0,(IF('saisie français'!M5=0,0,(IF('saisie français'!M5="A","Abst",(IF('saisie français'!M5="N","non év","attente")))))))))))))</f>
        <v>Abst</v>
      </c>
      <c r="N5" s="7" t="str">
        <f>IF('saisie français'!N5=1,1,(IF('saisie français'!N5=3,0.5,(IF('saisie français'!N5=4,0.5,(IF('saisie français'!N5=9,0,(IF('saisie français'!N5=0,0,(IF('saisie français'!N5="A","Abst",(IF('saisie français'!N5="N","non év","attente")))))))))))))</f>
        <v>Abst</v>
      </c>
      <c r="O5" s="7" t="str">
        <f>IF('saisie français'!O5=1,1,(IF('saisie français'!O5=3,0.5,(IF('saisie français'!O5=4,0.5,(IF('saisie français'!O5=9,0,(IF('saisie français'!O5=0,0,(IF('saisie français'!O5="A","Abst",(IF('saisie français'!O5="N","non év","attente")))))))))))))</f>
        <v>Abst</v>
      </c>
      <c r="P5" s="7" t="str">
        <f>IF('saisie français'!P5=1,1,(IF('saisie français'!P5=3,0.5,(IF('saisie français'!P5=4,0.5,(IF('saisie français'!P5=9,0,(IF('saisie français'!P5=0,0,(IF('saisie français'!P5="A","Abst",(IF('saisie français'!P5="N","non év","attente")))))))))))))</f>
        <v>Abst</v>
      </c>
      <c r="Q5" s="7" t="str">
        <f>IF('saisie français'!Q5=1,1,(IF('saisie français'!Q5=3,0.5,(IF('saisie français'!Q5=4,0.5,(IF('saisie français'!Q5=9,0,(IF('saisie français'!Q5=0,0,(IF('saisie français'!Q5="A","Abst",(IF('saisie français'!Q5="N","non év","attente")))))))))))))</f>
        <v>Abst</v>
      </c>
      <c r="R5" s="7" t="str">
        <f>IF('saisie français'!R5=1,1,(IF('saisie français'!R5=3,0.5,(IF('saisie français'!R5=4,0.5,(IF('saisie français'!R5=9,0,(IF('saisie français'!R5=0,0,(IF('saisie français'!R5="A","Abst",(IF('saisie français'!R5="N","non év","attente")))))))))))))</f>
        <v>Abst</v>
      </c>
      <c r="S5" s="7" t="str">
        <f>IF('saisie français'!S5=1,1,(IF('saisie français'!S5=3,0.5,(IF('saisie français'!S5=4,0.5,(IF('saisie français'!S5=9,0,(IF('saisie français'!S5=0,0,(IF('saisie français'!S5="A","Abst",(IF('saisie français'!S5="N","non év","attente")))))))))))))</f>
        <v>Abst</v>
      </c>
      <c r="T5" s="7" t="str">
        <f>IF('saisie français'!T5=1,1,(IF('saisie français'!T5=3,0.5,(IF('saisie français'!T5=4,0.5,(IF('saisie français'!T5=9,0,(IF('saisie français'!T5=0,0,(IF('saisie français'!T5="A","Abst",(IF('saisie français'!T5="N","non év","attente")))))))))))))</f>
        <v>Abst</v>
      </c>
      <c r="U5" s="7" t="str">
        <f>IF('saisie français'!U5=1,1,(IF('saisie français'!U5=3,0.5,(IF('saisie français'!U5=4,0.5,(IF('saisie français'!U5=9,0,(IF('saisie français'!U5=0,0,(IF('saisie français'!U5="A","Abst",(IF('saisie français'!U5="N","non év","attente")))))))))))))</f>
        <v>Abst</v>
      </c>
      <c r="V5" s="7" t="str">
        <f>IF('saisie français'!V5=1,1,(IF('saisie français'!V5=3,0.5,(IF('saisie français'!V5=4,0.5,(IF('saisie français'!V5=9,0,(IF('saisie français'!V5=0,0,(IF('saisie français'!V5="A","Abst",(IF('saisie français'!V5="N","non év","attente")))))))))))))</f>
        <v>Abst</v>
      </c>
      <c r="W5" s="7" t="str">
        <f>IF('saisie français'!W5=1,1,(IF('saisie français'!W5=3,0.5,(IF('saisie français'!W5=4,0.5,(IF('saisie français'!W5=9,0,(IF('saisie français'!W5=0,0,(IF('saisie français'!W5="A","Abst",(IF('saisie français'!W5="N","non év","attente")))))))))))))</f>
        <v>Abst</v>
      </c>
      <c r="X5" s="7" t="str">
        <f>IF('saisie français'!X5=1,1,(IF('saisie français'!X5=3,0.5,(IF('saisie français'!X5=4,0.5,(IF('saisie français'!X5=9,0,(IF('saisie français'!X5=0,0,(IF('saisie français'!X5="A","Abst",(IF('saisie français'!X5="N","non év","attente")))))))))))))</f>
        <v>Abst</v>
      </c>
      <c r="Y5" s="7" t="str">
        <f>IF('saisie français'!Y5=1,1,(IF('saisie français'!Y5=3,0.5,(IF('saisie français'!Y5=4,0.5,(IF('saisie français'!Y5=9,0,(IF('saisie français'!Y5=0,0,(IF('saisie français'!Y5="A","Abst",(IF('saisie français'!Y5="N","non év","attente")))))))))))))</f>
        <v>Abst</v>
      </c>
      <c r="Z5" s="7" t="str">
        <f>IF('saisie français'!Z5=1,1,(IF('saisie français'!Z5=3,0.5,(IF('saisie français'!Z5=4,0.5,(IF('saisie français'!Z5=9,0,(IF('saisie français'!Z5=0,0,(IF('saisie français'!Z5="A","Abst",(IF('saisie français'!Z5="N","non év","attente")))))))))))))</f>
        <v>Abst</v>
      </c>
      <c r="AA5" s="7" t="str">
        <f>IF('saisie français'!AA5=1,1,(IF('saisie français'!AA5=3,0.5,(IF('saisie français'!AA5=4,0.5,(IF('saisie français'!AA5=9,0,(IF('saisie français'!AA5=0,0,(IF('saisie français'!AA5="A","Abst",(IF('saisie français'!AA5="N","non év","attente")))))))))))))</f>
        <v>Abst</v>
      </c>
      <c r="AB5" s="7" t="str">
        <f>IF('saisie français'!AB5=1,1,(IF('saisie français'!AB5=3,0.5,(IF('saisie français'!AB5=4,0.5,(IF('saisie français'!AB5=9,0,(IF('saisie français'!AB5=0,0,(IF('saisie français'!AB5="A","Abst",(IF('saisie français'!AB5="N","non év","attente")))))))))))))</f>
        <v>Abst</v>
      </c>
      <c r="AC5" s="7" t="str">
        <f>IF('saisie français'!AC5=1,1,(IF('saisie français'!AC5=3,0.5,(IF('saisie français'!AC5=4,0.5,(IF('saisie français'!AC5=9,0,(IF('saisie français'!AC5=0,0,(IF('saisie français'!AC5="A","Abst",(IF('saisie français'!AC5="N","non év","attente")))))))))))))</f>
        <v>Abst</v>
      </c>
      <c r="AD5" s="7" t="str">
        <f>IF('saisie français'!AD5=1,1,(IF('saisie français'!AD5=3,0.5,(IF('saisie français'!AD5=4,0.5,(IF('saisie français'!AD5=9,0,(IF('saisie français'!AD5=0,0,(IF('saisie français'!AD5="A","Abst",(IF('saisie français'!AD5="N","non év","attente")))))))))))))</f>
        <v>Abst</v>
      </c>
      <c r="AE5" s="7" t="str">
        <f>IF('saisie français'!AE5=1,1,(IF('saisie français'!AE5=3,0.5,(IF('saisie français'!AE5=4,0.5,(IF('saisie français'!AE5=9,0,(IF('saisie français'!AE5=0,0,(IF('saisie français'!AE5="A","Abst",(IF('saisie français'!AE5="N","non év","attente")))))))))))))</f>
        <v>Abst</v>
      </c>
      <c r="AF5" s="7" t="str">
        <f>IF('saisie français'!AF5=1,1,(IF('saisie français'!AF5=3,0.5,(IF('saisie français'!AF5=4,0.5,(IF('saisie français'!AF5=9,0,(IF('saisie français'!AF5=0,0,(IF('saisie français'!AF5="A","Abst",(IF('saisie français'!AF5="N","non év","attente")))))))))))))</f>
        <v>Abst</v>
      </c>
      <c r="AG5" s="7" t="str">
        <f>IF('saisie français'!AG5=1,1,(IF('saisie français'!AG5=3,0.5,(IF('saisie français'!AG5=4,0.5,(IF('saisie français'!AG5=9,0,(IF('saisie français'!AG5=0,0,(IF('saisie français'!AG5="A","Abst",(IF('saisie français'!AG5="N","non év","attente")))))))))))))</f>
        <v>Abst</v>
      </c>
      <c r="AH5" s="7" t="str">
        <f>IF('saisie français'!AH5=1,1,(IF('saisie français'!AH5=3,0.5,(IF('saisie français'!AH5=4,0.5,(IF('saisie français'!AH5=9,0,(IF('saisie français'!AH5=0,0,(IF('saisie français'!AH5="A","Abst",(IF('saisie français'!AH5="N","non év","attente")))))))))))))</f>
        <v>Abst</v>
      </c>
      <c r="AI5" s="7" t="str">
        <f>IF('saisie français'!AI5=1,1,(IF('saisie français'!AI5=3,0.5,(IF('saisie français'!AI5=4,0.5,(IF('saisie français'!AI5=9,0,(IF('saisie français'!AI5=0,0,(IF('saisie français'!AI5="A","Abst",(IF('saisie français'!AI5="N","non év","attente")))))))))))))</f>
        <v>Abst</v>
      </c>
      <c r="AJ5" s="7" t="str">
        <f>IF('saisie français'!AJ5=1,1,(IF('saisie français'!AJ5=3,0.5,(IF('saisie français'!AJ5=4,0.5,(IF('saisie français'!AJ5=9,0,(IF('saisie français'!AJ5=0,0,(IF('saisie français'!AJ5="A","Abst",(IF('saisie français'!AJ5="N","non év","attente")))))))))))))</f>
        <v>Abst</v>
      </c>
      <c r="AK5" s="7" t="str">
        <f>IF('saisie français'!AK5=1,1,(IF('saisie français'!AK5=3,0.5,(IF('saisie français'!AK5=4,0.5,(IF('saisie français'!AK5=9,0,(IF('saisie français'!AK5=0,0,(IF('saisie français'!AK5="A","Abst",(IF('saisie français'!AK5="N","non év","attente")))))))))))))</f>
        <v>Abst</v>
      </c>
      <c r="AL5" s="7" t="str">
        <f>IF('saisie français'!AL5=1,1,(IF('saisie français'!AL5=3,0.5,(IF('saisie français'!AL5=4,0.5,(IF('saisie français'!AL5=9,0,(IF('saisie français'!AL5=0,0,(IF('saisie français'!AL5="A","Abst",(IF('saisie français'!AL5="N","non év","attente")))))))))))))</f>
        <v>Abst</v>
      </c>
      <c r="AM5" s="7" t="str">
        <f>IF('saisie français'!AM5=1,1,(IF('saisie français'!AM5=3,0.5,(IF('saisie français'!AM5=4,0.5,(IF('saisie français'!AM5=9,0,(IF('saisie français'!AM5=0,0,(IF('saisie français'!AM5="A","Abst",(IF('saisie français'!AM5="N","non év","attente")))))))))))))</f>
        <v>Abst</v>
      </c>
      <c r="AN5" s="7" t="str">
        <f>IF('saisie français'!AN5=1,1,(IF('saisie français'!AN5=3,0.5,(IF('saisie français'!AN5=4,0.5,(IF('saisie français'!AN5=9,0,(IF('saisie français'!AN5=0,0,(IF('saisie français'!AN5="A","Abst",(IF('saisie français'!AN5="N","non év","attente")))))))))))))</f>
        <v>Abst</v>
      </c>
      <c r="AO5" s="7" t="str">
        <f>IF('saisie français'!AO5=1,1,(IF('saisie français'!AO5=3,0.5,(IF('saisie français'!AO5=4,0.5,(IF('saisie français'!AO5=9,0,(IF('saisie français'!AO5=0,0,(IF('saisie français'!AO5="A","Abst",(IF('saisie français'!AO5="N","non év","attente")))))))))))))</f>
        <v>Abst</v>
      </c>
      <c r="AP5" s="7" t="str">
        <f>IF('saisie français'!AP5=1,1,(IF('saisie français'!AP5=3,0.5,(IF('saisie français'!AP5=4,0.5,(IF('saisie français'!AP5=9,0,(IF('saisie français'!AP5=0,0,(IF('saisie français'!AP5="A","Abst",(IF('saisie français'!AP5="N","non év","attente")))))))))))))</f>
        <v>Abst</v>
      </c>
      <c r="AQ5" s="7" t="str">
        <f>IF('saisie français'!AQ5=1,1,(IF('saisie français'!AQ5=3,0.5,(IF('saisie français'!AQ5=4,0.5,(IF('saisie français'!AQ5=9,0,(IF('saisie français'!AQ5=0,0,(IF('saisie français'!AQ5="A","Abst",(IF('saisie français'!AQ5="N","non év","attente")))))))))))))</f>
        <v>Abst</v>
      </c>
      <c r="AR5" s="7" t="str">
        <f>IF('saisie français'!AR5=1,1,(IF('saisie français'!AR5=3,0.5,(IF('saisie français'!AR5=4,0.5,(IF('saisie français'!AR5=9,0,(IF('saisie français'!AR5=0,0,(IF('saisie français'!AR5="A","Abst",(IF('saisie français'!AR5="N","non év","attente")))))))))))))</f>
        <v>Abst</v>
      </c>
      <c r="AS5" s="7" t="str">
        <f>IF('saisie français'!AS5=1,1,(IF('saisie français'!AS5=3,0.5,(IF('saisie français'!AS5=4,0.5,(IF('saisie français'!AS5=9,0,(IF('saisie français'!AS5=0,0,(IF('saisie français'!AS5="A","Abst",(IF('saisie français'!AS5="N","non év","attente")))))))))))))</f>
        <v>Abst</v>
      </c>
      <c r="AT5" s="7" t="str">
        <f>IF('saisie français'!AT5=1,1,(IF('saisie français'!AT5=3,0.5,(IF('saisie français'!AT5=4,0.5,(IF('saisie français'!AT5=9,0,(IF('saisie français'!AT5=0,0,(IF('saisie français'!AT5="A","Abst",(IF('saisie français'!AT5="N","non év","attente")))))))))))))</f>
        <v>Abst</v>
      </c>
      <c r="AU5" s="7" t="str">
        <f>IF('saisie français'!AU5=1,1,(IF('saisie français'!AU5=3,0.5,(IF('saisie français'!AU5=4,0.5,(IF('saisie français'!AU5=9,0,(IF('saisie français'!AU5=0,0,(IF('saisie français'!AU5="A","Abst",(IF('saisie français'!AU5="N","non év","attente")))))))))))))</f>
        <v>Abst</v>
      </c>
      <c r="AV5" s="7" t="str">
        <f>IF('saisie français'!AV5=1,1,(IF('saisie français'!AV5=3,0.5,(IF('saisie français'!AV5=4,0.5,(IF('saisie français'!AV5=9,0,(IF('saisie français'!AV5=0,0,(IF('saisie français'!AV5="A","Abst",(IF('saisie français'!AV5="N","non év","attente")))))))))))))</f>
        <v>Abst</v>
      </c>
      <c r="AW5" s="7" t="str">
        <f>IF('saisie français'!AW5=1,1,(IF('saisie français'!AW5=3,0.5,(IF('saisie français'!AW5=4,0.5,(IF('saisie français'!AW5=9,0,(IF('saisie français'!AW5=0,0,(IF('saisie français'!AW5="A","Abst",(IF('saisie français'!AW5="N","non év","attente")))))))))))))</f>
        <v>Abst</v>
      </c>
      <c r="AX5" s="7" t="str">
        <f>IF('saisie français'!AX5=1,1,(IF('saisie français'!AX5=3,0.5,(IF('saisie français'!AX5=4,0.5,(IF('saisie français'!AX5=9,0,(IF('saisie français'!AX5=0,0,(IF('saisie français'!AX5="A","Abst",(IF('saisie français'!AX5="N","non év","attente")))))))))))))</f>
        <v>Abst</v>
      </c>
      <c r="AY5" s="7" t="str">
        <f>IF('saisie français'!AY5=1,1,(IF('saisie français'!AY5=3,0.5,(IF('saisie français'!AY5=4,0.5,(IF('saisie français'!AY5=9,0,(IF('saisie français'!AY5=0,0,(IF('saisie français'!AY5="A","Abst",(IF('saisie français'!AY5="N","non év","attente")))))))))))))</f>
        <v>Abst</v>
      </c>
      <c r="AZ5" s="7" t="str">
        <f>IF('saisie français'!AZ5=1,1,(IF('saisie français'!AZ5=3,0.5,(IF('saisie français'!AZ5=4,0.5,(IF('saisie français'!AZ5=9,0,(IF('saisie français'!AZ5=0,0,(IF('saisie français'!AZ5="A","Abst",(IF('saisie français'!AZ5="N","non év","attente")))))))))))))</f>
        <v>Abst</v>
      </c>
      <c r="BA5" s="7" t="str">
        <f>IF('saisie français'!BA5=1,1,(IF('saisie français'!BA5=3,0.5,(IF('saisie français'!BA5=4,0.5,(IF('saisie français'!BA5=9,0,(IF('saisie français'!BA5=0,0,(IF('saisie français'!BA5="A","Abst",(IF('saisie français'!BA5="N","non év","attente")))))))))))))</f>
        <v>Abst</v>
      </c>
      <c r="BB5" s="7" t="str">
        <f>IF('saisie français'!BB5=1,1,(IF('saisie français'!BB5=3,0.5,(IF('saisie français'!BB5=4,0.5,(IF('saisie français'!BB5=9,0,(IF('saisie français'!BB5=0,0,(IF('saisie français'!BB5="A","Abst",(IF('saisie français'!BB5="N","non év","attente")))))))))))))</f>
        <v>Abst</v>
      </c>
      <c r="BC5" s="7" t="str">
        <f>IF('saisie français'!BC5=1,1,(IF('saisie français'!BC5=3,0.5,(IF('saisie français'!BC5=4,0.5,(IF('saisie français'!BC5=9,0,(IF('saisie français'!BC5=0,0,(IF('saisie français'!BC5="A","Abst",(IF('saisie français'!BC5="N","non év","attente")))))))))))))</f>
        <v>Abst</v>
      </c>
      <c r="BD5" s="7" t="str">
        <f>IF('saisie français'!BD5=1,1,(IF('saisie français'!BD5=3,0.5,(IF('saisie français'!BD5=4,0.5,(IF('saisie français'!BD5=9,0,(IF('saisie français'!BD5=0,0,(IF('saisie français'!BD5="A","Abst",(IF('saisie français'!BD5="N","non év","attente")))))))))))))</f>
        <v>Abst</v>
      </c>
      <c r="BE5" s="7" t="str">
        <f>IF('saisie français'!BE5=1,1,(IF('saisie français'!BE5=3,0.5,(IF('saisie français'!BE5=4,0.5,(IF('saisie français'!BE5=9,0,(IF('saisie français'!BE5=0,0,(IF('saisie français'!BE5="A","Abst",(IF('saisie français'!BE5="N","non év","attente")))))))))))))</f>
        <v>Abst</v>
      </c>
      <c r="BF5" s="7" t="str">
        <f>IF('saisie français'!BF5=1,1,(IF('saisie français'!BF5=3,0.5,(IF('saisie français'!BF5=4,0.5,(IF('saisie français'!BF5=9,0,(IF('saisie français'!BF5=0,0,(IF('saisie français'!BF5="A","Abst",(IF('saisie français'!BF5="N","non év","attente")))))))))))))</f>
        <v>Abst</v>
      </c>
      <c r="BG5" s="7" t="str">
        <f>IF('saisie français'!BG5=1,1,(IF('saisie français'!BG5=3,0.5,(IF('saisie français'!BG5=4,0.5,(IF('saisie français'!BG5=9,0,(IF('saisie français'!BG5=0,0,(IF('saisie français'!BG5="A","Abst",(IF('saisie français'!BG5="N","non év","attente")))))))))))))</f>
        <v>Abst</v>
      </c>
      <c r="BH5" s="7" t="str">
        <f>IF('saisie français'!BH5=1,1,(IF('saisie français'!BH5=3,0.5,(IF('saisie français'!BH5=4,0.5,(IF('saisie français'!BH5=9,0,(IF('saisie français'!BH5=0,0,(IF('saisie français'!BH5="A","Abst",(IF('saisie français'!BH5="N","non év","attente")))))))))))))</f>
        <v>Abst</v>
      </c>
      <c r="BI5" s="7" t="str">
        <f>IF('saisie français'!BI5=1,1,(IF('saisie français'!BI5=3,0.5,(IF('saisie français'!BI5=4,0.5,(IF('saisie français'!BI5=9,0,(IF('saisie français'!BI5=0,0,(IF('saisie français'!BI5="A","Abst",(IF('saisie français'!BI5="N","non év","attente")))))))))))))</f>
        <v>Abst</v>
      </c>
      <c r="BJ5" s="7" t="str">
        <f>IF('saisie français'!BJ5=1,1,(IF('saisie français'!BJ5=3,0.5,(IF('saisie français'!BJ5=4,0.5,(IF('saisie français'!BJ5=9,0,(IF('saisie français'!BJ5=0,0,(IF('saisie français'!BJ5="A","Abst",(IF('saisie français'!BJ5="N","non év","attente")))))))))))))</f>
        <v>Abst</v>
      </c>
      <c r="BK5" s="7" t="str">
        <f>IF('saisie français'!BK5=1,1,(IF('saisie français'!BK5=3,0.5,(IF('saisie français'!BK5=4,0.5,(IF('saisie français'!BK5=9,0,(IF('saisie français'!BK5=0,0,(IF('saisie français'!BK5="A","Abst",(IF('saisie français'!BK5="N","non év","attente")))))))))))))</f>
        <v>Abst</v>
      </c>
    </row>
    <row r="6" spans="2:63">
      <c r="B6" s="2" t="str">
        <f>IF('Ma classe'!B5&lt;&gt;0,'Ma classe'!B5,"aucun élève")</f>
        <v>aucun élève</v>
      </c>
      <c r="C6" s="2" t="str">
        <f>IF('Ma classe'!C5&lt;&gt;0,'Ma classe'!C5,"aucun élève")</f>
        <v>aucun élève</v>
      </c>
      <c r="D6" s="7" t="str">
        <f>IF('saisie français'!D6=1,1,(IF('saisie français'!D6=3,0.5,(IF('saisie français'!D6=4,0.5,(IF('saisie français'!D6=9,0,(IF('saisie français'!D6=0,0,(IF('saisie français'!D6="A","Abst",(IF('saisie français'!D6="N","non év","attente")))))))))))))</f>
        <v>Abst</v>
      </c>
      <c r="E6" s="7" t="str">
        <f>IF('saisie français'!E6=1,1,(IF('saisie français'!E6=3,0.5,(IF('saisie français'!E6=4,0.5,(IF('saisie français'!E6=9,0,(IF('saisie français'!E6=0,0,(IF('saisie français'!E6="A","Abst",(IF('saisie français'!E6="N","non év","attente")))))))))))))</f>
        <v>Abst</v>
      </c>
      <c r="F6" s="7" t="str">
        <f>IF('saisie français'!F6=1,1,(IF('saisie français'!F6=3,0.5,(IF('saisie français'!F6=4,0.5,(IF('saisie français'!F6=9,0,(IF('saisie français'!F6=0,0,(IF('saisie français'!F6="A","Abst",(IF('saisie français'!F6="N","non év","attente")))))))))))))</f>
        <v>Abst</v>
      </c>
      <c r="G6" s="7" t="str">
        <f>IF('saisie français'!G6=1,1,(IF('saisie français'!G6=3,0.5,(IF('saisie français'!G6=4,0.5,(IF('saisie français'!G6=9,0,(IF('saisie français'!G6=0,0,(IF('saisie français'!G6="A","Abst",(IF('saisie français'!G6="N","non év","attente")))))))))))))</f>
        <v>Abst</v>
      </c>
      <c r="H6" s="7" t="str">
        <f>IF('saisie français'!H6=1,1,(IF('saisie français'!H6=3,0.5,(IF('saisie français'!H6=4,0.5,(IF('saisie français'!H6=9,0,(IF('saisie français'!H6=0,0,(IF('saisie français'!H6="A","Abst",(IF('saisie français'!H6="N","non év","attente")))))))))))))</f>
        <v>Abst</v>
      </c>
      <c r="I6" s="7" t="str">
        <f>IF('saisie français'!I6=1,1,(IF('saisie français'!I6=3,0.5,(IF('saisie français'!I6=4,0.5,(IF('saisie français'!I6=9,0,(IF('saisie français'!I6=0,0,(IF('saisie français'!I6="A","Abst",(IF('saisie français'!I6="N","non év","attente")))))))))))))</f>
        <v>Abst</v>
      </c>
      <c r="J6" s="7" t="str">
        <f>IF('saisie français'!J6=1,1,(IF('saisie français'!J6=3,0.5,(IF('saisie français'!J6=4,0.5,(IF('saisie français'!J6=9,0,(IF('saisie français'!J6=0,0,(IF('saisie français'!J6="A","Abst",(IF('saisie français'!J6="N","non év","attente")))))))))))))</f>
        <v>Abst</v>
      </c>
      <c r="K6" s="7" t="str">
        <f>IF('saisie français'!K6=1,1,(IF('saisie français'!K6=3,0.5,(IF('saisie français'!K6=4,0.5,(IF('saisie français'!K6=9,0,(IF('saisie français'!K6=0,0,(IF('saisie français'!K6="A","Abst",(IF('saisie français'!K6="N","non év","attente")))))))))))))</f>
        <v>Abst</v>
      </c>
      <c r="L6" s="7" t="str">
        <f>IF('saisie français'!L6=1,1,(IF('saisie français'!L6=3,0.5,(IF('saisie français'!L6=4,0.5,(IF('saisie français'!L6=9,0,(IF('saisie français'!L6=0,0,(IF('saisie français'!L6="A","Abst",(IF('saisie français'!L6="N","non év","attente")))))))))))))</f>
        <v>Abst</v>
      </c>
      <c r="M6" s="7" t="str">
        <f>IF('saisie français'!M6=1,1,(IF('saisie français'!M6=3,0.5,(IF('saisie français'!M6=4,0.5,(IF('saisie français'!M6=9,0,(IF('saisie français'!M6=0,0,(IF('saisie français'!M6="A","Abst",(IF('saisie français'!M6="N","non év","attente")))))))))))))</f>
        <v>Abst</v>
      </c>
      <c r="N6" s="7" t="str">
        <f>IF('saisie français'!N6=1,1,(IF('saisie français'!N6=3,0.5,(IF('saisie français'!N6=4,0.5,(IF('saisie français'!N6=9,0,(IF('saisie français'!N6=0,0,(IF('saisie français'!N6="A","Abst",(IF('saisie français'!N6="N","non év","attente")))))))))))))</f>
        <v>Abst</v>
      </c>
      <c r="O6" s="7" t="str">
        <f>IF('saisie français'!O6=1,1,(IF('saisie français'!O6=3,0.5,(IF('saisie français'!O6=4,0.5,(IF('saisie français'!O6=9,0,(IF('saisie français'!O6=0,0,(IF('saisie français'!O6="A","Abst",(IF('saisie français'!O6="N","non év","attente")))))))))))))</f>
        <v>Abst</v>
      </c>
      <c r="P6" s="7" t="str">
        <f>IF('saisie français'!P6=1,1,(IF('saisie français'!P6=3,0.5,(IF('saisie français'!P6=4,0.5,(IF('saisie français'!P6=9,0,(IF('saisie français'!P6=0,0,(IF('saisie français'!P6="A","Abst",(IF('saisie français'!P6="N","non év","attente")))))))))))))</f>
        <v>Abst</v>
      </c>
      <c r="Q6" s="7" t="str">
        <f>IF('saisie français'!Q6=1,1,(IF('saisie français'!Q6=3,0.5,(IF('saisie français'!Q6=4,0.5,(IF('saisie français'!Q6=9,0,(IF('saisie français'!Q6=0,0,(IF('saisie français'!Q6="A","Abst",(IF('saisie français'!Q6="N","non év","attente")))))))))))))</f>
        <v>Abst</v>
      </c>
      <c r="R6" s="7" t="str">
        <f>IF('saisie français'!R6=1,1,(IF('saisie français'!R6=3,0.5,(IF('saisie français'!R6=4,0.5,(IF('saisie français'!R6=9,0,(IF('saisie français'!R6=0,0,(IF('saisie français'!R6="A","Abst",(IF('saisie français'!R6="N","non év","attente")))))))))))))</f>
        <v>Abst</v>
      </c>
      <c r="S6" s="7" t="str">
        <f>IF('saisie français'!S6=1,1,(IF('saisie français'!S6=3,0.5,(IF('saisie français'!S6=4,0.5,(IF('saisie français'!S6=9,0,(IF('saisie français'!S6=0,0,(IF('saisie français'!S6="A","Abst",(IF('saisie français'!S6="N","non év","attente")))))))))))))</f>
        <v>Abst</v>
      </c>
      <c r="T6" s="7" t="str">
        <f>IF('saisie français'!T6=1,1,(IF('saisie français'!T6=3,0.5,(IF('saisie français'!T6=4,0.5,(IF('saisie français'!T6=9,0,(IF('saisie français'!T6=0,0,(IF('saisie français'!T6="A","Abst",(IF('saisie français'!T6="N","non év","attente")))))))))))))</f>
        <v>Abst</v>
      </c>
      <c r="U6" s="7" t="str">
        <f>IF('saisie français'!U6=1,1,(IF('saisie français'!U6=3,0.5,(IF('saisie français'!U6=4,0.5,(IF('saisie français'!U6=9,0,(IF('saisie français'!U6=0,0,(IF('saisie français'!U6="A","Abst",(IF('saisie français'!U6="N","non év","attente")))))))))))))</f>
        <v>Abst</v>
      </c>
      <c r="V6" s="7" t="str">
        <f>IF('saisie français'!V6=1,1,(IF('saisie français'!V6=3,0.5,(IF('saisie français'!V6=4,0.5,(IF('saisie français'!V6=9,0,(IF('saisie français'!V6=0,0,(IF('saisie français'!V6="A","Abst",(IF('saisie français'!V6="N","non év","attente")))))))))))))</f>
        <v>Abst</v>
      </c>
      <c r="W6" s="7" t="str">
        <f>IF('saisie français'!W6=1,1,(IF('saisie français'!W6=3,0.5,(IF('saisie français'!W6=4,0.5,(IF('saisie français'!W6=9,0,(IF('saisie français'!W6=0,0,(IF('saisie français'!W6="A","Abst",(IF('saisie français'!W6="N","non év","attente")))))))))))))</f>
        <v>Abst</v>
      </c>
      <c r="X6" s="7" t="str">
        <f>IF('saisie français'!X6=1,1,(IF('saisie français'!X6=3,0.5,(IF('saisie français'!X6=4,0.5,(IF('saisie français'!X6=9,0,(IF('saisie français'!X6=0,0,(IF('saisie français'!X6="A","Abst",(IF('saisie français'!X6="N","non év","attente")))))))))))))</f>
        <v>Abst</v>
      </c>
      <c r="Y6" s="7" t="str">
        <f>IF('saisie français'!Y6=1,1,(IF('saisie français'!Y6=3,0.5,(IF('saisie français'!Y6=4,0.5,(IF('saisie français'!Y6=9,0,(IF('saisie français'!Y6=0,0,(IF('saisie français'!Y6="A","Abst",(IF('saisie français'!Y6="N","non év","attente")))))))))))))</f>
        <v>Abst</v>
      </c>
      <c r="Z6" s="7" t="str">
        <f>IF('saisie français'!Z6=1,1,(IF('saisie français'!Z6=3,0.5,(IF('saisie français'!Z6=4,0.5,(IF('saisie français'!Z6=9,0,(IF('saisie français'!Z6=0,0,(IF('saisie français'!Z6="A","Abst",(IF('saisie français'!Z6="N","non év","attente")))))))))))))</f>
        <v>Abst</v>
      </c>
      <c r="AA6" s="7" t="str">
        <f>IF('saisie français'!AA6=1,1,(IF('saisie français'!AA6=3,0.5,(IF('saisie français'!AA6=4,0.5,(IF('saisie français'!AA6=9,0,(IF('saisie français'!AA6=0,0,(IF('saisie français'!AA6="A","Abst",(IF('saisie français'!AA6="N","non év","attente")))))))))))))</f>
        <v>Abst</v>
      </c>
      <c r="AB6" s="7" t="str">
        <f>IF('saisie français'!AB6=1,1,(IF('saisie français'!AB6=3,0.5,(IF('saisie français'!AB6=4,0.5,(IF('saisie français'!AB6=9,0,(IF('saisie français'!AB6=0,0,(IF('saisie français'!AB6="A","Abst",(IF('saisie français'!AB6="N","non év","attente")))))))))))))</f>
        <v>Abst</v>
      </c>
      <c r="AC6" s="7" t="str">
        <f>IF('saisie français'!AC6=1,1,(IF('saisie français'!AC6=3,0.5,(IF('saisie français'!AC6=4,0.5,(IF('saisie français'!AC6=9,0,(IF('saisie français'!AC6=0,0,(IF('saisie français'!AC6="A","Abst",(IF('saisie français'!AC6="N","non év","attente")))))))))))))</f>
        <v>Abst</v>
      </c>
      <c r="AD6" s="7" t="str">
        <f>IF('saisie français'!AD6=1,1,(IF('saisie français'!AD6=3,0.5,(IF('saisie français'!AD6=4,0.5,(IF('saisie français'!AD6=9,0,(IF('saisie français'!AD6=0,0,(IF('saisie français'!AD6="A","Abst",(IF('saisie français'!AD6="N","non év","attente")))))))))))))</f>
        <v>Abst</v>
      </c>
      <c r="AE6" s="7" t="str">
        <f>IF('saisie français'!AE6=1,1,(IF('saisie français'!AE6=3,0.5,(IF('saisie français'!AE6=4,0.5,(IF('saisie français'!AE6=9,0,(IF('saisie français'!AE6=0,0,(IF('saisie français'!AE6="A","Abst",(IF('saisie français'!AE6="N","non év","attente")))))))))))))</f>
        <v>Abst</v>
      </c>
      <c r="AF6" s="7" t="str">
        <f>IF('saisie français'!AF6=1,1,(IF('saisie français'!AF6=3,0.5,(IF('saisie français'!AF6=4,0.5,(IF('saisie français'!AF6=9,0,(IF('saisie français'!AF6=0,0,(IF('saisie français'!AF6="A","Abst",(IF('saisie français'!AF6="N","non év","attente")))))))))))))</f>
        <v>Abst</v>
      </c>
      <c r="AG6" s="7" t="str">
        <f>IF('saisie français'!AG6=1,1,(IF('saisie français'!AG6=3,0.5,(IF('saisie français'!AG6=4,0.5,(IF('saisie français'!AG6=9,0,(IF('saisie français'!AG6=0,0,(IF('saisie français'!AG6="A","Abst",(IF('saisie français'!AG6="N","non év","attente")))))))))))))</f>
        <v>Abst</v>
      </c>
      <c r="AH6" s="7" t="str">
        <f>IF('saisie français'!AH6=1,1,(IF('saisie français'!AH6=3,0.5,(IF('saisie français'!AH6=4,0.5,(IF('saisie français'!AH6=9,0,(IF('saisie français'!AH6=0,0,(IF('saisie français'!AH6="A","Abst",(IF('saisie français'!AH6="N","non év","attente")))))))))))))</f>
        <v>Abst</v>
      </c>
      <c r="AI6" s="7" t="str">
        <f>IF('saisie français'!AI6=1,1,(IF('saisie français'!AI6=3,0.5,(IF('saisie français'!AI6=4,0.5,(IF('saisie français'!AI6=9,0,(IF('saisie français'!AI6=0,0,(IF('saisie français'!AI6="A","Abst",(IF('saisie français'!AI6="N","non év","attente")))))))))))))</f>
        <v>Abst</v>
      </c>
      <c r="AJ6" s="7" t="str">
        <f>IF('saisie français'!AJ6=1,1,(IF('saisie français'!AJ6=3,0.5,(IF('saisie français'!AJ6=4,0.5,(IF('saisie français'!AJ6=9,0,(IF('saisie français'!AJ6=0,0,(IF('saisie français'!AJ6="A","Abst",(IF('saisie français'!AJ6="N","non év","attente")))))))))))))</f>
        <v>Abst</v>
      </c>
      <c r="AK6" s="7" t="str">
        <f>IF('saisie français'!AK6=1,1,(IF('saisie français'!AK6=3,0.5,(IF('saisie français'!AK6=4,0.5,(IF('saisie français'!AK6=9,0,(IF('saisie français'!AK6=0,0,(IF('saisie français'!AK6="A","Abst",(IF('saisie français'!AK6="N","non év","attente")))))))))))))</f>
        <v>Abst</v>
      </c>
      <c r="AL6" s="7" t="str">
        <f>IF('saisie français'!AL6=1,1,(IF('saisie français'!AL6=3,0.5,(IF('saisie français'!AL6=4,0.5,(IF('saisie français'!AL6=9,0,(IF('saisie français'!AL6=0,0,(IF('saisie français'!AL6="A","Abst",(IF('saisie français'!AL6="N","non év","attente")))))))))))))</f>
        <v>Abst</v>
      </c>
      <c r="AM6" s="7" t="str">
        <f>IF('saisie français'!AM6=1,1,(IF('saisie français'!AM6=3,0.5,(IF('saisie français'!AM6=4,0.5,(IF('saisie français'!AM6=9,0,(IF('saisie français'!AM6=0,0,(IF('saisie français'!AM6="A","Abst",(IF('saisie français'!AM6="N","non év","attente")))))))))))))</f>
        <v>Abst</v>
      </c>
      <c r="AN6" s="7" t="str">
        <f>IF('saisie français'!AN6=1,1,(IF('saisie français'!AN6=3,0.5,(IF('saisie français'!AN6=4,0.5,(IF('saisie français'!AN6=9,0,(IF('saisie français'!AN6=0,0,(IF('saisie français'!AN6="A","Abst",(IF('saisie français'!AN6="N","non év","attente")))))))))))))</f>
        <v>Abst</v>
      </c>
      <c r="AO6" s="7" t="str">
        <f>IF('saisie français'!AO6=1,1,(IF('saisie français'!AO6=3,0.5,(IF('saisie français'!AO6=4,0.5,(IF('saisie français'!AO6=9,0,(IF('saisie français'!AO6=0,0,(IF('saisie français'!AO6="A","Abst",(IF('saisie français'!AO6="N","non év","attente")))))))))))))</f>
        <v>Abst</v>
      </c>
      <c r="AP6" s="7" t="str">
        <f>IF('saisie français'!AP6=1,1,(IF('saisie français'!AP6=3,0.5,(IF('saisie français'!AP6=4,0.5,(IF('saisie français'!AP6=9,0,(IF('saisie français'!AP6=0,0,(IF('saisie français'!AP6="A","Abst",(IF('saisie français'!AP6="N","non év","attente")))))))))))))</f>
        <v>Abst</v>
      </c>
      <c r="AQ6" s="7" t="str">
        <f>IF('saisie français'!AQ6=1,1,(IF('saisie français'!AQ6=3,0.5,(IF('saisie français'!AQ6=4,0.5,(IF('saisie français'!AQ6=9,0,(IF('saisie français'!AQ6=0,0,(IF('saisie français'!AQ6="A","Abst",(IF('saisie français'!AQ6="N","non év","attente")))))))))))))</f>
        <v>Abst</v>
      </c>
      <c r="AR6" s="7" t="str">
        <f>IF('saisie français'!AR6=1,1,(IF('saisie français'!AR6=3,0.5,(IF('saisie français'!AR6=4,0.5,(IF('saisie français'!AR6=9,0,(IF('saisie français'!AR6=0,0,(IF('saisie français'!AR6="A","Abst",(IF('saisie français'!AR6="N","non év","attente")))))))))))))</f>
        <v>Abst</v>
      </c>
      <c r="AS6" s="7" t="str">
        <f>IF('saisie français'!AS6=1,1,(IF('saisie français'!AS6=3,0.5,(IF('saisie français'!AS6=4,0.5,(IF('saisie français'!AS6=9,0,(IF('saisie français'!AS6=0,0,(IF('saisie français'!AS6="A","Abst",(IF('saisie français'!AS6="N","non év","attente")))))))))))))</f>
        <v>Abst</v>
      </c>
      <c r="AT6" s="7" t="str">
        <f>IF('saisie français'!AT6=1,1,(IF('saisie français'!AT6=3,0.5,(IF('saisie français'!AT6=4,0.5,(IF('saisie français'!AT6=9,0,(IF('saisie français'!AT6=0,0,(IF('saisie français'!AT6="A","Abst",(IF('saisie français'!AT6="N","non év","attente")))))))))))))</f>
        <v>Abst</v>
      </c>
      <c r="AU6" s="7" t="str">
        <f>IF('saisie français'!AU6=1,1,(IF('saisie français'!AU6=3,0.5,(IF('saisie français'!AU6=4,0.5,(IF('saisie français'!AU6=9,0,(IF('saisie français'!AU6=0,0,(IF('saisie français'!AU6="A","Abst",(IF('saisie français'!AU6="N","non év","attente")))))))))))))</f>
        <v>Abst</v>
      </c>
      <c r="AV6" s="7" t="str">
        <f>IF('saisie français'!AV6=1,1,(IF('saisie français'!AV6=3,0.5,(IF('saisie français'!AV6=4,0.5,(IF('saisie français'!AV6=9,0,(IF('saisie français'!AV6=0,0,(IF('saisie français'!AV6="A","Abst",(IF('saisie français'!AV6="N","non év","attente")))))))))))))</f>
        <v>Abst</v>
      </c>
      <c r="AW6" s="7" t="str">
        <f>IF('saisie français'!AW6=1,1,(IF('saisie français'!AW6=3,0.5,(IF('saisie français'!AW6=4,0.5,(IF('saisie français'!AW6=9,0,(IF('saisie français'!AW6=0,0,(IF('saisie français'!AW6="A","Abst",(IF('saisie français'!AW6="N","non év","attente")))))))))))))</f>
        <v>Abst</v>
      </c>
      <c r="AX6" s="7" t="str">
        <f>IF('saisie français'!AX6=1,1,(IF('saisie français'!AX6=3,0.5,(IF('saisie français'!AX6=4,0.5,(IF('saisie français'!AX6=9,0,(IF('saisie français'!AX6=0,0,(IF('saisie français'!AX6="A","Abst",(IF('saisie français'!AX6="N","non év","attente")))))))))))))</f>
        <v>Abst</v>
      </c>
      <c r="AY6" s="7" t="str">
        <f>IF('saisie français'!AY6=1,1,(IF('saisie français'!AY6=3,0.5,(IF('saisie français'!AY6=4,0.5,(IF('saisie français'!AY6=9,0,(IF('saisie français'!AY6=0,0,(IF('saisie français'!AY6="A","Abst",(IF('saisie français'!AY6="N","non év","attente")))))))))))))</f>
        <v>Abst</v>
      </c>
      <c r="AZ6" s="7" t="str">
        <f>IF('saisie français'!AZ6=1,1,(IF('saisie français'!AZ6=3,0.5,(IF('saisie français'!AZ6=4,0.5,(IF('saisie français'!AZ6=9,0,(IF('saisie français'!AZ6=0,0,(IF('saisie français'!AZ6="A","Abst",(IF('saisie français'!AZ6="N","non év","attente")))))))))))))</f>
        <v>Abst</v>
      </c>
      <c r="BA6" s="7" t="str">
        <f>IF('saisie français'!BA6=1,1,(IF('saisie français'!BA6=3,0.5,(IF('saisie français'!BA6=4,0.5,(IF('saisie français'!BA6=9,0,(IF('saisie français'!BA6=0,0,(IF('saisie français'!BA6="A","Abst",(IF('saisie français'!BA6="N","non év","attente")))))))))))))</f>
        <v>Abst</v>
      </c>
      <c r="BB6" s="7" t="str">
        <f>IF('saisie français'!BB6=1,1,(IF('saisie français'!BB6=3,0.5,(IF('saisie français'!BB6=4,0.5,(IF('saisie français'!BB6=9,0,(IF('saisie français'!BB6=0,0,(IF('saisie français'!BB6="A","Abst",(IF('saisie français'!BB6="N","non év","attente")))))))))))))</f>
        <v>Abst</v>
      </c>
      <c r="BC6" s="7" t="str">
        <f>IF('saisie français'!BC6=1,1,(IF('saisie français'!BC6=3,0.5,(IF('saisie français'!BC6=4,0.5,(IF('saisie français'!BC6=9,0,(IF('saisie français'!BC6=0,0,(IF('saisie français'!BC6="A","Abst",(IF('saisie français'!BC6="N","non év","attente")))))))))))))</f>
        <v>Abst</v>
      </c>
      <c r="BD6" s="7" t="str">
        <f>IF('saisie français'!BD6=1,1,(IF('saisie français'!BD6=3,0.5,(IF('saisie français'!BD6=4,0.5,(IF('saisie français'!BD6=9,0,(IF('saisie français'!BD6=0,0,(IF('saisie français'!BD6="A","Abst",(IF('saisie français'!BD6="N","non év","attente")))))))))))))</f>
        <v>Abst</v>
      </c>
      <c r="BE6" s="7" t="str">
        <f>IF('saisie français'!BE6=1,1,(IF('saisie français'!BE6=3,0.5,(IF('saisie français'!BE6=4,0.5,(IF('saisie français'!BE6=9,0,(IF('saisie français'!BE6=0,0,(IF('saisie français'!BE6="A","Abst",(IF('saisie français'!BE6="N","non év","attente")))))))))))))</f>
        <v>Abst</v>
      </c>
      <c r="BF6" s="7" t="str">
        <f>IF('saisie français'!BF6=1,1,(IF('saisie français'!BF6=3,0.5,(IF('saisie français'!BF6=4,0.5,(IF('saisie français'!BF6=9,0,(IF('saisie français'!BF6=0,0,(IF('saisie français'!BF6="A","Abst",(IF('saisie français'!BF6="N","non év","attente")))))))))))))</f>
        <v>Abst</v>
      </c>
      <c r="BG6" s="7" t="str">
        <f>IF('saisie français'!BG6=1,1,(IF('saisie français'!BG6=3,0.5,(IF('saisie français'!BG6=4,0.5,(IF('saisie français'!BG6=9,0,(IF('saisie français'!BG6=0,0,(IF('saisie français'!BG6="A","Abst",(IF('saisie français'!BG6="N","non év","attente")))))))))))))</f>
        <v>Abst</v>
      </c>
      <c r="BH6" s="7" t="str">
        <f>IF('saisie français'!BH6=1,1,(IF('saisie français'!BH6=3,0.5,(IF('saisie français'!BH6=4,0.5,(IF('saisie français'!BH6=9,0,(IF('saisie français'!BH6=0,0,(IF('saisie français'!BH6="A","Abst",(IF('saisie français'!BH6="N","non év","attente")))))))))))))</f>
        <v>Abst</v>
      </c>
      <c r="BI6" s="7" t="str">
        <f>IF('saisie français'!BI6=1,1,(IF('saisie français'!BI6=3,0.5,(IF('saisie français'!BI6=4,0.5,(IF('saisie français'!BI6=9,0,(IF('saisie français'!BI6=0,0,(IF('saisie français'!BI6="A","Abst",(IF('saisie français'!BI6="N","non év","attente")))))))))))))</f>
        <v>Abst</v>
      </c>
      <c r="BJ6" s="7" t="str">
        <f>IF('saisie français'!BJ6=1,1,(IF('saisie français'!BJ6=3,0.5,(IF('saisie français'!BJ6=4,0.5,(IF('saisie français'!BJ6=9,0,(IF('saisie français'!BJ6=0,0,(IF('saisie français'!BJ6="A","Abst",(IF('saisie français'!BJ6="N","non év","attente")))))))))))))</f>
        <v>Abst</v>
      </c>
      <c r="BK6" s="7" t="str">
        <f>IF('saisie français'!BK6=1,1,(IF('saisie français'!BK6=3,0.5,(IF('saisie français'!BK6=4,0.5,(IF('saisie français'!BK6=9,0,(IF('saisie français'!BK6=0,0,(IF('saisie français'!BK6="A","Abst",(IF('saisie français'!BK6="N","non év","attente")))))))))))))</f>
        <v>Abst</v>
      </c>
    </row>
    <row r="7" spans="2:63">
      <c r="B7" s="2" t="str">
        <f>IF('Ma classe'!B6&lt;&gt;0,'Ma classe'!B6,"aucun élève")</f>
        <v>aucun élève</v>
      </c>
      <c r="C7" s="2" t="str">
        <f>IF('Ma classe'!C6&lt;&gt;0,'Ma classe'!C6,"aucun élève")</f>
        <v>aucun élève</v>
      </c>
      <c r="D7" s="7" t="str">
        <f>IF('saisie français'!D7=1,1,(IF('saisie français'!D7=3,0.5,(IF('saisie français'!D7=4,0.5,(IF('saisie français'!D7=9,0,(IF('saisie français'!D7=0,0,(IF('saisie français'!D7="A","Abst",(IF('saisie français'!D7="N","non év","attente")))))))))))))</f>
        <v>Abst</v>
      </c>
      <c r="E7" s="7" t="str">
        <f>IF('saisie français'!E7=1,1,(IF('saisie français'!E7=3,0.5,(IF('saisie français'!E7=4,0.5,(IF('saisie français'!E7=9,0,(IF('saisie français'!E7=0,0,(IF('saisie français'!E7="A","Abst",(IF('saisie français'!E7="N","non év","attente")))))))))))))</f>
        <v>Abst</v>
      </c>
      <c r="F7" s="7" t="str">
        <f>IF('saisie français'!F7=1,1,(IF('saisie français'!F7=3,0.5,(IF('saisie français'!F7=4,0.5,(IF('saisie français'!F7=9,0,(IF('saisie français'!F7=0,0,(IF('saisie français'!F7="A","Abst",(IF('saisie français'!F7="N","non év","attente")))))))))))))</f>
        <v>Abst</v>
      </c>
      <c r="G7" s="7" t="str">
        <f>IF('saisie français'!G7=1,1,(IF('saisie français'!G7=3,0.5,(IF('saisie français'!G7=4,0.5,(IF('saisie français'!G7=9,0,(IF('saisie français'!G7=0,0,(IF('saisie français'!G7="A","Abst",(IF('saisie français'!G7="N","non év","attente")))))))))))))</f>
        <v>Abst</v>
      </c>
      <c r="H7" s="7" t="str">
        <f>IF('saisie français'!H7=1,1,(IF('saisie français'!H7=3,0.5,(IF('saisie français'!H7=4,0.5,(IF('saisie français'!H7=9,0,(IF('saisie français'!H7=0,0,(IF('saisie français'!H7="A","Abst",(IF('saisie français'!H7="N","non év","attente")))))))))))))</f>
        <v>Abst</v>
      </c>
      <c r="I7" s="7" t="str">
        <f>IF('saisie français'!I7=1,1,(IF('saisie français'!I7=3,0.5,(IF('saisie français'!I7=4,0.5,(IF('saisie français'!I7=9,0,(IF('saisie français'!I7=0,0,(IF('saisie français'!I7="A","Abst",(IF('saisie français'!I7="N","non év","attente")))))))))))))</f>
        <v>Abst</v>
      </c>
      <c r="J7" s="7" t="str">
        <f>IF('saisie français'!J7=1,1,(IF('saisie français'!J7=3,0.5,(IF('saisie français'!J7=4,0.5,(IF('saisie français'!J7=9,0,(IF('saisie français'!J7=0,0,(IF('saisie français'!J7="A","Abst",(IF('saisie français'!J7="N","non év","attente")))))))))))))</f>
        <v>Abst</v>
      </c>
      <c r="K7" s="7" t="str">
        <f>IF('saisie français'!K7=1,1,(IF('saisie français'!K7=3,0.5,(IF('saisie français'!K7=4,0.5,(IF('saisie français'!K7=9,0,(IF('saisie français'!K7=0,0,(IF('saisie français'!K7="A","Abst",(IF('saisie français'!K7="N","non év","attente")))))))))))))</f>
        <v>Abst</v>
      </c>
      <c r="L7" s="7" t="str">
        <f>IF('saisie français'!L7=1,1,(IF('saisie français'!L7=3,0.5,(IF('saisie français'!L7=4,0.5,(IF('saisie français'!L7=9,0,(IF('saisie français'!L7=0,0,(IF('saisie français'!L7="A","Abst",(IF('saisie français'!L7="N","non év","attente")))))))))))))</f>
        <v>Abst</v>
      </c>
      <c r="M7" s="7" t="str">
        <f>IF('saisie français'!M7=1,1,(IF('saisie français'!M7=3,0.5,(IF('saisie français'!M7=4,0.5,(IF('saisie français'!M7=9,0,(IF('saisie français'!M7=0,0,(IF('saisie français'!M7="A","Abst",(IF('saisie français'!M7="N","non év","attente")))))))))))))</f>
        <v>Abst</v>
      </c>
      <c r="N7" s="7" t="str">
        <f>IF('saisie français'!N7=1,1,(IF('saisie français'!N7=3,0.5,(IF('saisie français'!N7=4,0.5,(IF('saisie français'!N7=9,0,(IF('saisie français'!N7=0,0,(IF('saisie français'!N7="A","Abst",(IF('saisie français'!N7="N","non év","attente")))))))))))))</f>
        <v>Abst</v>
      </c>
      <c r="O7" s="7" t="str">
        <f>IF('saisie français'!O7=1,1,(IF('saisie français'!O7=3,0.5,(IF('saisie français'!O7=4,0.5,(IF('saisie français'!O7=9,0,(IF('saisie français'!O7=0,0,(IF('saisie français'!O7="A","Abst",(IF('saisie français'!O7="N","non év","attente")))))))))))))</f>
        <v>Abst</v>
      </c>
      <c r="P7" s="7" t="str">
        <f>IF('saisie français'!P7=1,1,(IF('saisie français'!P7=3,0.5,(IF('saisie français'!P7=4,0.5,(IF('saisie français'!P7=9,0,(IF('saisie français'!P7=0,0,(IF('saisie français'!P7="A","Abst",(IF('saisie français'!P7="N","non év","attente")))))))))))))</f>
        <v>Abst</v>
      </c>
      <c r="Q7" s="7" t="str">
        <f>IF('saisie français'!Q7=1,1,(IF('saisie français'!Q7=3,0.5,(IF('saisie français'!Q7=4,0.5,(IF('saisie français'!Q7=9,0,(IF('saisie français'!Q7=0,0,(IF('saisie français'!Q7="A","Abst",(IF('saisie français'!Q7="N","non év","attente")))))))))))))</f>
        <v>Abst</v>
      </c>
      <c r="R7" s="7" t="str">
        <f>IF('saisie français'!R7=1,1,(IF('saisie français'!R7=3,0.5,(IF('saisie français'!R7=4,0.5,(IF('saisie français'!R7=9,0,(IF('saisie français'!R7=0,0,(IF('saisie français'!R7="A","Abst",(IF('saisie français'!R7="N","non év","attente")))))))))))))</f>
        <v>Abst</v>
      </c>
      <c r="S7" s="7" t="str">
        <f>IF('saisie français'!S7=1,1,(IF('saisie français'!S7=3,0.5,(IF('saisie français'!S7=4,0.5,(IF('saisie français'!S7=9,0,(IF('saisie français'!S7=0,0,(IF('saisie français'!S7="A","Abst",(IF('saisie français'!S7="N","non év","attente")))))))))))))</f>
        <v>Abst</v>
      </c>
      <c r="T7" s="7" t="str">
        <f>IF('saisie français'!T7=1,1,(IF('saisie français'!T7=3,0.5,(IF('saisie français'!T7=4,0.5,(IF('saisie français'!T7=9,0,(IF('saisie français'!T7=0,0,(IF('saisie français'!T7="A","Abst",(IF('saisie français'!T7="N","non év","attente")))))))))))))</f>
        <v>Abst</v>
      </c>
      <c r="U7" s="7" t="str">
        <f>IF('saisie français'!U7=1,1,(IF('saisie français'!U7=3,0.5,(IF('saisie français'!U7=4,0.5,(IF('saisie français'!U7=9,0,(IF('saisie français'!U7=0,0,(IF('saisie français'!U7="A","Abst",(IF('saisie français'!U7="N","non év","attente")))))))))))))</f>
        <v>Abst</v>
      </c>
      <c r="V7" s="7" t="str">
        <f>IF('saisie français'!V7=1,1,(IF('saisie français'!V7=3,0.5,(IF('saisie français'!V7=4,0.5,(IF('saisie français'!V7=9,0,(IF('saisie français'!V7=0,0,(IF('saisie français'!V7="A","Abst",(IF('saisie français'!V7="N","non év","attente")))))))))))))</f>
        <v>Abst</v>
      </c>
      <c r="W7" s="7" t="str">
        <f>IF('saisie français'!W7=1,1,(IF('saisie français'!W7=3,0.5,(IF('saisie français'!W7=4,0.5,(IF('saisie français'!W7=9,0,(IF('saisie français'!W7=0,0,(IF('saisie français'!W7="A","Abst",(IF('saisie français'!W7="N","non év","attente")))))))))))))</f>
        <v>Abst</v>
      </c>
      <c r="X7" s="7" t="str">
        <f>IF('saisie français'!X7=1,1,(IF('saisie français'!X7=3,0.5,(IF('saisie français'!X7=4,0.5,(IF('saisie français'!X7=9,0,(IF('saisie français'!X7=0,0,(IF('saisie français'!X7="A","Abst",(IF('saisie français'!X7="N","non év","attente")))))))))))))</f>
        <v>Abst</v>
      </c>
      <c r="Y7" s="7" t="str">
        <f>IF('saisie français'!Y7=1,1,(IF('saisie français'!Y7=3,0.5,(IF('saisie français'!Y7=4,0.5,(IF('saisie français'!Y7=9,0,(IF('saisie français'!Y7=0,0,(IF('saisie français'!Y7="A","Abst",(IF('saisie français'!Y7="N","non év","attente")))))))))))))</f>
        <v>Abst</v>
      </c>
      <c r="Z7" s="7" t="str">
        <f>IF('saisie français'!Z7=1,1,(IF('saisie français'!Z7=3,0.5,(IF('saisie français'!Z7=4,0.5,(IF('saisie français'!Z7=9,0,(IF('saisie français'!Z7=0,0,(IF('saisie français'!Z7="A","Abst",(IF('saisie français'!Z7="N","non év","attente")))))))))))))</f>
        <v>Abst</v>
      </c>
      <c r="AA7" s="7" t="str">
        <f>IF('saisie français'!AA7=1,1,(IF('saisie français'!AA7=3,0.5,(IF('saisie français'!AA7=4,0.5,(IF('saisie français'!AA7=9,0,(IF('saisie français'!AA7=0,0,(IF('saisie français'!AA7="A","Abst",(IF('saisie français'!AA7="N","non év","attente")))))))))))))</f>
        <v>Abst</v>
      </c>
      <c r="AB7" s="7" t="str">
        <f>IF('saisie français'!AB7=1,1,(IF('saisie français'!AB7=3,0.5,(IF('saisie français'!AB7=4,0.5,(IF('saisie français'!AB7=9,0,(IF('saisie français'!AB7=0,0,(IF('saisie français'!AB7="A","Abst",(IF('saisie français'!AB7="N","non év","attente")))))))))))))</f>
        <v>Abst</v>
      </c>
      <c r="AC7" s="7" t="str">
        <f>IF('saisie français'!AC7=1,1,(IF('saisie français'!AC7=3,0.5,(IF('saisie français'!AC7=4,0.5,(IF('saisie français'!AC7=9,0,(IF('saisie français'!AC7=0,0,(IF('saisie français'!AC7="A","Abst",(IF('saisie français'!AC7="N","non év","attente")))))))))))))</f>
        <v>Abst</v>
      </c>
      <c r="AD7" s="7" t="str">
        <f>IF('saisie français'!AD7=1,1,(IF('saisie français'!AD7=3,0.5,(IF('saisie français'!AD7=4,0.5,(IF('saisie français'!AD7=9,0,(IF('saisie français'!AD7=0,0,(IF('saisie français'!AD7="A","Abst",(IF('saisie français'!AD7="N","non év","attente")))))))))))))</f>
        <v>Abst</v>
      </c>
      <c r="AE7" s="7" t="str">
        <f>IF('saisie français'!AE7=1,1,(IF('saisie français'!AE7=3,0.5,(IF('saisie français'!AE7=4,0.5,(IF('saisie français'!AE7=9,0,(IF('saisie français'!AE7=0,0,(IF('saisie français'!AE7="A","Abst",(IF('saisie français'!AE7="N","non év","attente")))))))))))))</f>
        <v>Abst</v>
      </c>
      <c r="AF7" s="7" t="str">
        <f>IF('saisie français'!AF7=1,1,(IF('saisie français'!AF7=3,0.5,(IF('saisie français'!AF7=4,0.5,(IF('saisie français'!AF7=9,0,(IF('saisie français'!AF7=0,0,(IF('saisie français'!AF7="A","Abst",(IF('saisie français'!AF7="N","non év","attente")))))))))))))</f>
        <v>Abst</v>
      </c>
      <c r="AG7" s="7" t="str">
        <f>IF('saisie français'!AG7=1,1,(IF('saisie français'!AG7=3,0.5,(IF('saisie français'!AG7=4,0.5,(IF('saisie français'!AG7=9,0,(IF('saisie français'!AG7=0,0,(IF('saisie français'!AG7="A","Abst",(IF('saisie français'!AG7="N","non év","attente")))))))))))))</f>
        <v>Abst</v>
      </c>
      <c r="AH7" s="7" t="str">
        <f>IF('saisie français'!AH7=1,1,(IF('saisie français'!AH7=3,0.5,(IF('saisie français'!AH7=4,0.5,(IF('saisie français'!AH7=9,0,(IF('saisie français'!AH7=0,0,(IF('saisie français'!AH7="A","Abst",(IF('saisie français'!AH7="N","non év","attente")))))))))))))</f>
        <v>Abst</v>
      </c>
      <c r="AI7" s="7" t="str">
        <f>IF('saisie français'!AI7=1,1,(IF('saisie français'!AI7=3,0.5,(IF('saisie français'!AI7=4,0.5,(IF('saisie français'!AI7=9,0,(IF('saisie français'!AI7=0,0,(IF('saisie français'!AI7="A","Abst",(IF('saisie français'!AI7="N","non év","attente")))))))))))))</f>
        <v>Abst</v>
      </c>
      <c r="AJ7" s="7" t="str">
        <f>IF('saisie français'!AJ7=1,1,(IF('saisie français'!AJ7=3,0.5,(IF('saisie français'!AJ7=4,0.5,(IF('saisie français'!AJ7=9,0,(IF('saisie français'!AJ7=0,0,(IF('saisie français'!AJ7="A","Abst",(IF('saisie français'!AJ7="N","non év","attente")))))))))))))</f>
        <v>Abst</v>
      </c>
      <c r="AK7" s="7" t="str">
        <f>IF('saisie français'!AK7=1,1,(IF('saisie français'!AK7=3,0.5,(IF('saisie français'!AK7=4,0.5,(IF('saisie français'!AK7=9,0,(IF('saisie français'!AK7=0,0,(IF('saisie français'!AK7="A","Abst",(IF('saisie français'!AK7="N","non év","attente")))))))))))))</f>
        <v>Abst</v>
      </c>
      <c r="AL7" s="7" t="str">
        <f>IF('saisie français'!AL7=1,1,(IF('saisie français'!AL7=3,0.5,(IF('saisie français'!AL7=4,0.5,(IF('saisie français'!AL7=9,0,(IF('saisie français'!AL7=0,0,(IF('saisie français'!AL7="A","Abst",(IF('saisie français'!AL7="N","non év","attente")))))))))))))</f>
        <v>Abst</v>
      </c>
      <c r="AM7" s="7" t="str">
        <f>IF('saisie français'!AM7=1,1,(IF('saisie français'!AM7=3,0.5,(IF('saisie français'!AM7=4,0.5,(IF('saisie français'!AM7=9,0,(IF('saisie français'!AM7=0,0,(IF('saisie français'!AM7="A","Abst",(IF('saisie français'!AM7="N","non év","attente")))))))))))))</f>
        <v>Abst</v>
      </c>
      <c r="AN7" s="7" t="str">
        <f>IF('saisie français'!AN7=1,1,(IF('saisie français'!AN7=3,0.5,(IF('saisie français'!AN7=4,0.5,(IF('saisie français'!AN7=9,0,(IF('saisie français'!AN7=0,0,(IF('saisie français'!AN7="A","Abst",(IF('saisie français'!AN7="N","non év","attente")))))))))))))</f>
        <v>Abst</v>
      </c>
      <c r="AO7" s="7" t="str">
        <f>IF('saisie français'!AO7=1,1,(IF('saisie français'!AO7=3,0.5,(IF('saisie français'!AO7=4,0.5,(IF('saisie français'!AO7=9,0,(IF('saisie français'!AO7=0,0,(IF('saisie français'!AO7="A","Abst",(IF('saisie français'!AO7="N","non év","attente")))))))))))))</f>
        <v>Abst</v>
      </c>
      <c r="AP7" s="7" t="str">
        <f>IF('saisie français'!AP7=1,1,(IF('saisie français'!AP7=3,0.5,(IF('saisie français'!AP7=4,0.5,(IF('saisie français'!AP7=9,0,(IF('saisie français'!AP7=0,0,(IF('saisie français'!AP7="A","Abst",(IF('saisie français'!AP7="N","non év","attente")))))))))))))</f>
        <v>Abst</v>
      </c>
      <c r="AQ7" s="7" t="str">
        <f>IF('saisie français'!AQ7=1,1,(IF('saisie français'!AQ7=3,0.5,(IF('saisie français'!AQ7=4,0.5,(IF('saisie français'!AQ7=9,0,(IF('saisie français'!AQ7=0,0,(IF('saisie français'!AQ7="A","Abst",(IF('saisie français'!AQ7="N","non év","attente")))))))))))))</f>
        <v>Abst</v>
      </c>
      <c r="AR7" s="7" t="str">
        <f>IF('saisie français'!AR7=1,1,(IF('saisie français'!AR7=3,0.5,(IF('saisie français'!AR7=4,0.5,(IF('saisie français'!AR7=9,0,(IF('saisie français'!AR7=0,0,(IF('saisie français'!AR7="A","Abst",(IF('saisie français'!AR7="N","non év","attente")))))))))))))</f>
        <v>Abst</v>
      </c>
      <c r="AS7" s="7" t="str">
        <f>IF('saisie français'!AS7=1,1,(IF('saisie français'!AS7=3,0.5,(IF('saisie français'!AS7=4,0.5,(IF('saisie français'!AS7=9,0,(IF('saisie français'!AS7=0,0,(IF('saisie français'!AS7="A","Abst",(IF('saisie français'!AS7="N","non év","attente")))))))))))))</f>
        <v>Abst</v>
      </c>
      <c r="AT7" s="7" t="str">
        <f>IF('saisie français'!AT7=1,1,(IF('saisie français'!AT7=3,0.5,(IF('saisie français'!AT7=4,0.5,(IF('saisie français'!AT7=9,0,(IF('saisie français'!AT7=0,0,(IF('saisie français'!AT7="A","Abst",(IF('saisie français'!AT7="N","non év","attente")))))))))))))</f>
        <v>Abst</v>
      </c>
      <c r="AU7" s="7" t="str">
        <f>IF('saisie français'!AU7=1,1,(IF('saisie français'!AU7=3,0.5,(IF('saisie français'!AU7=4,0.5,(IF('saisie français'!AU7=9,0,(IF('saisie français'!AU7=0,0,(IF('saisie français'!AU7="A","Abst",(IF('saisie français'!AU7="N","non év","attente")))))))))))))</f>
        <v>Abst</v>
      </c>
      <c r="AV7" s="7" t="str">
        <f>IF('saisie français'!AV7=1,1,(IF('saisie français'!AV7=3,0.5,(IF('saisie français'!AV7=4,0.5,(IF('saisie français'!AV7=9,0,(IF('saisie français'!AV7=0,0,(IF('saisie français'!AV7="A","Abst",(IF('saisie français'!AV7="N","non év","attente")))))))))))))</f>
        <v>Abst</v>
      </c>
      <c r="AW7" s="7" t="str">
        <f>IF('saisie français'!AW7=1,1,(IF('saisie français'!AW7=3,0.5,(IF('saisie français'!AW7=4,0.5,(IF('saisie français'!AW7=9,0,(IF('saisie français'!AW7=0,0,(IF('saisie français'!AW7="A","Abst",(IF('saisie français'!AW7="N","non év","attente")))))))))))))</f>
        <v>Abst</v>
      </c>
      <c r="AX7" s="7" t="str">
        <f>IF('saisie français'!AX7=1,1,(IF('saisie français'!AX7=3,0.5,(IF('saisie français'!AX7=4,0.5,(IF('saisie français'!AX7=9,0,(IF('saisie français'!AX7=0,0,(IF('saisie français'!AX7="A","Abst",(IF('saisie français'!AX7="N","non év","attente")))))))))))))</f>
        <v>Abst</v>
      </c>
      <c r="AY7" s="7" t="str">
        <f>IF('saisie français'!AY7=1,1,(IF('saisie français'!AY7=3,0.5,(IF('saisie français'!AY7=4,0.5,(IF('saisie français'!AY7=9,0,(IF('saisie français'!AY7=0,0,(IF('saisie français'!AY7="A","Abst",(IF('saisie français'!AY7="N","non év","attente")))))))))))))</f>
        <v>Abst</v>
      </c>
      <c r="AZ7" s="7" t="str">
        <f>IF('saisie français'!AZ7=1,1,(IF('saisie français'!AZ7=3,0.5,(IF('saisie français'!AZ7=4,0.5,(IF('saisie français'!AZ7=9,0,(IF('saisie français'!AZ7=0,0,(IF('saisie français'!AZ7="A","Abst",(IF('saisie français'!AZ7="N","non év","attente")))))))))))))</f>
        <v>Abst</v>
      </c>
      <c r="BA7" s="7" t="str">
        <f>IF('saisie français'!BA7=1,1,(IF('saisie français'!BA7=3,0.5,(IF('saisie français'!BA7=4,0.5,(IF('saisie français'!BA7=9,0,(IF('saisie français'!BA7=0,0,(IF('saisie français'!BA7="A","Abst",(IF('saisie français'!BA7="N","non év","attente")))))))))))))</f>
        <v>Abst</v>
      </c>
      <c r="BB7" s="7" t="str">
        <f>IF('saisie français'!BB7=1,1,(IF('saisie français'!BB7=3,0.5,(IF('saisie français'!BB7=4,0.5,(IF('saisie français'!BB7=9,0,(IF('saisie français'!BB7=0,0,(IF('saisie français'!BB7="A","Abst",(IF('saisie français'!BB7="N","non év","attente")))))))))))))</f>
        <v>Abst</v>
      </c>
      <c r="BC7" s="7" t="str">
        <f>IF('saisie français'!BC7=1,1,(IF('saisie français'!BC7=3,0.5,(IF('saisie français'!BC7=4,0.5,(IF('saisie français'!BC7=9,0,(IF('saisie français'!BC7=0,0,(IF('saisie français'!BC7="A","Abst",(IF('saisie français'!BC7="N","non év","attente")))))))))))))</f>
        <v>Abst</v>
      </c>
      <c r="BD7" s="7" t="str">
        <f>IF('saisie français'!BD7=1,1,(IF('saisie français'!BD7=3,0.5,(IF('saisie français'!BD7=4,0.5,(IF('saisie français'!BD7=9,0,(IF('saisie français'!BD7=0,0,(IF('saisie français'!BD7="A","Abst",(IF('saisie français'!BD7="N","non év","attente")))))))))))))</f>
        <v>Abst</v>
      </c>
      <c r="BE7" s="7" t="str">
        <f>IF('saisie français'!BE7=1,1,(IF('saisie français'!BE7=3,0.5,(IF('saisie français'!BE7=4,0.5,(IF('saisie français'!BE7=9,0,(IF('saisie français'!BE7=0,0,(IF('saisie français'!BE7="A","Abst",(IF('saisie français'!BE7="N","non év","attente")))))))))))))</f>
        <v>Abst</v>
      </c>
      <c r="BF7" s="7" t="str">
        <f>IF('saisie français'!BF7=1,1,(IF('saisie français'!BF7=3,0.5,(IF('saisie français'!BF7=4,0.5,(IF('saisie français'!BF7=9,0,(IF('saisie français'!BF7=0,0,(IF('saisie français'!BF7="A","Abst",(IF('saisie français'!BF7="N","non év","attente")))))))))))))</f>
        <v>Abst</v>
      </c>
      <c r="BG7" s="7" t="str">
        <f>IF('saisie français'!BG7=1,1,(IF('saisie français'!BG7=3,0.5,(IF('saisie français'!BG7=4,0.5,(IF('saisie français'!BG7=9,0,(IF('saisie français'!BG7=0,0,(IF('saisie français'!BG7="A","Abst",(IF('saisie français'!BG7="N","non év","attente")))))))))))))</f>
        <v>Abst</v>
      </c>
      <c r="BH7" s="7" t="str">
        <f>IF('saisie français'!BH7=1,1,(IF('saisie français'!BH7=3,0.5,(IF('saisie français'!BH7=4,0.5,(IF('saisie français'!BH7=9,0,(IF('saisie français'!BH7=0,0,(IF('saisie français'!BH7="A","Abst",(IF('saisie français'!BH7="N","non év","attente")))))))))))))</f>
        <v>Abst</v>
      </c>
      <c r="BI7" s="7" t="str">
        <f>IF('saisie français'!BI7=1,1,(IF('saisie français'!BI7=3,0.5,(IF('saisie français'!BI7=4,0.5,(IF('saisie français'!BI7=9,0,(IF('saisie français'!BI7=0,0,(IF('saisie français'!BI7="A","Abst",(IF('saisie français'!BI7="N","non év","attente")))))))))))))</f>
        <v>Abst</v>
      </c>
      <c r="BJ7" s="7" t="str">
        <f>IF('saisie français'!BJ7=1,1,(IF('saisie français'!BJ7=3,0.5,(IF('saisie français'!BJ7=4,0.5,(IF('saisie français'!BJ7=9,0,(IF('saisie français'!BJ7=0,0,(IF('saisie français'!BJ7="A","Abst",(IF('saisie français'!BJ7="N","non év","attente")))))))))))))</f>
        <v>Abst</v>
      </c>
      <c r="BK7" s="7" t="str">
        <f>IF('saisie français'!BK7=1,1,(IF('saisie français'!BK7=3,0.5,(IF('saisie français'!BK7=4,0.5,(IF('saisie français'!BK7=9,0,(IF('saisie français'!BK7=0,0,(IF('saisie français'!BK7="A","Abst",(IF('saisie français'!BK7="N","non év","attente")))))))))))))</f>
        <v>Abst</v>
      </c>
    </row>
    <row r="8" spans="2:63">
      <c r="B8" s="2" t="str">
        <f>IF('Ma classe'!B7&lt;&gt;0,'Ma classe'!B7,"aucun élève")</f>
        <v>aucun élève</v>
      </c>
      <c r="C8" s="2" t="str">
        <f>IF('Ma classe'!C7&lt;&gt;0,'Ma classe'!C7,"aucun élève")</f>
        <v>aucun élève</v>
      </c>
      <c r="D8" s="7" t="str">
        <f>IF('saisie français'!D8=1,1,(IF('saisie français'!D8=3,0.5,(IF('saisie français'!D8=4,0.5,(IF('saisie français'!D8=9,0,(IF('saisie français'!D8=0,0,(IF('saisie français'!D8="A","Abst",(IF('saisie français'!D8="N","non év","attente")))))))))))))</f>
        <v>Abst</v>
      </c>
      <c r="E8" s="7" t="str">
        <f>IF('saisie français'!E8=1,1,(IF('saisie français'!E8=3,0.5,(IF('saisie français'!E8=4,0.5,(IF('saisie français'!E8=9,0,(IF('saisie français'!E8=0,0,(IF('saisie français'!E8="A","Abst",(IF('saisie français'!E8="N","non év","attente")))))))))))))</f>
        <v>Abst</v>
      </c>
      <c r="F8" s="7" t="str">
        <f>IF('saisie français'!F8=1,1,(IF('saisie français'!F8=3,0.5,(IF('saisie français'!F8=4,0.5,(IF('saisie français'!F8=9,0,(IF('saisie français'!F8=0,0,(IF('saisie français'!F8="A","Abst",(IF('saisie français'!F8="N","non év","attente")))))))))))))</f>
        <v>Abst</v>
      </c>
      <c r="G8" s="7" t="str">
        <f>IF('saisie français'!G8=1,1,(IF('saisie français'!G8=3,0.5,(IF('saisie français'!G8=4,0.5,(IF('saisie français'!G8=9,0,(IF('saisie français'!G8=0,0,(IF('saisie français'!G8="A","Abst",(IF('saisie français'!G8="N","non év","attente")))))))))))))</f>
        <v>Abst</v>
      </c>
      <c r="H8" s="7" t="str">
        <f>IF('saisie français'!H8=1,1,(IF('saisie français'!H8=3,0.5,(IF('saisie français'!H8=4,0.5,(IF('saisie français'!H8=9,0,(IF('saisie français'!H8=0,0,(IF('saisie français'!H8="A","Abst",(IF('saisie français'!H8="N","non év","attente")))))))))))))</f>
        <v>Abst</v>
      </c>
      <c r="I8" s="7" t="str">
        <f>IF('saisie français'!I8=1,1,(IF('saisie français'!I8=3,0.5,(IF('saisie français'!I8=4,0.5,(IF('saisie français'!I8=9,0,(IF('saisie français'!I8=0,0,(IF('saisie français'!I8="A","Abst",(IF('saisie français'!I8="N","non év","attente")))))))))))))</f>
        <v>Abst</v>
      </c>
      <c r="J8" s="7" t="str">
        <f>IF('saisie français'!J8=1,1,(IF('saisie français'!J8=3,0.5,(IF('saisie français'!J8=4,0.5,(IF('saisie français'!J8=9,0,(IF('saisie français'!J8=0,0,(IF('saisie français'!J8="A","Abst",(IF('saisie français'!J8="N","non év","attente")))))))))))))</f>
        <v>Abst</v>
      </c>
      <c r="K8" s="7" t="str">
        <f>IF('saisie français'!K8=1,1,(IF('saisie français'!K8=3,0.5,(IF('saisie français'!K8=4,0.5,(IF('saisie français'!K8=9,0,(IF('saisie français'!K8=0,0,(IF('saisie français'!K8="A","Abst",(IF('saisie français'!K8="N","non év","attente")))))))))))))</f>
        <v>Abst</v>
      </c>
      <c r="L8" s="7" t="str">
        <f>IF('saisie français'!L8=1,1,(IF('saisie français'!L8=3,0.5,(IF('saisie français'!L8=4,0.5,(IF('saisie français'!L8=9,0,(IF('saisie français'!L8=0,0,(IF('saisie français'!L8="A","Abst",(IF('saisie français'!L8="N","non év","attente")))))))))))))</f>
        <v>Abst</v>
      </c>
      <c r="M8" s="7" t="str">
        <f>IF('saisie français'!M8=1,1,(IF('saisie français'!M8=3,0.5,(IF('saisie français'!M8=4,0.5,(IF('saisie français'!M8=9,0,(IF('saisie français'!M8=0,0,(IF('saisie français'!M8="A","Abst",(IF('saisie français'!M8="N","non év","attente")))))))))))))</f>
        <v>Abst</v>
      </c>
      <c r="N8" s="7" t="str">
        <f>IF('saisie français'!N8=1,1,(IF('saisie français'!N8=3,0.5,(IF('saisie français'!N8=4,0.5,(IF('saisie français'!N8=9,0,(IF('saisie français'!N8=0,0,(IF('saisie français'!N8="A","Abst",(IF('saisie français'!N8="N","non év","attente")))))))))))))</f>
        <v>Abst</v>
      </c>
      <c r="O8" s="7" t="str">
        <f>IF('saisie français'!O8=1,1,(IF('saisie français'!O8=3,0.5,(IF('saisie français'!O8=4,0.5,(IF('saisie français'!O8=9,0,(IF('saisie français'!O8=0,0,(IF('saisie français'!O8="A","Abst",(IF('saisie français'!O8="N","non év","attente")))))))))))))</f>
        <v>Abst</v>
      </c>
      <c r="P8" s="7" t="str">
        <f>IF('saisie français'!P8=1,1,(IF('saisie français'!P8=3,0.5,(IF('saisie français'!P8=4,0.5,(IF('saisie français'!P8=9,0,(IF('saisie français'!P8=0,0,(IF('saisie français'!P8="A","Abst",(IF('saisie français'!P8="N","non év","attente")))))))))))))</f>
        <v>Abst</v>
      </c>
      <c r="Q8" s="7" t="str">
        <f>IF('saisie français'!Q8=1,1,(IF('saisie français'!Q8=3,0.5,(IF('saisie français'!Q8=4,0.5,(IF('saisie français'!Q8=9,0,(IF('saisie français'!Q8=0,0,(IF('saisie français'!Q8="A","Abst",(IF('saisie français'!Q8="N","non év","attente")))))))))))))</f>
        <v>Abst</v>
      </c>
      <c r="R8" s="7" t="str">
        <f>IF('saisie français'!R8=1,1,(IF('saisie français'!R8=3,0.5,(IF('saisie français'!R8=4,0.5,(IF('saisie français'!R8=9,0,(IF('saisie français'!R8=0,0,(IF('saisie français'!R8="A","Abst",(IF('saisie français'!R8="N","non év","attente")))))))))))))</f>
        <v>Abst</v>
      </c>
      <c r="S8" s="7" t="str">
        <f>IF('saisie français'!S8=1,1,(IF('saisie français'!S8=3,0.5,(IF('saisie français'!S8=4,0.5,(IF('saisie français'!S8=9,0,(IF('saisie français'!S8=0,0,(IF('saisie français'!S8="A","Abst",(IF('saisie français'!S8="N","non év","attente")))))))))))))</f>
        <v>Abst</v>
      </c>
      <c r="T8" s="7" t="str">
        <f>IF('saisie français'!T8=1,1,(IF('saisie français'!T8=3,0.5,(IF('saisie français'!T8=4,0.5,(IF('saisie français'!T8=9,0,(IF('saisie français'!T8=0,0,(IF('saisie français'!T8="A","Abst",(IF('saisie français'!T8="N","non év","attente")))))))))))))</f>
        <v>Abst</v>
      </c>
      <c r="U8" s="7" t="str">
        <f>IF('saisie français'!U8=1,1,(IF('saisie français'!U8=3,0.5,(IF('saisie français'!U8=4,0.5,(IF('saisie français'!U8=9,0,(IF('saisie français'!U8=0,0,(IF('saisie français'!U8="A","Abst",(IF('saisie français'!U8="N","non év","attente")))))))))))))</f>
        <v>Abst</v>
      </c>
      <c r="V8" s="7" t="str">
        <f>IF('saisie français'!V8=1,1,(IF('saisie français'!V8=3,0.5,(IF('saisie français'!V8=4,0.5,(IF('saisie français'!V8=9,0,(IF('saisie français'!V8=0,0,(IF('saisie français'!V8="A","Abst",(IF('saisie français'!V8="N","non év","attente")))))))))))))</f>
        <v>Abst</v>
      </c>
      <c r="W8" s="7" t="str">
        <f>IF('saisie français'!W8=1,1,(IF('saisie français'!W8=3,0.5,(IF('saisie français'!W8=4,0.5,(IF('saisie français'!W8=9,0,(IF('saisie français'!W8=0,0,(IF('saisie français'!W8="A","Abst",(IF('saisie français'!W8="N","non év","attente")))))))))))))</f>
        <v>Abst</v>
      </c>
      <c r="X8" s="7" t="str">
        <f>IF('saisie français'!X8=1,1,(IF('saisie français'!X8=3,0.5,(IF('saisie français'!X8=4,0.5,(IF('saisie français'!X8=9,0,(IF('saisie français'!X8=0,0,(IF('saisie français'!X8="A","Abst",(IF('saisie français'!X8="N","non év","attente")))))))))))))</f>
        <v>Abst</v>
      </c>
      <c r="Y8" s="7" t="str">
        <f>IF('saisie français'!Y8=1,1,(IF('saisie français'!Y8=3,0.5,(IF('saisie français'!Y8=4,0.5,(IF('saisie français'!Y8=9,0,(IF('saisie français'!Y8=0,0,(IF('saisie français'!Y8="A","Abst",(IF('saisie français'!Y8="N","non év","attente")))))))))))))</f>
        <v>Abst</v>
      </c>
      <c r="Z8" s="7" t="str">
        <f>IF('saisie français'!Z8=1,1,(IF('saisie français'!Z8=3,0.5,(IF('saisie français'!Z8=4,0.5,(IF('saisie français'!Z8=9,0,(IF('saisie français'!Z8=0,0,(IF('saisie français'!Z8="A","Abst",(IF('saisie français'!Z8="N","non év","attente")))))))))))))</f>
        <v>Abst</v>
      </c>
      <c r="AA8" s="7" t="str">
        <f>IF('saisie français'!AA8=1,1,(IF('saisie français'!AA8=3,0.5,(IF('saisie français'!AA8=4,0.5,(IF('saisie français'!AA8=9,0,(IF('saisie français'!AA8=0,0,(IF('saisie français'!AA8="A","Abst",(IF('saisie français'!AA8="N","non év","attente")))))))))))))</f>
        <v>Abst</v>
      </c>
      <c r="AB8" s="7" t="str">
        <f>IF('saisie français'!AB8=1,1,(IF('saisie français'!AB8=3,0.5,(IF('saisie français'!AB8=4,0.5,(IF('saisie français'!AB8=9,0,(IF('saisie français'!AB8=0,0,(IF('saisie français'!AB8="A","Abst",(IF('saisie français'!AB8="N","non év","attente")))))))))))))</f>
        <v>Abst</v>
      </c>
      <c r="AC8" s="7" t="str">
        <f>IF('saisie français'!AC8=1,1,(IF('saisie français'!AC8=3,0.5,(IF('saisie français'!AC8=4,0.5,(IF('saisie français'!AC8=9,0,(IF('saisie français'!AC8=0,0,(IF('saisie français'!AC8="A","Abst",(IF('saisie français'!AC8="N","non év","attente")))))))))))))</f>
        <v>Abst</v>
      </c>
      <c r="AD8" s="7" t="str">
        <f>IF('saisie français'!AD8=1,1,(IF('saisie français'!AD8=3,0.5,(IF('saisie français'!AD8=4,0.5,(IF('saisie français'!AD8=9,0,(IF('saisie français'!AD8=0,0,(IF('saisie français'!AD8="A","Abst",(IF('saisie français'!AD8="N","non év","attente")))))))))))))</f>
        <v>Abst</v>
      </c>
      <c r="AE8" s="7" t="str">
        <f>IF('saisie français'!AE8=1,1,(IF('saisie français'!AE8=3,0.5,(IF('saisie français'!AE8=4,0.5,(IF('saisie français'!AE8=9,0,(IF('saisie français'!AE8=0,0,(IF('saisie français'!AE8="A","Abst",(IF('saisie français'!AE8="N","non év","attente")))))))))))))</f>
        <v>Abst</v>
      </c>
      <c r="AF8" s="7" t="str">
        <f>IF('saisie français'!AF8=1,1,(IF('saisie français'!AF8=3,0.5,(IF('saisie français'!AF8=4,0.5,(IF('saisie français'!AF8=9,0,(IF('saisie français'!AF8=0,0,(IF('saisie français'!AF8="A","Abst",(IF('saisie français'!AF8="N","non év","attente")))))))))))))</f>
        <v>Abst</v>
      </c>
      <c r="AG8" s="7" t="str">
        <f>IF('saisie français'!AG8=1,1,(IF('saisie français'!AG8=3,0.5,(IF('saisie français'!AG8=4,0.5,(IF('saisie français'!AG8=9,0,(IF('saisie français'!AG8=0,0,(IF('saisie français'!AG8="A","Abst",(IF('saisie français'!AG8="N","non év","attente")))))))))))))</f>
        <v>Abst</v>
      </c>
      <c r="AH8" s="7" t="str">
        <f>IF('saisie français'!AH8=1,1,(IF('saisie français'!AH8=3,0.5,(IF('saisie français'!AH8=4,0.5,(IF('saisie français'!AH8=9,0,(IF('saisie français'!AH8=0,0,(IF('saisie français'!AH8="A","Abst",(IF('saisie français'!AH8="N","non év","attente")))))))))))))</f>
        <v>Abst</v>
      </c>
      <c r="AI8" s="7" t="str">
        <f>IF('saisie français'!AI8=1,1,(IF('saisie français'!AI8=3,0.5,(IF('saisie français'!AI8=4,0.5,(IF('saisie français'!AI8=9,0,(IF('saisie français'!AI8=0,0,(IF('saisie français'!AI8="A","Abst",(IF('saisie français'!AI8="N","non év","attente")))))))))))))</f>
        <v>Abst</v>
      </c>
      <c r="AJ8" s="7" t="str">
        <f>IF('saisie français'!AJ8=1,1,(IF('saisie français'!AJ8=3,0.5,(IF('saisie français'!AJ8=4,0.5,(IF('saisie français'!AJ8=9,0,(IF('saisie français'!AJ8=0,0,(IF('saisie français'!AJ8="A","Abst",(IF('saisie français'!AJ8="N","non év","attente")))))))))))))</f>
        <v>Abst</v>
      </c>
      <c r="AK8" s="7" t="str">
        <f>IF('saisie français'!AK8=1,1,(IF('saisie français'!AK8=3,0.5,(IF('saisie français'!AK8=4,0.5,(IF('saisie français'!AK8=9,0,(IF('saisie français'!AK8=0,0,(IF('saisie français'!AK8="A","Abst",(IF('saisie français'!AK8="N","non év","attente")))))))))))))</f>
        <v>Abst</v>
      </c>
      <c r="AL8" s="7" t="str">
        <f>IF('saisie français'!AL8=1,1,(IF('saisie français'!AL8=3,0.5,(IF('saisie français'!AL8=4,0.5,(IF('saisie français'!AL8=9,0,(IF('saisie français'!AL8=0,0,(IF('saisie français'!AL8="A","Abst",(IF('saisie français'!AL8="N","non év","attente")))))))))))))</f>
        <v>Abst</v>
      </c>
      <c r="AM8" s="7" t="str">
        <f>IF('saisie français'!AM8=1,1,(IF('saisie français'!AM8=3,0.5,(IF('saisie français'!AM8=4,0.5,(IF('saisie français'!AM8=9,0,(IF('saisie français'!AM8=0,0,(IF('saisie français'!AM8="A","Abst",(IF('saisie français'!AM8="N","non év","attente")))))))))))))</f>
        <v>Abst</v>
      </c>
      <c r="AN8" s="7" t="str">
        <f>IF('saisie français'!AN8=1,1,(IF('saisie français'!AN8=3,0.5,(IF('saisie français'!AN8=4,0.5,(IF('saisie français'!AN8=9,0,(IF('saisie français'!AN8=0,0,(IF('saisie français'!AN8="A","Abst",(IF('saisie français'!AN8="N","non év","attente")))))))))))))</f>
        <v>Abst</v>
      </c>
      <c r="AO8" s="7" t="str">
        <f>IF('saisie français'!AO8=1,1,(IF('saisie français'!AO8=3,0.5,(IF('saisie français'!AO8=4,0.5,(IF('saisie français'!AO8=9,0,(IF('saisie français'!AO8=0,0,(IF('saisie français'!AO8="A","Abst",(IF('saisie français'!AO8="N","non év","attente")))))))))))))</f>
        <v>Abst</v>
      </c>
      <c r="AP8" s="7" t="str">
        <f>IF('saisie français'!AP8=1,1,(IF('saisie français'!AP8=3,0.5,(IF('saisie français'!AP8=4,0.5,(IF('saisie français'!AP8=9,0,(IF('saisie français'!AP8=0,0,(IF('saisie français'!AP8="A","Abst",(IF('saisie français'!AP8="N","non év","attente")))))))))))))</f>
        <v>Abst</v>
      </c>
      <c r="AQ8" s="7" t="str">
        <f>IF('saisie français'!AQ8=1,1,(IF('saisie français'!AQ8=3,0.5,(IF('saisie français'!AQ8=4,0.5,(IF('saisie français'!AQ8=9,0,(IF('saisie français'!AQ8=0,0,(IF('saisie français'!AQ8="A","Abst",(IF('saisie français'!AQ8="N","non év","attente")))))))))))))</f>
        <v>Abst</v>
      </c>
      <c r="AR8" s="7" t="str">
        <f>IF('saisie français'!AR8=1,1,(IF('saisie français'!AR8=3,0.5,(IF('saisie français'!AR8=4,0.5,(IF('saisie français'!AR8=9,0,(IF('saisie français'!AR8=0,0,(IF('saisie français'!AR8="A","Abst",(IF('saisie français'!AR8="N","non év","attente")))))))))))))</f>
        <v>Abst</v>
      </c>
      <c r="AS8" s="7" t="str">
        <f>IF('saisie français'!AS8=1,1,(IF('saisie français'!AS8=3,0.5,(IF('saisie français'!AS8=4,0.5,(IF('saisie français'!AS8=9,0,(IF('saisie français'!AS8=0,0,(IF('saisie français'!AS8="A","Abst",(IF('saisie français'!AS8="N","non év","attente")))))))))))))</f>
        <v>Abst</v>
      </c>
      <c r="AT8" s="7" t="str">
        <f>IF('saisie français'!AT8=1,1,(IF('saisie français'!AT8=3,0.5,(IF('saisie français'!AT8=4,0.5,(IF('saisie français'!AT8=9,0,(IF('saisie français'!AT8=0,0,(IF('saisie français'!AT8="A","Abst",(IF('saisie français'!AT8="N","non év","attente")))))))))))))</f>
        <v>Abst</v>
      </c>
      <c r="AU8" s="7" t="str">
        <f>IF('saisie français'!AU8=1,1,(IF('saisie français'!AU8=3,0.5,(IF('saisie français'!AU8=4,0.5,(IF('saisie français'!AU8=9,0,(IF('saisie français'!AU8=0,0,(IF('saisie français'!AU8="A","Abst",(IF('saisie français'!AU8="N","non év","attente")))))))))))))</f>
        <v>Abst</v>
      </c>
      <c r="AV8" s="7" t="str">
        <f>IF('saisie français'!AV8=1,1,(IF('saisie français'!AV8=3,0.5,(IF('saisie français'!AV8=4,0.5,(IF('saisie français'!AV8=9,0,(IF('saisie français'!AV8=0,0,(IF('saisie français'!AV8="A","Abst",(IF('saisie français'!AV8="N","non év","attente")))))))))))))</f>
        <v>Abst</v>
      </c>
      <c r="AW8" s="7" t="str">
        <f>IF('saisie français'!AW8=1,1,(IF('saisie français'!AW8=3,0.5,(IF('saisie français'!AW8=4,0.5,(IF('saisie français'!AW8=9,0,(IF('saisie français'!AW8=0,0,(IF('saisie français'!AW8="A","Abst",(IF('saisie français'!AW8="N","non év","attente")))))))))))))</f>
        <v>Abst</v>
      </c>
      <c r="AX8" s="7" t="str">
        <f>IF('saisie français'!AX8=1,1,(IF('saisie français'!AX8=3,0.5,(IF('saisie français'!AX8=4,0.5,(IF('saisie français'!AX8=9,0,(IF('saisie français'!AX8=0,0,(IF('saisie français'!AX8="A","Abst",(IF('saisie français'!AX8="N","non év","attente")))))))))))))</f>
        <v>Abst</v>
      </c>
      <c r="AY8" s="7" t="str">
        <f>IF('saisie français'!AY8=1,1,(IF('saisie français'!AY8=3,0.5,(IF('saisie français'!AY8=4,0.5,(IF('saisie français'!AY8=9,0,(IF('saisie français'!AY8=0,0,(IF('saisie français'!AY8="A","Abst",(IF('saisie français'!AY8="N","non év","attente")))))))))))))</f>
        <v>Abst</v>
      </c>
      <c r="AZ8" s="7" t="str">
        <f>IF('saisie français'!AZ8=1,1,(IF('saisie français'!AZ8=3,0.5,(IF('saisie français'!AZ8=4,0.5,(IF('saisie français'!AZ8=9,0,(IF('saisie français'!AZ8=0,0,(IF('saisie français'!AZ8="A","Abst",(IF('saisie français'!AZ8="N","non év","attente")))))))))))))</f>
        <v>Abst</v>
      </c>
      <c r="BA8" s="7" t="str">
        <f>IF('saisie français'!BA8=1,1,(IF('saisie français'!BA8=3,0.5,(IF('saisie français'!BA8=4,0.5,(IF('saisie français'!BA8=9,0,(IF('saisie français'!BA8=0,0,(IF('saisie français'!BA8="A","Abst",(IF('saisie français'!BA8="N","non év","attente")))))))))))))</f>
        <v>Abst</v>
      </c>
      <c r="BB8" s="7" t="str">
        <f>IF('saisie français'!BB8=1,1,(IF('saisie français'!BB8=3,0.5,(IF('saisie français'!BB8=4,0.5,(IF('saisie français'!BB8=9,0,(IF('saisie français'!BB8=0,0,(IF('saisie français'!BB8="A","Abst",(IF('saisie français'!BB8="N","non év","attente")))))))))))))</f>
        <v>Abst</v>
      </c>
      <c r="BC8" s="7" t="str">
        <f>IF('saisie français'!BC8=1,1,(IF('saisie français'!BC8=3,0.5,(IF('saisie français'!BC8=4,0.5,(IF('saisie français'!BC8=9,0,(IF('saisie français'!BC8=0,0,(IF('saisie français'!BC8="A","Abst",(IF('saisie français'!BC8="N","non év","attente")))))))))))))</f>
        <v>Abst</v>
      </c>
      <c r="BD8" s="7" t="str">
        <f>IF('saisie français'!BD8=1,1,(IF('saisie français'!BD8=3,0.5,(IF('saisie français'!BD8=4,0.5,(IF('saisie français'!BD8=9,0,(IF('saisie français'!BD8=0,0,(IF('saisie français'!BD8="A","Abst",(IF('saisie français'!BD8="N","non év","attente")))))))))))))</f>
        <v>Abst</v>
      </c>
      <c r="BE8" s="7" t="str">
        <f>IF('saisie français'!BE8=1,1,(IF('saisie français'!BE8=3,0.5,(IF('saisie français'!BE8=4,0.5,(IF('saisie français'!BE8=9,0,(IF('saisie français'!BE8=0,0,(IF('saisie français'!BE8="A","Abst",(IF('saisie français'!BE8="N","non év","attente")))))))))))))</f>
        <v>Abst</v>
      </c>
      <c r="BF8" s="7" t="str">
        <f>IF('saisie français'!BF8=1,1,(IF('saisie français'!BF8=3,0.5,(IF('saisie français'!BF8=4,0.5,(IF('saisie français'!BF8=9,0,(IF('saisie français'!BF8=0,0,(IF('saisie français'!BF8="A","Abst",(IF('saisie français'!BF8="N","non év","attente")))))))))))))</f>
        <v>Abst</v>
      </c>
      <c r="BG8" s="7" t="str">
        <f>IF('saisie français'!BG8=1,1,(IF('saisie français'!BG8=3,0.5,(IF('saisie français'!BG8=4,0.5,(IF('saisie français'!BG8=9,0,(IF('saisie français'!BG8=0,0,(IF('saisie français'!BG8="A","Abst",(IF('saisie français'!BG8="N","non év","attente")))))))))))))</f>
        <v>Abst</v>
      </c>
      <c r="BH8" s="7" t="str">
        <f>IF('saisie français'!BH8=1,1,(IF('saisie français'!BH8=3,0.5,(IF('saisie français'!BH8=4,0.5,(IF('saisie français'!BH8=9,0,(IF('saisie français'!BH8=0,0,(IF('saisie français'!BH8="A","Abst",(IF('saisie français'!BH8="N","non év","attente")))))))))))))</f>
        <v>Abst</v>
      </c>
      <c r="BI8" s="7" t="str">
        <f>IF('saisie français'!BI8=1,1,(IF('saisie français'!BI8=3,0.5,(IF('saisie français'!BI8=4,0.5,(IF('saisie français'!BI8=9,0,(IF('saisie français'!BI8=0,0,(IF('saisie français'!BI8="A","Abst",(IF('saisie français'!BI8="N","non év","attente")))))))))))))</f>
        <v>Abst</v>
      </c>
      <c r="BJ8" s="7" t="str">
        <f>IF('saisie français'!BJ8=1,1,(IF('saisie français'!BJ8=3,0.5,(IF('saisie français'!BJ8=4,0.5,(IF('saisie français'!BJ8=9,0,(IF('saisie français'!BJ8=0,0,(IF('saisie français'!BJ8="A","Abst",(IF('saisie français'!BJ8="N","non év","attente")))))))))))))</f>
        <v>Abst</v>
      </c>
      <c r="BK8" s="7" t="str">
        <f>IF('saisie français'!BK8=1,1,(IF('saisie français'!BK8=3,0.5,(IF('saisie français'!BK8=4,0.5,(IF('saisie français'!BK8=9,0,(IF('saisie français'!BK8=0,0,(IF('saisie français'!BK8="A","Abst",(IF('saisie français'!BK8="N","non év","attente")))))))))))))</f>
        <v>Abst</v>
      </c>
    </row>
    <row r="9" spans="2:63">
      <c r="B9" s="2" t="str">
        <f>IF('Ma classe'!B8&lt;&gt;0,'Ma classe'!B8,"aucun élève")</f>
        <v>aucun élève</v>
      </c>
      <c r="C9" s="2" t="str">
        <f>IF('Ma classe'!C8&lt;&gt;0,'Ma classe'!C8,"aucun élève")</f>
        <v>aucun élève</v>
      </c>
      <c r="D9" s="7" t="str">
        <f>IF('saisie français'!D9=1,1,(IF('saisie français'!D9=3,0.5,(IF('saisie français'!D9=4,0.5,(IF('saisie français'!D9=9,0,(IF('saisie français'!D9=0,0,(IF('saisie français'!D9="A","Abst",(IF('saisie français'!D9="N","non év","attente")))))))))))))</f>
        <v>Abst</v>
      </c>
      <c r="E9" s="7" t="str">
        <f>IF('saisie français'!E9=1,1,(IF('saisie français'!E9=3,0.5,(IF('saisie français'!E9=4,0.5,(IF('saisie français'!E9=9,0,(IF('saisie français'!E9=0,0,(IF('saisie français'!E9="A","Abst",(IF('saisie français'!E9="N","non év","attente")))))))))))))</f>
        <v>Abst</v>
      </c>
      <c r="F9" s="7" t="str">
        <f>IF('saisie français'!F9=1,1,(IF('saisie français'!F9=3,0.5,(IF('saisie français'!F9=4,0.5,(IF('saisie français'!F9=9,0,(IF('saisie français'!F9=0,0,(IF('saisie français'!F9="A","Abst",(IF('saisie français'!F9="N","non év","attente")))))))))))))</f>
        <v>Abst</v>
      </c>
      <c r="G9" s="7" t="str">
        <f>IF('saisie français'!G9=1,1,(IF('saisie français'!G9=3,0.5,(IF('saisie français'!G9=4,0.5,(IF('saisie français'!G9=9,0,(IF('saisie français'!G9=0,0,(IF('saisie français'!G9="A","Abst",(IF('saisie français'!G9="N","non év","attente")))))))))))))</f>
        <v>Abst</v>
      </c>
      <c r="H9" s="7" t="str">
        <f>IF('saisie français'!H9=1,1,(IF('saisie français'!H9=3,0.5,(IF('saisie français'!H9=4,0.5,(IF('saisie français'!H9=9,0,(IF('saisie français'!H9=0,0,(IF('saisie français'!H9="A","Abst",(IF('saisie français'!H9="N","non év","attente")))))))))))))</f>
        <v>Abst</v>
      </c>
      <c r="I9" s="7" t="str">
        <f>IF('saisie français'!I9=1,1,(IF('saisie français'!I9=3,0.5,(IF('saisie français'!I9=4,0.5,(IF('saisie français'!I9=9,0,(IF('saisie français'!I9=0,0,(IF('saisie français'!I9="A","Abst",(IF('saisie français'!I9="N","non év","attente")))))))))))))</f>
        <v>Abst</v>
      </c>
      <c r="J9" s="7" t="str">
        <f>IF('saisie français'!J9=1,1,(IF('saisie français'!J9=3,0.5,(IF('saisie français'!J9=4,0.5,(IF('saisie français'!J9=9,0,(IF('saisie français'!J9=0,0,(IF('saisie français'!J9="A","Abst",(IF('saisie français'!J9="N","non év","attente")))))))))))))</f>
        <v>Abst</v>
      </c>
      <c r="K9" s="7" t="str">
        <f>IF('saisie français'!K9=1,1,(IF('saisie français'!K9=3,0.5,(IF('saisie français'!K9=4,0.5,(IF('saisie français'!K9=9,0,(IF('saisie français'!K9=0,0,(IF('saisie français'!K9="A","Abst",(IF('saisie français'!K9="N","non év","attente")))))))))))))</f>
        <v>Abst</v>
      </c>
      <c r="L9" s="7" t="str">
        <f>IF('saisie français'!L9=1,1,(IF('saisie français'!L9=3,0.5,(IF('saisie français'!L9=4,0.5,(IF('saisie français'!L9=9,0,(IF('saisie français'!L9=0,0,(IF('saisie français'!L9="A","Abst",(IF('saisie français'!L9="N","non év","attente")))))))))))))</f>
        <v>Abst</v>
      </c>
      <c r="M9" s="7" t="str">
        <f>IF('saisie français'!M9=1,1,(IF('saisie français'!M9=3,0.5,(IF('saisie français'!M9=4,0.5,(IF('saisie français'!M9=9,0,(IF('saisie français'!M9=0,0,(IF('saisie français'!M9="A","Abst",(IF('saisie français'!M9="N","non év","attente")))))))))))))</f>
        <v>Abst</v>
      </c>
      <c r="N9" s="7" t="str">
        <f>IF('saisie français'!N9=1,1,(IF('saisie français'!N9=3,0.5,(IF('saisie français'!N9=4,0.5,(IF('saisie français'!N9=9,0,(IF('saisie français'!N9=0,0,(IF('saisie français'!N9="A","Abst",(IF('saisie français'!N9="N","non év","attente")))))))))))))</f>
        <v>Abst</v>
      </c>
      <c r="O9" s="7" t="str">
        <f>IF('saisie français'!O9=1,1,(IF('saisie français'!O9=3,0.5,(IF('saisie français'!O9=4,0.5,(IF('saisie français'!O9=9,0,(IF('saisie français'!O9=0,0,(IF('saisie français'!O9="A","Abst",(IF('saisie français'!O9="N","non év","attente")))))))))))))</f>
        <v>Abst</v>
      </c>
      <c r="P9" s="7" t="str">
        <f>IF('saisie français'!P9=1,1,(IF('saisie français'!P9=3,0.5,(IF('saisie français'!P9=4,0.5,(IF('saisie français'!P9=9,0,(IF('saisie français'!P9=0,0,(IF('saisie français'!P9="A","Abst",(IF('saisie français'!P9="N","non év","attente")))))))))))))</f>
        <v>Abst</v>
      </c>
      <c r="Q9" s="7" t="str">
        <f>IF('saisie français'!Q9=1,1,(IF('saisie français'!Q9=3,0.5,(IF('saisie français'!Q9=4,0.5,(IF('saisie français'!Q9=9,0,(IF('saisie français'!Q9=0,0,(IF('saisie français'!Q9="A","Abst",(IF('saisie français'!Q9="N","non év","attente")))))))))))))</f>
        <v>Abst</v>
      </c>
      <c r="R9" s="7" t="str">
        <f>IF('saisie français'!R9=1,1,(IF('saisie français'!R9=3,0.5,(IF('saisie français'!R9=4,0.5,(IF('saisie français'!R9=9,0,(IF('saisie français'!R9=0,0,(IF('saisie français'!R9="A","Abst",(IF('saisie français'!R9="N","non év","attente")))))))))))))</f>
        <v>Abst</v>
      </c>
      <c r="S9" s="7" t="str">
        <f>IF('saisie français'!S9=1,1,(IF('saisie français'!S9=3,0.5,(IF('saisie français'!S9=4,0.5,(IF('saisie français'!S9=9,0,(IF('saisie français'!S9=0,0,(IF('saisie français'!S9="A","Abst",(IF('saisie français'!S9="N","non év","attente")))))))))))))</f>
        <v>Abst</v>
      </c>
      <c r="T9" s="7" t="str">
        <f>IF('saisie français'!T9=1,1,(IF('saisie français'!T9=3,0.5,(IF('saisie français'!T9=4,0.5,(IF('saisie français'!T9=9,0,(IF('saisie français'!T9=0,0,(IF('saisie français'!T9="A","Abst",(IF('saisie français'!T9="N","non év","attente")))))))))))))</f>
        <v>Abst</v>
      </c>
      <c r="U9" s="7" t="str">
        <f>IF('saisie français'!U9=1,1,(IF('saisie français'!U9=3,0.5,(IF('saisie français'!U9=4,0.5,(IF('saisie français'!U9=9,0,(IF('saisie français'!U9=0,0,(IF('saisie français'!U9="A","Abst",(IF('saisie français'!U9="N","non év","attente")))))))))))))</f>
        <v>Abst</v>
      </c>
      <c r="V9" s="7" t="str">
        <f>IF('saisie français'!V9=1,1,(IF('saisie français'!V9=3,0.5,(IF('saisie français'!V9=4,0.5,(IF('saisie français'!V9=9,0,(IF('saisie français'!V9=0,0,(IF('saisie français'!V9="A","Abst",(IF('saisie français'!V9="N","non év","attente")))))))))))))</f>
        <v>Abst</v>
      </c>
      <c r="W9" s="7" t="str">
        <f>IF('saisie français'!W9=1,1,(IF('saisie français'!W9=3,0.5,(IF('saisie français'!W9=4,0.5,(IF('saisie français'!W9=9,0,(IF('saisie français'!W9=0,0,(IF('saisie français'!W9="A","Abst",(IF('saisie français'!W9="N","non év","attente")))))))))))))</f>
        <v>Abst</v>
      </c>
      <c r="X9" s="7" t="str">
        <f>IF('saisie français'!X9=1,1,(IF('saisie français'!X9=3,0.5,(IF('saisie français'!X9=4,0.5,(IF('saisie français'!X9=9,0,(IF('saisie français'!X9=0,0,(IF('saisie français'!X9="A","Abst",(IF('saisie français'!X9="N","non év","attente")))))))))))))</f>
        <v>Abst</v>
      </c>
      <c r="Y9" s="7" t="str">
        <f>IF('saisie français'!Y9=1,1,(IF('saisie français'!Y9=3,0.5,(IF('saisie français'!Y9=4,0.5,(IF('saisie français'!Y9=9,0,(IF('saisie français'!Y9=0,0,(IF('saisie français'!Y9="A","Abst",(IF('saisie français'!Y9="N","non év","attente")))))))))))))</f>
        <v>Abst</v>
      </c>
      <c r="Z9" s="7" t="str">
        <f>IF('saisie français'!Z9=1,1,(IF('saisie français'!Z9=3,0.5,(IF('saisie français'!Z9=4,0.5,(IF('saisie français'!Z9=9,0,(IF('saisie français'!Z9=0,0,(IF('saisie français'!Z9="A","Abst",(IF('saisie français'!Z9="N","non év","attente")))))))))))))</f>
        <v>Abst</v>
      </c>
      <c r="AA9" s="7" t="str">
        <f>IF('saisie français'!AA9=1,1,(IF('saisie français'!AA9=3,0.5,(IF('saisie français'!AA9=4,0.5,(IF('saisie français'!AA9=9,0,(IF('saisie français'!AA9=0,0,(IF('saisie français'!AA9="A","Abst",(IF('saisie français'!AA9="N","non év","attente")))))))))))))</f>
        <v>Abst</v>
      </c>
      <c r="AB9" s="7" t="str">
        <f>IF('saisie français'!AB9=1,1,(IF('saisie français'!AB9=3,0.5,(IF('saisie français'!AB9=4,0.5,(IF('saisie français'!AB9=9,0,(IF('saisie français'!AB9=0,0,(IF('saisie français'!AB9="A","Abst",(IF('saisie français'!AB9="N","non év","attente")))))))))))))</f>
        <v>Abst</v>
      </c>
      <c r="AC9" s="7" t="str">
        <f>IF('saisie français'!AC9=1,1,(IF('saisie français'!AC9=3,0.5,(IF('saisie français'!AC9=4,0.5,(IF('saisie français'!AC9=9,0,(IF('saisie français'!AC9=0,0,(IF('saisie français'!AC9="A","Abst",(IF('saisie français'!AC9="N","non év","attente")))))))))))))</f>
        <v>Abst</v>
      </c>
      <c r="AD9" s="7" t="str">
        <f>IF('saisie français'!AD9=1,1,(IF('saisie français'!AD9=3,0.5,(IF('saisie français'!AD9=4,0.5,(IF('saisie français'!AD9=9,0,(IF('saisie français'!AD9=0,0,(IF('saisie français'!AD9="A","Abst",(IF('saisie français'!AD9="N","non év","attente")))))))))))))</f>
        <v>Abst</v>
      </c>
      <c r="AE9" s="7" t="str">
        <f>IF('saisie français'!AE9=1,1,(IF('saisie français'!AE9=3,0.5,(IF('saisie français'!AE9=4,0.5,(IF('saisie français'!AE9=9,0,(IF('saisie français'!AE9=0,0,(IF('saisie français'!AE9="A","Abst",(IF('saisie français'!AE9="N","non év","attente")))))))))))))</f>
        <v>Abst</v>
      </c>
      <c r="AF9" s="7" t="str">
        <f>IF('saisie français'!AF9=1,1,(IF('saisie français'!AF9=3,0.5,(IF('saisie français'!AF9=4,0.5,(IF('saisie français'!AF9=9,0,(IF('saisie français'!AF9=0,0,(IF('saisie français'!AF9="A","Abst",(IF('saisie français'!AF9="N","non év","attente")))))))))))))</f>
        <v>Abst</v>
      </c>
      <c r="AG9" s="7" t="str">
        <f>IF('saisie français'!AG9=1,1,(IF('saisie français'!AG9=3,0.5,(IF('saisie français'!AG9=4,0.5,(IF('saisie français'!AG9=9,0,(IF('saisie français'!AG9=0,0,(IF('saisie français'!AG9="A","Abst",(IF('saisie français'!AG9="N","non év","attente")))))))))))))</f>
        <v>Abst</v>
      </c>
      <c r="AH9" s="7" t="str">
        <f>IF('saisie français'!AH9=1,1,(IF('saisie français'!AH9=3,0.5,(IF('saisie français'!AH9=4,0.5,(IF('saisie français'!AH9=9,0,(IF('saisie français'!AH9=0,0,(IF('saisie français'!AH9="A","Abst",(IF('saisie français'!AH9="N","non év","attente")))))))))))))</f>
        <v>Abst</v>
      </c>
      <c r="AI9" s="7" t="str">
        <f>IF('saisie français'!AI9=1,1,(IF('saisie français'!AI9=3,0.5,(IF('saisie français'!AI9=4,0.5,(IF('saisie français'!AI9=9,0,(IF('saisie français'!AI9=0,0,(IF('saisie français'!AI9="A","Abst",(IF('saisie français'!AI9="N","non év","attente")))))))))))))</f>
        <v>Abst</v>
      </c>
      <c r="AJ9" s="7" t="str">
        <f>IF('saisie français'!AJ9=1,1,(IF('saisie français'!AJ9=3,0.5,(IF('saisie français'!AJ9=4,0.5,(IF('saisie français'!AJ9=9,0,(IF('saisie français'!AJ9=0,0,(IF('saisie français'!AJ9="A","Abst",(IF('saisie français'!AJ9="N","non év","attente")))))))))))))</f>
        <v>Abst</v>
      </c>
      <c r="AK9" s="7" t="str">
        <f>IF('saisie français'!AK9=1,1,(IF('saisie français'!AK9=3,0.5,(IF('saisie français'!AK9=4,0.5,(IF('saisie français'!AK9=9,0,(IF('saisie français'!AK9=0,0,(IF('saisie français'!AK9="A","Abst",(IF('saisie français'!AK9="N","non év","attente")))))))))))))</f>
        <v>Abst</v>
      </c>
      <c r="AL9" s="7" t="str">
        <f>IF('saisie français'!AL9=1,1,(IF('saisie français'!AL9=3,0.5,(IF('saisie français'!AL9=4,0.5,(IF('saisie français'!AL9=9,0,(IF('saisie français'!AL9=0,0,(IF('saisie français'!AL9="A","Abst",(IF('saisie français'!AL9="N","non év","attente")))))))))))))</f>
        <v>Abst</v>
      </c>
      <c r="AM9" s="7" t="str">
        <f>IF('saisie français'!AM9=1,1,(IF('saisie français'!AM9=3,0.5,(IF('saisie français'!AM9=4,0.5,(IF('saisie français'!AM9=9,0,(IF('saisie français'!AM9=0,0,(IF('saisie français'!AM9="A","Abst",(IF('saisie français'!AM9="N","non év","attente")))))))))))))</f>
        <v>Abst</v>
      </c>
      <c r="AN9" s="7" t="str">
        <f>IF('saisie français'!AN9=1,1,(IF('saisie français'!AN9=3,0.5,(IF('saisie français'!AN9=4,0.5,(IF('saisie français'!AN9=9,0,(IF('saisie français'!AN9=0,0,(IF('saisie français'!AN9="A","Abst",(IF('saisie français'!AN9="N","non év","attente")))))))))))))</f>
        <v>Abst</v>
      </c>
      <c r="AO9" s="7" t="str">
        <f>IF('saisie français'!AO9=1,1,(IF('saisie français'!AO9=3,0.5,(IF('saisie français'!AO9=4,0.5,(IF('saisie français'!AO9=9,0,(IF('saisie français'!AO9=0,0,(IF('saisie français'!AO9="A","Abst",(IF('saisie français'!AO9="N","non év","attente")))))))))))))</f>
        <v>Abst</v>
      </c>
      <c r="AP9" s="7" t="str">
        <f>IF('saisie français'!AP9=1,1,(IF('saisie français'!AP9=3,0.5,(IF('saisie français'!AP9=4,0.5,(IF('saisie français'!AP9=9,0,(IF('saisie français'!AP9=0,0,(IF('saisie français'!AP9="A","Abst",(IF('saisie français'!AP9="N","non év","attente")))))))))))))</f>
        <v>Abst</v>
      </c>
      <c r="AQ9" s="7" t="str">
        <f>IF('saisie français'!AQ9=1,1,(IF('saisie français'!AQ9=3,0.5,(IF('saisie français'!AQ9=4,0.5,(IF('saisie français'!AQ9=9,0,(IF('saisie français'!AQ9=0,0,(IF('saisie français'!AQ9="A","Abst",(IF('saisie français'!AQ9="N","non év","attente")))))))))))))</f>
        <v>Abst</v>
      </c>
      <c r="AR9" s="7" t="str">
        <f>IF('saisie français'!AR9=1,1,(IF('saisie français'!AR9=3,0.5,(IF('saisie français'!AR9=4,0.5,(IF('saisie français'!AR9=9,0,(IF('saisie français'!AR9=0,0,(IF('saisie français'!AR9="A","Abst",(IF('saisie français'!AR9="N","non év","attente")))))))))))))</f>
        <v>Abst</v>
      </c>
      <c r="AS9" s="7" t="str">
        <f>IF('saisie français'!AS9=1,1,(IF('saisie français'!AS9=3,0.5,(IF('saisie français'!AS9=4,0.5,(IF('saisie français'!AS9=9,0,(IF('saisie français'!AS9=0,0,(IF('saisie français'!AS9="A","Abst",(IF('saisie français'!AS9="N","non év","attente")))))))))))))</f>
        <v>Abst</v>
      </c>
      <c r="AT9" s="7" t="str">
        <f>IF('saisie français'!AT9=1,1,(IF('saisie français'!AT9=3,0.5,(IF('saisie français'!AT9=4,0.5,(IF('saisie français'!AT9=9,0,(IF('saisie français'!AT9=0,0,(IF('saisie français'!AT9="A","Abst",(IF('saisie français'!AT9="N","non év","attente")))))))))))))</f>
        <v>Abst</v>
      </c>
      <c r="AU9" s="7" t="str">
        <f>IF('saisie français'!AU9=1,1,(IF('saisie français'!AU9=3,0.5,(IF('saisie français'!AU9=4,0.5,(IF('saisie français'!AU9=9,0,(IF('saisie français'!AU9=0,0,(IF('saisie français'!AU9="A","Abst",(IF('saisie français'!AU9="N","non év","attente")))))))))))))</f>
        <v>Abst</v>
      </c>
      <c r="AV9" s="7" t="str">
        <f>IF('saisie français'!AV9=1,1,(IF('saisie français'!AV9=3,0.5,(IF('saisie français'!AV9=4,0.5,(IF('saisie français'!AV9=9,0,(IF('saisie français'!AV9=0,0,(IF('saisie français'!AV9="A","Abst",(IF('saisie français'!AV9="N","non év","attente")))))))))))))</f>
        <v>Abst</v>
      </c>
      <c r="AW9" s="7" t="str">
        <f>IF('saisie français'!AW9=1,1,(IF('saisie français'!AW9=3,0.5,(IF('saisie français'!AW9=4,0.5,(IF('saisie français'!AW9=9,0,(IF('saisie français'!AW9=0,0,(IF('saisie français'!AW9="A","Abst",(IF('saisie français'!AW9="N","non év","attente")))))))))))))</f>
        <v>Abst</v>
      </c>
      <c r="AX9" s="7" t="str">
        <f>IF('saisie français'!AX9=1,1,(IF('saisie français'!AX9=3,0.5,(IF('saisie français'!AX9=4,0.5,(IF('saisie français'!AX9=9,0,(IF('saisie français'!AX9=0,0,(IF('saisie français'!AX9="A","Abst",(IF('saisie français'!AX9="N","non év","attente")))))))))))))</f>
        <v>Abst</v>
      </c>
      <c r="AY9" s="7" t="str">
        <f>IF('saisie français'!AY9=1,1,(IF('saisie français'!AY9=3,0.5,(IF('saisie français'!AY9=4,0.5,(IF('saisie français'!AY9=9,0,(IF('saisie français'!AY9=0,0,(IF('saisie français'!AY9="A","Abst",(IF('saisie français'!AY9="N","non év","attente")))))))))))))</f>
        <v>Abst</v>
      </c>
      <c r="AZ9" s="7" t="str">
        <f>IF('saisie français'!AZ9=1,1,(IF('saisie français'!AZ9=3,0.5,(IF('saisie français'!AZ9=4,0.5,(IF('saisie français'!AZ9=9,0,(IF('saisie français'!AZ9=0,0,(IF('saisie français'!AZ9="A","Abst",(IF('saisie français'!AZ9="N","non év","attente")))))))))))))</f>
        <v>Abst</v>
      </c>
      <c r="BA9" s="7" t="str">
        <f>IF('saisie français'!BA9=1,1,(IF('saisie français'!BA9=3,0.5,(IF('saisie français'!BA9=4,0.5,(IF('saisie français'!BA9=9,0,(IF('saisie français'!BA9=0,0,(IF('saisie français'!BA9="A","Abst",(IF('saisie français'!BA9="N","non év","attente")))))))))))))</f>
        <v>Abst</v>
      </c>
      <c r="BB9" s="7" t="str">
        <f>IF('saisie français'!BB9=1,1,(IF('saisie français'!BB9=3,0.5,(IF('saisie français'!BB9=4,0.5,(IF('saisie français'!BB9=9,0,(IF('saisie français'!BB9=0,0,(IF('saisie français'!BB9="A","Abst",(IF('saisie français'!BB9="N","non év","attente")))))))))))))</f>
        <v>Abst</v>
      </c>
      <c r="BC9" s="7" t="str">
        <f>IF('saisie français'!BC9=1,1,(IF('saisie français'!BC9=3,0.5,(IF('saisie français'!BC9=4,0.5,(IF('saisie français'!BC9=9,0,(IF('saisie français'!BC9=0,0,(IF('saisie français'!BC9="A","Abst",(IF('saisie français'!BC9="N","non év","attente")))))))))))))</f>
        <v>Abst</v>
      </c>
      <c r="BD9" s="7" t="str">
        <f>IF('saisie français'!BD9=1,1,(IF('saisie français'!BD9=3,0.5,(IF('saisie français'!BD9=4,0.5,(IF('saisie français'!BD9=9,0,(IF('saisie français'!BD9=0,0,(IF('saisie français'!BD9="A","Abst",(IF('saisie français'!BD9="N","non év","attente")))))))))))))</f>
        <v>Abst</v>
      </c>
      <c r="BE9" s="7" t="str">
        <f>IF('saisie français'!BE9=1,1,(IF('saisie français'!BE9=3,0.5,(IF('saisie français'!BE9=4,0.5,(IF('saisie français'!BE9=9,0,(IF('saisie français'!BE9=0,0,(IF('saisie français'!BE9="A","Abst",(IF('saisie français'!BE9="N","non év","attente")))))))))))))</f>
        <v>Abst</v>
      </c>
      <c r="BF9" s="7" t="str">
        <f>IF('saisie français'!BF9=1,1,(IF('saisie français'!BF9=3,0.5,(IF('saisie français'!BF9=4,0.5,(IF('saisie français'!BF9=9,0,(IF('saisie français'!BF9=0,0,(IF('saisie français'!BF9="A","Abst",(IF('saisie français'!BF9="N","non év","attente")))))))))))))</f>
        <v>Abst</v>
      </c>
      <c r="BG9" s="7" t="str">
        <f>IF('saisie français'!BG9=1,1,(IF('saisie français'!BG9=3,0.5,(IF('saisie français'!BG9=4,0.5,(IF('saisie français'!BG9=9,0,(IF('saisie français'!BG9=0,0,(IF('saisie français'!BG9="A","Abst",(IF('saisie français'!BG9="N","non év","attente")))))))))))))</f>
        <v>Abst</v>
      </c>
      <c r="BH9" s="7" t="str">
        <f>IF('saisie français'!BH9=1,1,(IF('saisie français'!BH9=3,0.5,(IF('saisie français'!BH9=4,0.5,(IF('saisie français'!BH9=9,0,(IF('saisie français'!BH9=0,0,(IF('saisie français'!BH9="A","Abst",(IF('saisie français'!BH9="N","non év","attente")))))))))))))</f>
        <v>Abst</v>
      </c>
      <c r="BI9" s="7" t="str">
        <f>IF('saisie français'!BI9=1,1,(IF('saisie français'!BI9=3,0.5,(IF('saisie français'!BI9=4,0.5,(IF('saisie français'!BI9=9,0,(IF('saisie français'!BI9=0,0,(IF('saisie français'!BI9="A","Abst",(IF('saisie français'!BI9="N","non év","attente")))))))))))))</f>
        <v>Abst</v>
      </c>
      <c r="BJ9" s="7" t="str">
        <f>IF('saisie français'!BJ9=1,1,(IF('saisie français'!BJ9=3,0.5,(IF('saisie français'!BJ9=4,0.5,(IF('saisie français'!BJ9=9,0,(IF('saisie français'!BJ9=0,0,(IF('saisie français'!BJ9="A","Abst",(IF('saisie français'!BJ9="N","non év","attente")))))))))))))</f>
        <v>Abst</v>
      </c>
      <c r="BK9" s="7" t="str">
        <f>IF('saisie français'!BK9=1,1,(IF('saisie français'!BK9=3,0.5,(IF('saisie français'!BK9=4,0.5,(IF('saisie français'!BK9=9,0,(IF('saisie français'!BK9=0,0,(IF('saisie français'!BK9="A","Abst",(IF('saisie français'!BK9="N","non év","attente")))))))))))))</f>
        <v>Abst</v>
      </c>
    </row>
    <row r="10" spans="2:63">
      <c r="B10" s="2" t="str">
        <f>IF('Ma classe'!B9&lt;&gt;0,'Ma classe'!B9,"aucun élève")</f>
        <v>aucun élève</v>
      </c>
      <c r="C10" s="2" t="str">
        <f>IF('Ma classe'!C9&lt;&gt;0,'Ma classe'!C9,"aucun élève")</f>
        <v>aucun élève</v>
      </c>
      <c r="D10" s="7" t="str">
        <f>IF('saisie français'!D10=1,1,(IF('saisie français'!D10=3,0.5,(IF('saisie français'!D10=4,0.5,(IF('saisie français'!D10=9,0,(IF('saisie français'!D10=0,0,(IF('saisie français'!D10="A","Abst",(IF('saisie français'!D10="N","non év","attente")))))))))))))</f>
        <v>Abst</v>
      </c>
      <c r="E10" s="7" t="str">
        <f>IF('saisie français'!E10=1,1,(IF('saisie français'!E10=3,0.5,(IF('saisie français'!E10=4,0.5,(IF('saisie français'!E10=9,0,(IF('saisie français'!E10=0,0,(IF('saisie français'!E10="A","Abst",(IF('saisie français'!E10="N","non év","attente")))))))))))))</f>
        <v>Abst</v>
      </c>
      <c r="F10" s="7" t="str">
        <f>IF('saisie français'!F10=1,1,(IF('saisie français'!F10=3,0.5,(IF('saisie français'!F10=4,0.5,(IF('saisie français'!F10=9,0,(IF('saisie français'!F10=0,0,(IF('saisie français'!F10="A","Abst",(IF('saisie français'!F10="N","non év","attente")))))))))))))</f>
        <v>Abst</v>
      </c>
      <c r="G10" s="7" t="str">
        <f>IF('saisie français'!G10=1,1,(IF('saisie français'!G10=3,0.5,(IF('saisie français'!G10=4,0.5,(IF('saisie français'!G10=9,0,(IF('saisie français'!G10=0,0,(IF('saisie français'!G10="A","Abst",(IF('saisie français'!G10="N","non év","attente")))))))))))))</f>
        <v>Abst</v>
      </c>
      <c r="H10" s="7" t="str">
        <f>IF('saisie français'!H10=1,1,(IF('saisie français'!H10=3,0.5,(IF('saisie français'!H10=4,0.5,(IF('saisie français'!H10=9,0,(IF('saisie français'!H10=0,0,(IF('saisie français'!H10="A","Abst",(IF('saisie français'!H10="N","non év","attente")))))))))))))</f>
        <v>Abst</v>
      </c>
      <c r="I10" s="7" t="str">
        <f>IF('saisie français'!I10=1,1,(IF('saisie français'!I10=3,0.5,(IF('saisie français'!I10=4,0.5,(IF('saisie français'!I10=9,0,(IF('saisie français'!I10=0,0,(IF('saisie français'!I10="A","Abst",(IF('saisie français'!I10="N","non év","attente")))))))))))))</f>
        <v>Abst</v>
      </c>
      <c r="J10" s="7" t="str">
        <f>IF('saisie français'!J10=1,1,(IF('saisie français'!J10=3,0.5,(IF('saisie français'!J10=4,0.5,(IF('saisie français'!J10=9,0,(IF('saisie français'!J10=0,0,(IF('saisie français'!J10="A","Abst",(IF('saisie français'!J10="N","non év","attente")))))))))))))</f>
        <v>Abst</v>
      </c>
      <c r="K10" s="7" t="str">
        <f>IF('saisie français'!K10=1,1,(IF('saisie français'!K10=3,0.5,(IF('saisie français'!K10=4,0.5,(IF('saisie français'!K10=9,0,(IF('saisie français'!K10=0,0,(IF('saisie français'!K10="A","Abst",(IF('saisie français'!K10="N","non év","attente")))))))))))))</f>
        <v>Abst</v>
      </c>
      <c r="L10" s="7" t="str">
        <f>IF('saisie français'!L10=1,1,(IF('saisie français'!L10=3,0.5,(IF('saisie français'!L10=4,0.5,(IF('saisie français'!L10=9,0,(IF('saisie français'!L10=0,0,(IF('saisie français'!L10="A","Abst",(IF('saisie français'!L10="N","non év","attente")))))))))))))</f>
        <v>Abst</v>
      </c>
      <c r="M10" s="7" t="str">
        <f>IF('saisie français'!M10=1,1,(IF('saisie français'!M10=3,0.5,(IF('saisie français'!M10=4,0.5,(IF('saisie français'!M10=9,0,(IF('saisie français'!M10=0,0,(IF('saisie français'!M10="A","Abst",(IF('saisie français'!M10="N","non év","attente")))))))))))))</f>
        <v>Abst</v>
      </c>
      <c r="N10" s="7" t="str">
        <f>IF('saisie français'!N10=1,1,(IF('saisie français'!N10=3,0.5,(IF('saisie français'!N10=4,0.5,(IF('saisie français'!N10=9,0,(IF('saisie français'!N10=0,0,(IF('saisie français'!N10="A","Abst",(IF('saisie français'!N10="N","non év","attente")))))))))))))</f>
        <v>Abst</v>
      </c>
      <c r="O10" s="7" t="str">
        <f>IF('saisie français'!O10=1,1,(IF('saisie français'!O10=3,0.5,(IF('saisie français'!O10=4,0.5,(IF('saisie français'!O10=9,0,(IF('saisie français'!O10=0,0,(IF('saisie français'!O10="A","Abst",(IF('saisie français'!O10="N","non év","attente")))))))))))))</f>
        <v>Abst</v>
      </c>
      <c r="P10" s="7" t="str">
        <f>IF('saisie français'!P10=1,1,(IF('saisie français'!P10=3,0.5,(IF('saisie français'!P10=4,0.5,(IF('saisie français'!P10=9,0,(IF('saisie français'!P10=0,0,(IF('saisie français'!P10="A","Abst",(IF('saisie français'!P10="N","non év","attente")))))))))))))</f>
        <v>Abst</v>
      </c>
      <c r="Q10" s="7" t="str">
        <f>IF('saisie français'!Q10=1,1,(IF('saisie français'!Q10=3,0.5,(IF('saisie français'!Q10=4,0.5,(IF('saisie français'!Q10=9,0,(IF('saisie français'!Q10=0,0,(IF('saisie français'!Q10="A","Abst",(IF('saisie français'!Q10="N","non év","attente")))))))))))))</f>
        <v>Abst</v>
      </c>
      <c r="R10" s="7" t="str">
        <f>IF('saisie français'!R10=1,1,(IF('saisie français'!R10=3,0.5,(IF('saisie français'!R10=4,0.5,(IF('saisie français'!R10=9,0,(IF('saisie français'!R10=0,0,(IF('saisie français'!R10="A","Abst",(IF('saisie français'!R10="N","non év","attente")))))))))))))</f>
        <v>Abst</v>
      </c>
      <c r="S10" s="7" t="str">
        <f>IF('saisie français'!S10=1,1,(IF('saisie français'!S10=3,0.5,(IF('saisie français'!S10=4,0.5,(IF('saisie français'!S10=9,0,(IF('saisie français'!S10=0,0,(IF('saisie français'!S10="A","Abst",(IF('saisie français'!S10="N","non év","attente")))))))))))))</f>
        <v>Abst</v>
      </c>
      <c r="T10" s="7" t="str">
        <f>IF('saisie français'!T10=1,1,(IF('saisie français'!T10=3,0.5,(IF('saisie français'!T10=4,0.5,(IF('saisie français'!T10=9,0,(IF('saisie français'!T10=0,0,(IF('saisie français'!T10="A","Abst",(IF('saisie français'!T10="N","non év","attente")))))))))))))</f>
        <v>Abst</v>
      </c>
      <c r="U10" s="7" t="str">
        <f>IF('saisie français'!U10=1,1,(IF('saisie français'!U10=3,0.5,(IF('saisie français'!U10=4,0.5,(IF('saisie français'!U10=9,0,(IF('saisie français'!U10=0,0,(IF('saisie français'!U10="A","Abst",(IF('saisie français'!U10="N","non év","attente")))))))))))))</f>
        <v>Abst</v>
      </c>
      <c r="V10" s="7" t="str">
        <f>IF('saisie français'!V10=1,1,(IF('saisie français'!V10=3,0.5,(IF('saisie français'!V10=4,0.5,(IF('saisie français'!V10=9,0,(IF('saisie français'!V10=0,0,(IF('saisie français'!V10="A","Abst",(IF('saisie français'!V10="N","non év","attente")))))))))))))</f>
        <v>Abst</v>
      </c>
      <c r="W10" s="7" t="str">
        <f>IF('saisie français'!W10=1,1,(IF('saisie français'!W10=3,0.5,(IF('saisie français'!W10=4,0.5,(IF('saisie français'!W10=9,0,(IF('saisie français'!W10=0,0,(IF('saisie français'!W10="A","Abst",(IF('saisie français'!W10="N","non év","attente")))))))))))))</f>
        <v>Abst</v>
      </c>
      <c r="X10" s="7" t="str">
        <f>IF('saisie français'!X10=1,1,(IF('saisie français'!X10=3,0.5,(IF('saisie français'!X10=4,0.5,(IF('saisie français'!X10=9,0,(IF('saisie français'!X10=0,0,(IF('saisie français'!X10="A","Abst",(IF('saisie français'!X10="N","non év","attente")))))))))))))</f>
        <v>Abst</v>
      </c>
      <c r="Y10" s="7" t="str">
        <f>IF('saisie français'!Y10=1,1,(IF('saisie français'!Y10=3,0.5,(IF('saisie français'!Y10=4,0.5,(IF('saisie français'!Y10=9,0,(IF('saisie français'!Y10=0,0,(IF('saisie français'!Y10="A","Abst",(IF('saisie français'!Y10="N","non év","attente")))))))))))))</f>
        <v>Abst</v>
      </c>
      <c r="Z10" s="7" t="str">
        <f>IF('saisie français'!Z10=1,1,(IF('saisie français'!Z10=3,0.5,(IF('saisie français'!Z10=4,0.5,(IF('saisie français'!Z10=9,0,(IF('saisie français'!Z10=0,0,(IF('saisie français'!Z10="A","Abst",(IF('saisie français'!Z10="N","non év","attente")))))))))))))</f>
        <v>Abst</v>
      </c>
      <c r="AA10" s="7" t="str">
        <f>IF('saisie français'!AA10=1,1,(IF('saisie français'!AA10=3,0.5,(IF('saisie français'!AA10=4,0.5,(IF('saisie français'!AA10=9,0,(IF('saisie français'!AA10=0,0,(IF('saisie français'!AA10="A","Abst",(IF('saisie français'!AA10="N","non év","attente")))))))))))))</f>
        <v>Abst</v>
      </c>
      <c r="AB10" s="7" t="str">
        <f>IF('saisie français'!AB10=1,1,(IF('saisie français'!AB10=3,0.5,(IF('saisie français'!AB10=4,0.5,(IF('saisie français'!AB10=9,0,(IF('saisie français'!AB10=0,0,(IF('saisie français'!AB10="A","Abst",(IF('saisie français'!AB10="N","non év","attente")))))))))))))</f>
        <v>Abst</v>
      </c>
      <c r="AC10" s="7" t="str">
        <f>IF('saisie français'!AC10=1,1,(IF('saisie français'!AC10=3,0.5,(IF('saisie français'!AC10=4,0.5,(IF('saisie français'!AC10=9,0,(IF('saisie français'!AC10=0,0,(IF('saisie français'!AC10="A","Abst",(IF('saisie français'!AC10="N","non év","attente")))))))))))))</f>
        <v>Abst</v>
      </c>
      <c r="AD10" s="7" t="str">
        <f>IF('saisie français'!AD10=1,1,(IF('saisie français'!AD10=3,0.5,(IF('saisie français'!AD10=4,0.5,(IF('saisie français'!AD10=9,0,(IF('saisie français'!AD10=0,0,(IF('saisie français'!AD10="A","Abst",(IF('saisie français'!AD10="N","non év","attente")))))))))))))</f>
        <v>Abst</v>
      </c>
      <c r="AE10" s="7" t="str">
        <f>IF('saisie français'!AE10=1,1,(IF('saisie français'!AE10=3,0.5,(IF('saisie français'!AE10=4,0.5,(IF('saisie français'!AE10=9,0,(IF('saisie français'!AE10=0,0,(IF('saisie français'!AE10="A","Abst",(IF('saisie français'!AE10="N","non év","attente")))))))))))))</f>
        <v>Abst</v>
      </c>
      <c r="AF10" s="7" t="str">
        <f>IF('saisie français'!AF10=1,1,(IF('saisie français'!AF10=3,0.5,(IF('saisie français'!AF10=4,0.5,(IF('saisie français'!AF10=9,0,(IF('saisie français'!AF10=0,0,(IF('saisie français'!AF10="A","Abst",(IF('saisie français'!AF10="N","non év","attente")))))))))))))</f>
        <v>Abst</v>
      </c>
      <c r="AG10" s="7" t="str">
        <f>IF('saisie français'!AG10=1,1,(IF('saisie français'!AG10=3,0.5,(IF('saisie français'!AG10=4,0.5,(IF('saisie français'!AG10=9,0,(IF('saisie français'!AG10=0,0,(IF('saisie français'!AG10="A","Abst",(IF('saisie français'!AG10="N","non év","attente")))))))))))))</f>
        <v>Abst</v>
      </c>
      <c r="AH10" s="7" t="str">
        <f>IF('saisie français'!AH10=1,1,(IF('saisie français'!AH10=3,0.5,(IF('saisie français'!AH10=4,0.5,(IF('saisie français'!AH10=9,0,(IF('saisie français'!AH10=0,0,(IF('saisie français'!AH10="A","Abst",(IF('saisie français'!AH10="N","non év","attente")))))))))))))</f>
        <v>Abst</v>
      </c>
      <c r="AI10" s="7" t="str">
        <f>IF('saisie français'!AI10=1,1,(IF('saisie français'!AI10=3,0.5,(IF('saisie français'!AI10=4,0.5,(IF('saisie français'!AI10=9,0,(IF('saisie français'!AI10=0,0,(IF('saisie français'!AI10="A","Abst",(IF('saisie français'!AI10="N","non év","attente")))))))))))))</f>
        <v>Abst</v>
      </c>
      <c r="AJ10" s="7" t="str">
        <f>IF('saisie français'!AJ10=1,1,(IF('saisie français'!AJ10=3,0.5,(IF('saisie français'!AJ10=4,0.5,(IF('saisie français'!AJ10=9,0,(IF('saisie français'!AJ10=0,0,(IF('saisie français'!AJ10="A","Abst",(IF('saisie français'!AJ10="N","non év","attente")))))))))))))</f>
        <v>Abst</v>
      </c>
      <c r="AK10" s="7" t="str">
        <f>IF('saisie français'!AK10=1,1,(IF('saisie français'!AK10=3,0.5,(IF('saisie français'!AK10=4,0.5,(IF('saisie français'!AK10=9,0,(IF('saisie français'!AK10=0,0,(IF('saisie français'!AK10="A","Abst",(IF('saisie français'!AK10="N","non év","attente")))))))))))))</f>
        <v>Abst</v>
      </c>
      <c r="AL10" s="7" t="str">
        <f>IF('saisie français'!AL10=1,1,(IF('saisie français'!AL10=3,0.5,(IF('saisie français'!AL10=4,0.5,(IF('saisie français'!AL10=9,0,(IF('saisie français'!AL10=0,0,(IF('saisie français'!AL10="A","Abst",(IF('saisie français'!AL10="N","non év","attente")))))))))))))</f>
        <v>Abst</v>
      </c>
      <c r="AM10" s="7" t="str">
        <f>IF('saisie français'!AM10=1,1,(IF('saisie français'!AM10=3,0.5,(IF('saisie français'!AM10=4,0.5,(IF('saisie français'!AM10=9,0,(IF('saisie français'!AM10=0,0,(IF('saisie français'!AM10="A","Abst",(IF('saisie français'!AM10="N","non év","attente")))))))))))))</f>
        <v>Abst</v>
      </c>
      <c r="AN10" s="7" t="str">
        <f>IF('saisie français'!AN10=1,1,(IF('saisie français'!AN10=3,0.5,(IF('saisie français'!AN10=4,0.5,(IF('saisie français'!AN10=9,0,(IF('saisie français'!AN10=0,0,(IF('saisie français'!AN10="A","Abst",(IF('saisie français'!AN10="N","non év","attente")))))))))))))</f>
        <v>Abst</v>
      </c>
      <c r="AO10" s="7" t="str">
        <f>IF('saisie français'!AO10=1,1,(IF('saisie français'!AO10=3,0.5,(IF('saisie français'!AO10=4,0.5,(IF('saisie français'!AO10=9,0,(IF('saisie français'!AO10=0,0,(IF('saisie français'!AO10="A","Abst",(IF('saisie français'!AO10="N","non év","attente")))))))))))))</f>
        <v>Abst</v>
      </c>
      <c r="AP10" s="7" t="str">
        <f>IF('saisie français'!AP10=1,1,(IF('saisie français'!AP10=3,0.5,(IF('saisie français'!AP10=4,0.5,(IF('saisie français'!AP10=9,0,(IF('saisie français'!AP10=0,0,(IF('saisie français'!AP10="A","Abst",(IF('saisie français'!AP10="N","non év","attente")))))))))))))</f>
        <v>Abst</v>
      </c>
      <c r="AQ10" s="7" t="str">
        <f>IF('saisie français'!AQ10=1,1,(IF('saisie français'!AQ10=3,0.5,(IF('saisie français'!AQ10=4,0.5,(IF('saisie français'!AQ10=9,0,(IF('saisie français'!AQ10=0,0,(IF('saisie français'!AQ10="A","Abst",(IF('saisie français'!AQ10="N","non év","attente")))))))))))))</f>
        <v>Abst</v>
      </c>
      <c r="AR10" s="7" t="str">
        <f>IF('saisie français'!AR10=1,1,(IF('saisie français'!AR10=3,0.5,(IF('saisie français'!AR10=4,0.5,(IF('saisie français'!AR10=9,0,(IF('saisie français'!AR10=0,0,(IF('saisie français'!AR10="A","Abst",(IF('saisie français'!AR10="N","non év","attente")))))))))))))</f>
        <v>Abst</v>
      </c>
      <c r="AS10" s="7" t="str">
        <f>IF('saisie français'!AS10=1,1,(IF('saisie français'!AS10=3,0.5,(IF('saisie français'!AS10=4,0.5,(IF('saisie français'!AS10=9,0,(IF('saisie français'!AS10=0,0,(IF('saisie français'!AS10="A","Abst",(IF('saisie français'!AS10="N","non év","attente")))))))))))))</f>
        <v>Abst</v>
      </c>
      <c r="AT10" s="7" t="str">
        <f>IF('saisie français'!AT10=1,1,(IF('saisie français'!AT10=3,0.5,(IF('saisie français'!AT10=4,0.5,(IF('saisie français'!AT10=9,0,(IF('saisie français'!AT10=0,0,(IF('saisie français'!AT10="A","Abst",(IF('saisie français'!AT10="N","non év","attente")))))))))))))</f>
        <v>Abst</v>
      </c>
      <c r="AU10" s="7" t="str">
        <f>IF('saisie français'!AU10=1,1,(IF('saisie français'!AU10=3,0.5,(IF('saisie français'!AU10=4,0.5,(IF('saisie français'!AU10=9,0,(IF('saisie français'!AU10=0,0,(IF('saisie français'!AU10="A","Abst",(IF('saisie français'!AU10="N","non év","attente")))))))))))))</f>
        <v>Abst</v>
      </c>
      <c r="AV10" s="7" t="str">
        <f>IF('saisie français'!AV10=1,1,(IF('saisie français'!AV10=3,0.5,(IF('saisie français'!AV10=4,0.5,(IF('saisie français'!AV10=9,0,(IF('saisie français'!AV10=0,0,(IF('saisie français'!AV10="A","Abst",(IF('saisie français'!AV10="N","non év","attente")))))))))))))</f>
        <v>Abst</v>
      </c>
      <c r="AW10" s="7" t="str">
        <f>IF('saisie français'!AW10=1,1,(IF('saisie français'!AW10=3,0.5,(IF('saisie français'!AW10=4,0.5,(IF('saisie français'!AW10=9,0,(IF('saisie français'!AW10=0,0,(IF('saisie français'!AW10="A","Abst",(IF('saisie français'!AW10="N","non év","attente")))))))))))))</f>
        <v>Abst</v>
      </c>
      <c r="AX10" s="7" t="str">
        <f>IF('saisie français'!AX10=1,1,(IF('saisie français'!AX10=3,0.5,(IF('saisie français'!AX10=4,0.5,(IF('saisie français'!AX10=9,0,(IF('saisie français'!AX10=0,0,(IF('saisie français'!AX10="A","Abst",(IF('saisie français'!AX10="N","non év","attente")))))))))))))</f>
        <v>Abst</v>
      </c>
      <c r="AY10" s="7" t="str">
        <f>IF('saisie français'!AY10=1,1,(IF('saisie français'!AY10=3,0.5,(IF('saisie français'!AY10=4,0.5,(IF('saisie français'!AY10=9,0,(IF('saisie français'!AY10=0,0,(IF('saisie français'!AY10="A","Abst",(IF('saisie français'!AY10="N","non év","attente")))))))))))))</f>
        <v>Abst</v>
      </c>
      <c r="AZ10" s="7" t="str">
        <f>IF('saisie français'!AZ10=1,1,(IF('saisie français'!AZ10=3,0.5,(IF('saisie français'!AZ10=4,0.5,(IF('saisie français'!AZ10=9,0,(IF('saisie français'!AZ10=0,0,(IF('saisie français'!AZ10="A","Abst",(IF('saisie français'!AZ10="N","non év","attente")))))))))))))</f>
        <v>Abst</v>
      </c>
      <c r="BA10" s="7" t="str">
        <f>IF('saisie français'!BA10=1,1,(IF('saisie français'!BA10=3,0.5,(IF('saisie français'!BA10=4,0.5,(IF('saisie français'!BA10=9,0,(IF('saisie français'!BA10=0,0,(IF('saisie français'!BA10="A","Abst",(IF('saisie français'!BA10="N","non év","attente")))))))))))))</f>
        <v>Abst</v>
      </c>
      <c r="BB10" s="7" t="str">
        <f>IF('saisie français'!BB10=1,1,(IF('saisie français'!BB10=3,0.5,(IF('saisie français'!BB10=4,0.5,(IF('saisie français'!BB10=9,0,(IF('saisie français'!BB10=0,0,(IF('saisie français'!BB10="A","Abst",(IF('saisie français'!BB10="N","non év","attente")))))))))))))</f>
        <v>Abst</v>
      </c>
      <c r="BC10" s="7" t="str">
        <f>IF('saisie français'!BC10=1,1,(IF('saisie français'!BC10=3,0.5,(IF('saisie français'!BC10=4,0.5,(IF('saisie français'!BC10=9,0,(IF('saisie français'!BC10=0,0,(IF('saisie français'!BC10="A","Abst",(IF('saisie français'!BC10="N","non év","attente")))))))))))))</f>
        <v>Abst</v>
      </c>
      <c r="BD10" s="7" t="str">
        <f>IF('saisie français'!BD10=1,1,(IF('saisie français'!BD10=3,0.5,(IF('saisie français'!BD10=4,0.5,(IF('saisie français'!BD10=9,0,(IF('saisie français'!BD10=0,0,(IF('saisie français'!BD10="A","Abst",(IF('saisie français'!BD10="N","non év","attente")))))))))))))</f>
        <v>Abst</v>
      </c>
      <c r="BE10" s="7" t="str">
        <f>IF('saisie français'!BE10=1,1,(IF('saisie français'!BE10=3,0.5,(IF('saisie français'!BE10=4,0.5,(IF('saisie français'!BE10=9,0,(IF('saisie français'!BE10=0,0,(IF('saisie français'!BE10="A","Abst",(IF('saisie français'!BE10="N","non év","attente")))))))))))))</f>
        <v>Abst</v>
      </c>
      <c r="BF10" s="7" t="str">
        <f>IF('saisie français'!BF10=1,1,(IF('saisie français'!BF10=3,0.5,(IF('saisie français'!BF10=4,0.5,(IF('saisie français'!BF10=9,0,(IF('saisie français'!BF10=0,0,(IF('saisie français'!BF10="A","Abst",(IF('saisie français'!BF10="N","non év","attente")))))))))))))</f>
        <v>Abst</v>
      </c>
      <c r="BG10" s="7" t="str">
        <f>IF('saisie français'!BG10=1,1,(IF('saisie français'!BG10=3,0.5,(IF('saisie français'!BG10=4,0.5,(IF('saisie français'!BG10=9,0,(IF('saisie français'!BG10=0,0,(IF('saisie français'!BG10="A","Abst",(IF('saisie français'!BG10="N","non év","attente")))))))))))))</f>
        <v>Abst</v>
      </c>
      <c r="BH10" s="7" t="str">
        <f>IF('saisie français'!BH10=1,1,(IF('saisie français'!BH10=3,0.5,(IF('saisie français'!BH10=4,0.5,(IF('saisie français'!BH10=9,0,(IF('saisie français'!BH10=0,0,(IF('saisie français'!BH10="A","Abst",(IF('saisie français'!BH10="N","non év","attente")))))))))))))</f>
        <v>Abst</v>
      </c>
      <c r="BI10" s="7" t="str">
        <f>IF('saisie français'!BI10=1,1,(IF('saisie français'!BI10=3,0.5,(IF('saisie français'!BI10=4,0.5,(IF('saisie français'!BI10=9,0,(IF('saisie français'!BI10=0,0,(IF('saisie français'!BI10="A","Abst",(IF('saisie français'!BI10="N","non év","attente")))))))))))))</f>
        <v>Abst</v>
      </c>
      <c r="BJ10" s="7" t="str">
        <f>IF('saisie français'!BJ10=1,1,(IF('saisie français'!BJ10=3,0.5,(IF('saisie français'!BJ10=4,0.5,(IF('saisie français'!BJ10=9,0,(IF('saisie français'!BJ10=0,0,(IF('saisie français'!BJ10="A","Abst",(IF('saisie français'!BJ10="N","non év","attente")))))))))))))</f>
        <v>Abst</v>
      </c>
      <c r="BK10" s="7" t="str">
        <f>IF('saisie français'!BK10=1,1,(IF('saisie français'!BK10=3,0.5,(IF('saisie français'!BK10=4,0.5,(IF('saisie français'!BK10=9,0,(IF('saisie français'!BK10=0,0,(IF('saisie français'!BK10="A","Abst",(IF('saisie français'!BK10="N","non év","attente")))))))))))))</f>
        <v>Abst</v>
      </c>
    </row>
    <row r="11" spans="2:63">
      <c r="B11" s="2" t="str">
        <f>IF('Ma classe'!B10&lt;&gt;0,'Ma classe'!B10,"aucun élève")</f>
        <v>aucun élève</v>
      </c>
      <c r="C11" s="2" t="str">
        <f>IF('Ma classe'!C10&lt;&gt;0,'Ma classe'!C10,"aucun élève")</f>
        <v>aucun élève</v>
      </c>
      <c r="D11" s="7" t="str">
        <f>IF('saisie français'!D11=1,1,(IF('saisie français'!D11=3,0.5,(IF('saisie français'!D11=4,0.5,(IF('saisie français'!D11=9,0,(IF('saisie français'!D11=0,0,(IF('saisie français'!D11="A","Abst",(IF('saisie français'!D11="N","non év","attente")))))))))))))</f>
        <v>Abst</v>
      </c>
      <c r="E11" s="7" t="str">
        <f>IF('saisie français'!E11=1,1,(IF('saisie français'!E11=3,0.5,(IF('saisie français'!E11=4,0.5,(IF('saisie français'!E11=9,0,(IF('saisie français'!E11=0,0,(IF('saisie français'!E11="A","Abst",(IF('saisie français'!E11="N","non év","attente")))))))))))))</f>
        <v>Abst</v>
      </c>
      <c r="F11" s="7" t="str">
        <f>IF('saisie français'!F11=1,1,(IF('saisie français'!F11=3,0.5,(IF('saisie français'!F11=4,0.5,(IF('saisie français'!F11=9,0,(IF('saisie français'!F11=0,0,(IF('saisie français'!F11="A","Abst",(IF('saisie français'!F11="N","non év","attente")))))))))))))</f>
        <v>Abst</v>
      </c>
      <c r="G11" s="7" t="str">
        <f>IF('saisie français'!G11=1,1,(IF('saisie français'!G11=3,0.5,(IF('saisie français'!G11=4,0.5,(IF('saisie français'!G11=9,0,(IF('saisie français'!G11=0,0,(IF('saisie français'!G11="A","Abst",(IF('saisie français'!G11="N","non év","attente")))))))))))))</f>
        <v>Abst</v>
      </c>
      <c r="H11" s="7" t="str">
        <f>IF('saisie français'!H11=1,1,(IF('saisie français'!H11=3,0.5,(IF('saisie français'!H11=4,0.5,(IF('saisie français'!H11=9,0,(IF('saisie français'!H11=0,0,(IF('saisie français'!H11="A","Abst",(IF('saisie français'!H11="N","non év","attente")))))))))))))</f>
        <v>Abst</v>
      </c>
      <c r="I11" s="7" t="str">
        <f>IF('saisie français'!I11=1,1,(IF('saisie français'!I11=3,0.5,(IF('saisie français'!I11=4,0.5,(IF('saisie français'!I11=9,0,(IF('saisie français'!I11=0,0,(IF('saisie français'!I11="A","Abst",(IF('saisie français'!I11="N","non év","attente")))))))))))))</f>
        <v>Abst</v>
      </c>
      <c r="J11" s="7" t="str">
        <f>IF('saisie français'!J11=1,1,(IF('saisie français'!J11=3,0.5,(IF('saisie français'!J11=4,0.5,(IF('saisie français'!J11=9,0,(IF('saisie français'!J11=0,0,(IF('saisie français'!J11="A","Abst",(IF('saisie français'!J11="N","non év","attente")))))))))))))</f>
        <v>Abst</v>
      </c>
      <c r="K11" s="7" t="str">
        <f>IF('saisie français'!K11=1,1,(IF('saisie français'!K11=3,0.5,(IF('saisie français'!K11=4,0.5,(IF('saisie français'!K11=9,0,(IF('saisie français'!K11=0,0,(IF('saisie français'!K11="A","Abst",(IF('saisie français'!K11="N","non év","attente")))))))))))))</f>
        <v>Abst</v>
      </c>
      <c r="L11" s="7" t="str">
        <f>IF('saisie français'!L11=1,1,(IF('saisie français'!L11=3,0.5,(IF('saisie français'!L11=4,0.5,(IF('saisie français'!L11=9,0,(IF('saisie français'!L11=0,0,(IF('saisie français'!L11="A","Abst",(IF('saisie français'!L11="N","non év","attente")))))))))))))</f>
        <v>Abst</v>
      </c>
      <c r="M11" s="7" t="str">
        <f>IF('saisie français'!M11=1,1,(IF('saisie français'!M11=3,0.5,(IF('saisie français'!M11=4,0.5,(IF('saisie français'!M11=9,0,(IF('saisie français'!M11=0,0,(IF('saisie français'!M11="A","Abst",(IF('saisie français'!M11="N","non év","attente")))))))))))))</f>
        <v>Abst</v>
      </c>
      <c r="N11" s="7" t="str">
        <f>IF('saisie français'!N11=1,1,(IF('saisie français'!N11=3,0.5,(IF('saisie français'!N11=4,0.5,(IF('saisie français'!N11=9,0,(IF('saisie français'!N11=0,0,(IF('saisie français'!N11="A","Abst",(IF('saisie français'!N11="N","non év","attente")))))))))))))</f>
        <v>Abst</v>
      </c>
      <c r="O11" s="7" t="str">
        <f>IF('saisie français'!O11=1,1,(IF('saisie français'!O11=3,0.5,(IF('saisie français'!O11=4,0.5,(IF('saisie français'!O11=9,0,(IF('saisie français'!O11=0,0,(IF('saisie français'!O11="A","Abst",(IF('saisie français'!O11="N","non év","attente")))))))))))))</f>
        <v>Abst</v>
      </c>
      <c r="P11" s="7" t="str">
        <f>IF('saisie français'!P11=1,1,(IF('saisie français'!P11=3,0.5,(IF('saisie français'!P11=4,0.5,(IF('saisie français'!P11=9,0,(IF('saisie français'!P11=0,0,(IF('saisie français'!P11="A","Abst",(IF('saisie français'!P11="N","non év","attente")))))))))))))</f>
        <v>Abst</v>
      </c>
      <c r="Q11" s="7" t="str">
        <f>IF('saisie français'!Q11=1,1,(IF('saisie français'!Q11=3,0.5,(IF('saisie français'!Q11=4,0.5,(IF('saisie français'!Q11=9,0,(IF('saisie français'!Q11=0,0,(IF('saisie français'!Q11="A","Abst",(IF('saisie français'!Q11="N","non év","attente")))))))))))))</f>
        <v>Abst</v>
      </c>
      <c r="R11" s="7" t="str">
        <f>IF('saisie français'!R11=1,1,(IF('saisie français'!R11=3,0.5,(IF('saisie français'!R11=4,0.5,(IF('saisie français'!R11=9,0,(IF('saisie français'!R11=0,0,(IF('saisie français'!R11="A","Abst",(IF('saisie français'!R11="N","non év","attente")))))))))))))</f>
        <v>Abst</v>
      </c>
      <c r="S11" s="7" t="str">
        <f>IF('saisie français'!S11=1,1,(IF('saisie français'!S11=3,0.5,(IF('saisie français'!S11=4,0.5,(IF('saisie français'!S11=9,0,(IF('saisie français'!S11=0,0,(IF('saisie français'!S11="A","Abst",(IF('saisie français'!S11="N","non év","attente")))))))))))))</f>
        <v>Abst</v>
      </c>
      <c r="T11" s="7" t="str">
        <f>IF('saisie français'!T11=1,1,(IF('saisie français'!T11=3,0.5,(IF('saisie français'!T11=4,0.5,(IF('saisie français'!T11=9,0,(IF('saisie français'!T11=0,0,(IF('saisie français'!T11="A","Abst",(IF('saisie français'!T11="N","non év","attente")))))))))))))</f>
        <v>Abst</v>
      </c>
      <c r="U11" s="7" t="str">
        <f>IF('saisie français'!U11=1,1,(IF('saisie français'!U11=3,0.5,(IF('saisie français'!U11=4,0.5,(IF('saisie français'!U11=9,0,(IF('saisie français'!U11=0,0,(IF('saisie français'!U11="A","Abst",(IF('saisie français'!U11="N","non év","attente")))))))))))))</f>
        <v>Abst</v>
      </c>
      <c r="V11" s="7" t="str">
        <f>IF('saisie français'!V11=1,1,(IF('saisie français'!V11=3,0.5,(IF('saisie français'!V11=4,0.5,(IF('saisie français'!V11=9,0,(IF('saisie français'!V11=0,0,(IF('saisie français'!V11="A","Abst",(IF('saisie français'!V11="N","non év","attente")))))))))))))</f>
        <v>Abst</v>
      </c>
      <c r="W11" s="7" t="str">
        <f>IF('saisie français'!W11=1,1,(IF('saisie français'!W11=3,0.5,(IF('saisie français'!W11=4,0.5,(IF('saisie français'!W11=9,0,(IF('saisie français'!W11=0,0,(IF('saisie français'!W11="A","Abst",(IF('saisie français'!W11="N","non év","attente")))))))))))))</f>
        <v>Abst</v>
      </c>
      <c r="X11" s="7" t="str">
        <f>IF('saisie français'!X11=1,1,(IF('saisie français'!X11=3,0.5,(IF('saisie français'!X11=4,0.5,(IF('saisie français'!X11=9,0,(IF('saisie français'!X11=0,0,(IF('saisie français'!X11="A","Abst",(IF('saisie français'!X11="N","non év","attente")))))))))))))</f>
        <v>Abst</v>
      </c>
      <c r="Y11" s="7" t="str">
        <f>IF('saisie français'!Y11=1,1,(IF('saisie français'!Y11=3,0.5,(IF('saisie français'!Y11=4,0.5,(IF('saisie français'!Y11=9,0,(IF('saisie français'!Y11=0,0,(IF('saisie français'!Y11="A","Abst",(IF('saisie français'!Y11="N","non év","attente")))))))))))))</f>
        <v>Abst</v>
      </c>
      <c r="Z11" s="7" t="str">
        <f>IF('saisie français'!Z11=1,1,(IF('saisie français'!Z11=3,0.5,(IF('saisie français'!Z11=4,0.5,(IF('saisie français'!Z11=9,0,(IF('saisie français'!Z11=0,0,(IF('saisie français'!Z11="A","Abst",(IF('saisie français'!Z11="N","non év","attente")))))))))))))</f>
        <v>Abst</v>
      </c>
      <c r="AA11" s="7" t="str">
        <f>IF('saisie français'!AA11=1,1,(IF('saisie français'!AA11=3,0.5,(IF('saisie français'!AA11=4,0.5,(IF('saisie français'!AA11=9,0,(IF('saisie français'!AA11=0,0,(IF('saisie français'!AA11="A","Abst",(IF('saisie français'!AA11="N","non év","attente")))))))))))))</f>
        <v>Abst</v>
      </c>
      <c r="AB11" s="7" t="str">
        <f>IF('saisie français'!AB11=1,1,(IF('saisie français'!AB11=3,0.5,(IF('saisie français'!AB11=4,0.5,(IF('saisie français'!AB11=9,0,(IF('saisie français'!AB11=0,0,(IF('saisie français'!AB11="A","Abst",(IF('saisie français'!AB11="N","non év","attente")))))))))))))</f>
        <v>Abst</v>
      </c>
      <c r="AC11" s="7" t="str">
        <f>IF('saisie français'!AC11=1,1,(IF('saisie français'!AC11=3,0.5,(IF('saisie français'!AC11=4,0.5,(IF('saisie français'!AC11=9,0,(IF('saisie français'!AC11=0,0,(IF('saisie français'!AC11="A","Abst",(IF('saisie français'!AC11="N","non év","attente")))))))))))))</f>
        <v>Abst</v>
      </c>
      <c r="AD11" s="7" t="str">
        <f>IF('saisie français'!AD11=1,1,(IF('saisie français'!AD11=3,0.5,(IF('saisie français'!AD11=4,0.5,(IF('saisie français'!AD11=9,0,(IF('saisie français'!AD11=0,0,(IF('saisie français'!AD11="A","Abst",(IF('saisie français'!AD11="N","non év","attente")))))))))))))</f>
        <v>Abst</v>
      </c>
      <c r="AE11" s="7" t="str">
        <f>IF('saisie français'!AE11=1,1,(IF('saisie français'!AE11=3,0.5,(IF('saisie français'!AE11=4,0.5,(IF('saisie français'!AE11=9,0,(IF('saisie français'!AE11=0,0,(IF('saisie français'!AE11="A","Abst",(IF('saisie français'!AE11="N","non év","attente")))))))))))))</f>
        <v>Abst</v>
      </c>
      <c r="AF11" s="7" t="str">
        <f>IF('saisie français'!AF11=1,1,(IF('saisie français'!AF11=3,0.5,(IF('saisie français'!AF11=4,0.5,(IF('saisie français'!AF11=9,0,(IF('saisie français'!AF11=0,0,(IF('saisie français'!AF11="A","Abst",(IF('saisie français'!AF11="N","non év","attente")))))))))))))</f>
        <v>Abst</v>
      </c>
      <c r="AG11" s="7" t="str">
        <f>IF('saisie français'!AG11=1,1,(IF('saisie français'!AG11=3,0.5,(IF('saisie français'!AG11=4,0.5,(IF('saisie français'!AG11=9,0,(IF('saisie français'!AG11=0,0,(IF('saisie français'!AG11="A","Abst",(IF('saisie français'!AG11="N","non év","attente")))))))))))))</f>
        <v>Abst</v>
      </c>
      <c r="AH11" s="7" t="str">
        <f>IF('saisie français'!AH11=1,1,(IF('saisie français'!AH11=3,0.5,(IF('saisie français'!AH11=4,0.5,(IF('saisie français'!AH11=9,0,(IF('saisie français'!AH11=0,0,(IF('saisie français'!AH11="A","Abst",(IF('saisie français'!AH11="N","non év","attente")))))))))))))</f>
        <v>Abst</v>
      </c>
      <c r="AI11" s="7" t="str">
        <f>IF('saisie français'!AI11=1,1,(IF('saisie français'!AI11=3,0.5,(IF('saisie français'!AI11=4,0.5,(IF('saisie français'!AI11=9,0,(IF('saisie français'!AI11=0,0,(IF('saisie français'!AI11="A","Abst",(IF('saisie français'!AI11="N","non év","attente")))))))))))))</f>
        <v>Abst</v>
      </c>
      <c r="AJ11" s="7" t="str">
        <f>IF('saisie français'!AJ11=1,1,(IF('saisie français'!AJ11=3,0.5,(IF('saisie français'!AJ11=4,0.5,(IF('saisie français'!AJ11=9,0,(IF('saisie français'!AJ11=0,0,(IF('saisie français'!AJ11="A","Abst",(IF('saisie français'!AJ11="N","non év","attente")))))))))))))</f>
        <v>Abst</v>
      </c>
      <c r="AK11" s="7" t="str">
        <f>IF('saisie français'!AK11=1,1,(IF('saisie français'!AK11=3,0.5,(IF('saisie français'!AK11=4,0.5,(IF('saisie français'!AK11=9,0,(IF('saisie français'!AK11=0,0,(IF('saisie français'!AK11="A","Abst",(IF('saisie français'!AK11="N","non év","attente")))))))))))))</f>
        <v>Abst</v>
      </c>
      <c r="AL11" s="7" t="str">
        <f>IF('saisie français'!AL11=1,1,(IF('saisie français'!AL11=3,0.5,(IF('saisie français'!AL11=4,0.5,(IF('saisie français'!AL11=9,0,(IF('saisie français'!AL11=0,0,(IF('saisie français'!AL11="A","Abst",(IF('saisie français'!AL11="N","non év","attente")))))))))))))</f>
        <v>Abst</v>
      </c>
      <c r="AM11" s="7" t="str">
        <f>IF('saisie français'!AM11=1,1,(IF('saisie français'!AM11=3,0.5,(IF('saisie français'!AM11=4,0.5,(IF('saisie français'!AM11=9,0,(IF('saisie français'!AM11=0,0,(IF('saisie français'!AM11="A","Abst",(IF('saisie français'!AM11="N","non év","attente")))))))))))))</f>
        <v>Abst</v>
      </c>
      <c r="AN11" s="7" t="str">
        <f>IF('saisie français'!AN11=1,1,(IF('saisie français'!AN11=3,0.5,(IF('saisie français'!AN11=4,0.5,(IF('saisie français'!AN11=9,0,(IF('saisie français'!AN11=0,0,(IF('saisie français'!AN11="A","Abst",(IF('saisie français'!AN11="N","non év","attente")))))))))))))</f>
        <v>Abst</v>
      </c>
      <c r="AO11" s="7" t="str">
        <f>IF('saisie français'!AO11=1,1,(IF('saisie français'!AO11=3,0.5,(IF('saisie français'!AO11=4,0.5,(IF('saisie français'!AO11=9,0,(IF('saisie français'!AO11=0,0,(IF('saisie français'!AO11="A","Abst",(IF('saisie français'!AO11="N","non év","attente")))))))))))))</f>
        <v>Abst</v>
      </c>
      <c r="AP11" s="7" t="str">
        <f>IF('saisie français'!AP11=1,1,(IF('saisie français'!AP11=3,0.5,(IF('saisie français'!AP11=4,0.5,(IF('saisie français'!AP11=9,0,(IF('saisie français'!AP11=0,0,(IF('saisie français'!AP11="A","Abst",(IF('saisie français'!AP11="N","non év","attente")))))))))))))</f>
        <v>Abst</v>
      </c>
      <c r="AQ11" s="7" t="str">
        <f>IF('saisie français'!AQ11=1,1,(IF('saisie français'!AQ11=3,0.5,(IF('saisie français'!AQ11=4,0.5,(IF('saisie français'!AQ11=9,0,(IF('saisie français'!AQ11=0,0,(IF('saisie français'!AQ11="A","Abst",(IF('saisie français'!AQ11="N","non év","attente")))))))))))))</f>
        <v>Abst</v>
      </c>
      <c r="AR11" s="7" t="str">
        <f>IF('saisie français'!AR11=1,1,(IF('saisie français'!AR11=3,0.5,(IF('saisie français'!AR11=4,0.5,(IF('saisie français'!AR11=9,0,(IF('saisie français'!AR11=0,0,(IF('saisie français'!AR11="A","Abst",(IF('saisie français'!AR11="N","non év","attente")))))))))))))</f>
        <v>Abst</v>
      </c>
      <c r="AS11" s="7" t="str">
        <f>IF('saisie français'!AS11=1,1,(IF('saisie français'!AS11=3,0.5,(IF('saisie français'!AS11=4,0.5,(IF('saisie français'!AS11=9,0,(IF('saisie français'!AS11=0,0,(IF('saisie français'!AS11="A","Abst",(IF('saisie français'!AS11="N","non év","attente")))))))))))))</f>
        <v>Abst</v>
      </c>
      <c r="AT11" s="7" t="str">
        <f>IF('saisie français'!AT11=1,1,(IF('saisie français'!AT11=3,0.5,(IF('saisie français'!AT11=4,0.5,(IF('saisie français'!AT11=9,0,(IF('saisie français'!AT11=0,0,(IF('saisie français'!AT11="A","Abst",(IF('saisie français'!AT11="N","non év","attente")))))))))))))</f>
        <v>Abst</v>
      </c>
      <c r="AU11" s="7" t="str">
        <f>IF('saisie français'!AU11=1,1,(IF('saisie français'!AU11=3,0.5,(IF('saisie français'!AU11=4,0.5,(IF('saisie français'!AU11=9,0,(IF('saisie français'!AU11=0,0,(IF('saisie français'!AU11="A","Abst",(IF('saisie français'!AU11="N","non év","attente")))))))))))))</f>
        <v>Abst</v>
      </c>
      <c r="AV11" s="7" t="str">
        <f>IF('saisie français'!AV11=1,1,(IF('saisie français'!AV11=3,0.5,(IF('saisie français'!AV11=4,0.5,(IF('saisie français'!AV11=9,0,(IF('saisie français'!AV11=0,0,(IF('saisie français'!AV11="A","Abst",(IF('saisie français'!AV11="N","non év","attente")))))))))))))</f>
        <v>Abst</v>
      </c>
      <c r="AW11" s="7" t="str">
        <f>IF('saisie français'!AW11=1,1,(IF('saisie français'!AW11=3,0.5,(IF('saisie français'!AW11=4,0.5,(IF('saisie français'!AW11=9,0,(IF('saisie français'!AW11=0,0,(IF('saisie français'!AW11="A","Abst",(IF('saisie français'!AW11="N","non év","attente")))))))))))))</f>
        <v>Abst</v>
      </c>
      <c r="AX11" s="7" t="str">
        <f>IF('saisie français'!AX11=1,1,(IF('saisie français'!AX11=3,0.5,(IF('saisie français'!AX11=4,0.5,(IF('saisie français'!AX11=9,0,(IF('saisie français'!AX11=0,0,(IF('saisie français'!AX11="A","Abst",(IF('saisie français'!AX11="N","non év","attente")))))))))))))</f>
        <v>Abst</v>
      </c>
      <c r="AY11" s="7" t="str">
        <f>IF('saisie français'!AY11=1,1,(IF('saisie français'!AY11=3,0.5,(IF('saisie français'!AY11=4,0.5,(IF('saisie français'!AY11=9,0,(IF('saisie français'!AY11=0,0,(IF('saisie français'!AY11="A","Abst",(IF('saisie français'!AY11="N","non év","attente")))))))))))))</f>
        <v>Abst</v>
      </c>
      <c r="AZ11" s="7" t="str">
        <f>IF('saisie français'!AZ11=1,1,(IF('saisie français'!AZ11=3,0.5,(IF('saisie français'!AZ11=4,0.5,(IF('saisie français'!AZ11=9,0,(IF('saisie français'!AZ11=0,0,(IF('saisie français'!AZ11="A","Abst",(IF('saisie français'!AZ11="N","non év","attente")))))))))))))</f>
        <v>Abst</v>
      </c>
      <c r="BA11" s="7" t="str">
        <f>IF('saisie français'!BA11=1,1,(IF('saisie français'!BA11=3,0.5,(IF('saisie français'!BA11=4,0.5,(IF('saisie français'!BA11=9,0,(IF('saisie français'!BA11=0,0,(IF('saisie français'!BA11="A","Abst",(IF('saisie français'!BA11="N","non év","attente")))))))))))))</f>
        <v>Abst</v>
      </c>
      <c r="BB11" s="7" t="str">
        <f>IF('saisie français'!BB11=1,1,(IF('saisie français'!BB11=3,0.5,(IF('saisie français'!BB11=4,0.5,(IF('saisie français'!BB11=9,0,(IF('saisie français'!BB11=0,0,(IF('saisie français'!BB11="A","Abst",(IF('saisie français'!BB11="N","non év","attente")))))))))))))</f>
        <v>Abst</v>
      </c>
      <c r="BC11" s="7" t="str">
        <f>IF('saisie français'!BC11=1,1,(IF('saisie français'!BC11=3,0.5,(IF('saisie français'!BC11=4,0.5,(IF('saisie français'!BC11=9,0,(IF('saisie français'!BC11=0,0,(IF('saisie français'!BC11="A","Abst",(IF('saisie français'!BC11="N","non év","attente")))))))))))))</f>
        <v>Abst</v>
      </c>
      <c r="BD11" s="7" t="str">
        <f>IF('saisie français'!BD11=1,1,(IF('saisie français'!BD11=3,0.5,(IF('saisie français'!BD11=4,0.5,(IF('saisie français'!BD11=9,0,(IF('saisie français'!BD11=0,0,(IF('saisie français'!BD11="A","Abst",(IF('saisie français'!BD11="N","non év","attente")))))))))))))</f>
        <v>Abst</v>
      </c>
      <c r="BE11" s="7" t="str">
        <f>IF('saisie français'!BE11=1,1,(IF('saisie français'!BE11=3,0.5,(IF('saisie français'!BE11=4,0.5,(IF('saisie français'!BE11=9,0,(IF('saisie français'!BE11=0,0,(IF('saisie français'!BE11="A","Abst",(IF('saisie français'!BE11="N","non év","attente")))))))))))))</f>
        <v>Abst</v>
      </c>
      <c r="BF11" s="7" t="str">
        <f>IF('saisie français'!BF11=1,1,(IF('saisie français'!BF11=3,0.5,(IF('saisie français'!BF11=4,0.5,(IF('saisie français'!BF11=9,0,(IF('saisie français'!BF11=0,0,(IF('saisie français'!BF11="A","Abst",(IF('saisie français'!BF11="N","non év","attente")))))))))))))</f>
        <v>Abst</v>
      </c>
      <c r="BG11" s="7" t="str">
        <f>IF('saisie français'!BG11=1,1,(IF('saisie français'!BG11=3,0.5,(IF('saisie français'!BG11=4,0.5,(IF('saisie français'!BG11=9,0,(IF('saisie français'!BG11=0,0,(IF('saisie français'!BG11="A","Abst",(IF('saisie français'!BG11="N","non év","attente")))))))))))))</f>
        <v>Abst</v>
      </c>
      <c r="BH11" s="7" t="str">
        <f>IF('saisie français'!BH11=1,1,(IF('saisie français'!BH11=3,0.5,(IF('saisie français'!BH11=4,0.5,(IF('saisie français'!BH11=9,0,(IF('saisie français'!BH11=0,0,(IF('saisie français'!BH11="A","Abst",(IF('saisie français'!BH11="N","non év","attente")))))))))))))</f>
        <v>Abst</v>
      </c>
      <c r="BI11" s="7" t="str">
        <f>IF('saisie français'!BI11=1,1,(IF('saisie français'!BI11=3,0.5,(IF('saisie français'!BI11=4,0.5,(IF('saisie français'!BI11=9,0,(IF('saisie français'!BI11=0,0,(IF('saisie français'!BI11="A","Abst",(IF('saisie français'!BI11="N","non év","attente")))))))))))))</f>
        <v>Abst</v>
      </c>
      <c r="BJ11" s="7" t="str">
        <f>IF('saisie français'!BJ11=1,1,(IF('saisie français'!BJ11=3,0.5,(IF('saisie français'!BJ11=4,0.5,(IF('saisie français'!BJ11=9,0,(IF('saisie français'!BJ11=0,0,(IF('saisie français'!BJ11="A","Abst",(IF('saisie français'!BJ11="N","non év","attente")))))))))))))</f>
        <v>Abst</v>
      </c>
      <c r="BK11" s="7" t="str">
        <f>IF('saisie français'!BK11=1,1,(IF('saisie français'!BK11=3,0.5,(IF('saisie français'!BK11=4,0.5,(IF('saisie français'!BK11=9,0,(IF('saisie français'!BK11=0,0,(IF('saisie français'!BK11="A","Abst",(IF('saisie français'!BK11="N","non év","attente")))))))))))))</f>
        <v>Abst</v>
      </c>
    </row>
    <row r="12" spans="2:63">
      <c r="B12" s="2" t="str">
        <f>IF('Ma classe'!B11&lt;&gt;0,'Ma classe'!B11,"aucun élève")</f>
        <v>aucun élève</v>
      </c>
      <c r="C12" s="2" t="str">
        <f>IF('Ma classe'!C11&lt;&gt;0,'Ma classe'!C11,"aucun élève")</f>
        <v>aucun élève</v>
      </c>
      <c r="D12" s="7" t="str">
        <f>IF('saisie français'!D12=1,1,(IF('saisie français'!D12=3,0.5,(IF('saisie français'!D12=4,0.5,(IF('saisie français'!D12=9,0,(IF('saisie français'!D12=0,0,(IF('saisie français'!D12="A","Abst",(IF('saisie français'!D12="N","non év","attente")))))))))))))</f>
        <v>Abst</v>
      </c>
      <c r="E12" s="7" t="str">
        <f>IF('saisie français'!E12=1,1,(IF('saisie français'!E12=3,0.5,(IF('saisie français'!E12=4,0.5,(IF('saisie français'!E12=9,0,(IF('saisie français'!E12=0,0,(IF('saisie français'!E12="A","Abst",(IF('saisie français'!E12="N","non év","attente")))))))))))))</f>
        <v>Abst</v>
      </c>
      <c r="F12" s="7" t="str">
        <f>IF('saisie français'!F12=1,1,(IF('saisie français'!F12=3,0.5,(IF('saisie français'!F12=4,0.5,(IF('saisie français'!F12=9,0,(IF('saisie français'!F12=0,0,(IF('saisie français'!F12="A","Abst",(IF('saisie français'!F12="N","non év","attente")))))))))))))</f>
        <v>Abst</v>
      </c>
      <c r="G12" s="7" t="str">
        <f>IF('saisie français'!G12=1,1,(IF('saisie français'!G12=3,0.5,(IF('saisie français'!G12=4,0.5,(IF('saisie français'!G12=9,0,(IF('saisie français'!G12=0,0,(IF('saisie français'!G12="A","Abst",(IF('saisie français'!G12="N","non év","attente")))))))))))))</f>
        <v>Abst</v>
      </c>
      <c r="H12" s="7" t="str">
        <f>IF('saisie français'!H12=1,1,(IF('saisie français'!H12=3,0.5,(IF('saisie français'!H12=4,0.5,(IF('saisie français'!H12=9,0,(IF('saisie français'!H12=0,0,(IF('saisie français'!H12="A","Abst",(IF('saisie français'!H12="N","non év","attente")))))))))))))</f>
        <v>Abst</v>
      </c>
      <c r="I12" s="7" t="str">
        <f>IF('saisie français'!I12=1,1,(IF('saisie français'!I12=3,0.5,(IF('saisie français'!I12=4,0.5,(IF('saisie français'!I12=9,0,(IF('saisie français'!I12=0,0,(IF('saisie français'!I12="A","Abst",(IF('saisie français'!I12="N","non év","attente")))))))))))))</f>
        <v>Abst</v>
      </c>
      <c r="J12" s="7" t="str">
        <f>IF('saisie français'!J12=1,1,(IF('saisie français'!J12=3,0.5,(IF('saisie français'!J12=4,0.5,(IF('saisie français'!J12=9,0,(IF('saisie français'!J12=0,0,(IF('saisie français'!J12="A","Abst",(IF('saisie français'!J12="N","non év","attente")))))))))))))</f>
        <v>Abst</v>
      </c>
      <c r="K12" s="7" t="str">
        <f>IF('saisie français'!K12=1,1,(IF('saisie français'!K12=3,0.5,(IF('saisie français'!K12=4,0.5,(IF('saisie français'!K12=9,0,(IF('saisie français'!K12=0,0,(IF('saisie français'!K12="A","Abst",(IF('saisie français'!K12="N","non év","attente")))))))))))))</f>
        <v>Abst</v>
      </c>
      <c r="L12" s="7" t="str">
        <f>IF('saisie français'!L12=1,1,(IF('saisie français'!L12=3,0.5,(IF('saisie français'!L12=4,0.5,(IF('saisie français'!L12=9,0,(IF('saisie français'!L12=0,0,(IF('saisie français'!L12="A","Abst",(IF('saisie français'!L12="N","non év","attente")))))))))))))</f>
        <v>Abst</v>
      </c>
      <c r="M12" s="7" t="str">
        <f>IF('saisie français'!M12=1,1,(IF('saisie français'!M12=3,0.5,(IF('saisie français'!M12=4,0.5,(IF('saisie français'!M12=9,0,(IF('saisie français'!M12=0,0,(IF('saisie français'!M12="A","Abst",(IF('saisie français'!M12="N","non év","attente")))))))))))))</f>
        <v>Abst</v>
      </c>
      <c r="N12" s="7" t="str">
        <f>IF('saisie français'!N12=1,1,(IF('saisie français'!N12=3,0.5,(IF('saisie français'!N12=4,0.5,(IF('saisie français'!N12=9,0,(IF('saisie français'!N12=0,0,(IF('saisie français'!N12="A","Abst",(IF('saisie français'!N12="N","non év","attente")))))))))))))</f>
        <v>Abst</v>
      </c>
      <c r="O12" s="7" t="str">
        <f>IF('saisie français'!O12=1,1,(IF('saisie français'!O12=3,0.5,(IF('saisie français'!O12=4,0.5,(IF('saisie français'!O12=9,0,(IF('saisie français'!O12=0,0,(IF('saisie français'!O12="A","Abst",(IF('saisie français'!O12="N","non év","attente")))))))))))))</f>
        <v>Abst</v>
      </c>
      <c r="P12" s="7" t="str">
        <f>IF('saisie français'!P12=1,1,(IF('saisie français'!P12=3,0.5,(IF('saisie français'!P12=4,0.5,(IF('saisie français'!P12=9,0,(IF('saisie français'!P12=0,0,(IF('saisie français'!P12="A","Abst",(IF('saisie français'!P12="N","non év","attente")))))))))))))</f>
        <v>Abst</v>
      </c>
      <c r="Q12" s="7" t="str">
        <f>IF('saisie français'!Q12=1,1,(IF('saisie français'!Q12=3,0.5,(IF('saisie français'!Q12=4,0.5,(IF('saisie français'!Q12=9,0,(IF('saisie français'!Q12=0,0,(IF('saisie français'!Q12="A","Abst",(IF('saisie français'!Q12="N","non év","attente")))))))))))))</f>
        <v>Abst</v>
      </c>
      <c r="R12" s="7" t="str">
        <f>IF('saisie français'!R12=1,1,(IF('saisie français'!R12=3,0.5,(IF('saisie français'!R12=4,0.5,(IF('saisie français'!R12=9,0,(IF('saisie français'!R12=0,0,(IF('saisie français'!R12="A","Abst",(IF('saisie français'!R12="N","non év","attente")))))))))))))</f>
        <v>Abst</v>
      </c>
      <c r="S12" s="7" t="str">
        <f>IF('saisie français'!S12=1,1,(IF('saisie français'!S12=3,0.5,(IF('saisie français'!S12=4,0.5,(IF('saisie français'!S12=9,0,(IF('saisie français'!S12=0,0,(IF('saisie français'!S12="A","Abst",(IF('saisie français'!S12="N","non év","attente")))))))))))))</f>
        <v>Abst</v>
      </c>
      <c r="T12" s="7" t="str">
        <f>IF('saisie français'!T12=1,1,(IF('saisie français'!T12=3,0.5,(IF('saisie français'!T12=4,0.5,(IF('saisie français'!T12=9,0,(IF('saisie français'!T12=0,0,(IF('saisie français'!T12="A","Abst",(IF('saisie français'!T12="N","non év","attente")))))))))))))</f>
        <v>Abst</v>
      </c>
      <c r="U12" s="7" t="str">
        <f>IF('saisie français'!U12=1,1,(IF('saisie français'!U12=3,0.5,(IF('saisie français'!U12=4,0.5,(IF('saisie français'!U12=9,0,(IF('saisie français'!U12=0,0,(IF('saisie français'!U12="A","Abst",(IF('saisie français'!U12="N","non év","attente")))))))))))))</f>
        <v>Abst</v>
      </c>
      <c r="V12" s="7" t="str">
        <f>IF('saisie français'!V12=1,1,(IF('saisie français'!V12=3,0.5,(IF('saisie français'!V12=4,0.5,(IF('saisie français'!V12=9,0,(IF('saisie français'!V12=0,0,(IF('saisie français'!V12="A","Abst",(IF('saisie français'!V12="N","non év","attente")))))))))))))</f>
        <v>Abst</v>
      </c>
      <c r="W12" s="7" t="str">
        <f>IF('saisie français'!W12=1,1,(IF('saisie français'!W12=3,0.5,(IF('saisie français'!W12=4,0.5,(IF('saisie français'!W12=9,0,(IF('saisie français'!W12=0,0,(IF('saisie français'!W12="A","Abst",(IF('saisie français'!W12="N","non év","attente")))))))))))))</f>
        <v>Abst</v>
      </c>
      <c r="X12" s="7" t="str">
        <f>IF('saisie français'!X12=1,1,(IF('saisie français'!X12=3,0.5,(IF('saisie français'!X12=4,0.5,(IF('saisie français'!X12=9,0,(IF('saisie français'!X12=0,0,(IF('saisie français'!X12="A","Abst",(IF('saisie français'!X12="N","non év","attente")))))))))))))</f>
        <v>Abst</v>
      </c>
      <c r="Y12" s="7" t="str">
        <f>IF('saisie français'!Y12=1,1,(IF('saisie français'!Y12=3,0.5,(IF('saisie français'!Y12=4,0.5,(IF('saisie français'!Y12=9,0,(IF('saisie français'!Y12=0,0,(IF('saisie français'!Y12="A","Abst",(IF('saisie français'!Y12="N","non év","attente")))))))))))))</f>
        <v>Abst</v>
      </c>
      <c r="Z12" s="7" t="str">
        <f>IF('saisie français'!Z12=1,1,(IF('saisie français'!Z12=3,0.5,(IF('saisie français'!Z12=4,0.5,(IF('saisie français'!Z12=9,0,(IF('saisie français'!Z12=0,0,(IF('saisie français'!Z12="A","Abst",(IF('saisie français'!Z12="N","non év","attente")))))))))))))</f>
        <v>Abst</v>
      </c>
      <c r="AA12" s="7" t="str">
        <f>IF('saisie français'!AA12=1,1,(IF('saisie français'!AA12=3,0.5,(IF('saisie français'!AA12=4,0.5,(IF('saisie français'!AA12=9,0,(IF('saisie français'!AA12=0,0,(IF('saisie français'!AA12="A","Abst",(IF('saisie français'!AA12="N","non év","attente")))))))))))))</f>
        <v>Abst</v>
      </c>
      <c r="AB12" s="7" t="str">
        <f>IF('saisie français'!AB12=1,1,(IF('saisie français'!AB12=3,0.5,(IF('saisie français'!AB12=4,0.5,(IF('saisie français'!AB12=9,0,(IF('saisie français'!AB12=0,0,(IF('saisie français'!AB12="A","Abst",(IF('saisie français'!AB12="N","non év","attente")))))))))))))</f>
        <v>Abst</v>
      </c>
      <c r="AC12" s="7" t="str">
        <f>IF('saisie français'!AC12=1,1,(IF('saisie français'!AC12=3,0.5,(IF('saisie français'!AC12=4,0.5,(IF('saisie français'!AC12=9,0,(IF('saisie français'!AC12=0,0,(IF('saisie français'!AC12="A","Abst",(IF('saisie français'!AC12="N","non év","attente")))))))))))))</f>
        <v>Abst</v>
      </c>
      <c r="AD12" s="7" t="str">
        <f>IF('saisie français'!AD12=1,1,(IF('saisie français'!AD12=3,0.5,(IF('saisie français'!AD12=4,0.5,(IF('saisie français'!AD12=9,0,(IF('saisie français'!AD12=0,0,(IF('saisie français'!AD12="A","Abst",(IF('saisie français'!AD12="N","non év","attente")))))))))))))</f>
        <v>Abst</v>
      </c>
      <c r="AE12" s="7" t="str">
        <f>IF('saisie français'!AE12=1,1,(IF('saisie français'!AE12=3,0.5,(IF('saisie français'!AE12=4,0.5,(IF('saisie français'!AE12=9,0,(IF('saisie français'!AE12=0,0,(IF('saisie français'!AE12="A","Abst",(IF('saisie français'!AE12="N","non év","attente")))))))))))))</f>
        <v>Abst</v>
      </c>
      <c r="AF12" s="7" t="str">
        <f>IF('saisie français'!AF12=1,1,(IF('saisie français'!AF12=3,0.5,(IF('saisie français'!AF12=4,0.5,(IF('saisie français'!AF12=9,0,(IF('saisie français'!AF12=0,0,(IF('saisie français'!AF12="A","Abst",(IF('saisie français'!AF12="N","non év","attente")))))))))))))</f>
        <v>Abst</v>
      </c>
      <c r="AG12" s="7" t="str">
        <f>IF('saisie français'!AG12=1,1,(IF('saisie français'!AG12=3,0.5,(IF('saisie français'!AG12=4,0.5,(IF('saisie français'!AG12=9,0,(IF('saisie français'!AG12=0,0,(IF('saisie français'!AG12="A","Abst",(IF('saisie français'!AG12="N","non év","attente")))))))))))))</f>
        <v>Abst</v>
      </c>
      <c r="AH12" s="7" t="str">
        <f>IF('saisie français'!AH12=1,1,(IF('saisie français'!AH12=3,0.5,(IF('saisie français'!AH12=4,0.5,(IF('saisie français'!AH12=9,0,(IF('saisie français'!AH12=0,0,(IF('saisie français'!AH12="A","Abst",(IF('saisie français'!AH12="N","non év","attente")))))))))))))</f>
        <v>Abst</v>
      </c>
      <c r="AI12" s="7" t="str">
        <f>IF('saisie français'!AI12=1,1,(IF('saisie français'!AI12=3,0.5,(IF('saisie français'!AI12=4,0.5,(IF('saisie français'!AI12=9,0,(IF('saisie français'!AI12=0,0,(IF('saisie français'!AI12="A","Abst",(IF('saisie français'!AI12="N","non év","attente")))))))))))))</f>
        <v>Abst</v>
      </c>
      <c r="AJ12" s="7" t="str">
        <f>IF('saisie français'!AJ12=1,1,(IF('saisie français'!AJ12=3,0.5,(IF('saisie français'!AJ12=4,0.5,(IF('saisie français'!AJ12=9,0,(IF('saisie français'!AJ12=0,0,(IF('saisie français'!AJ12="A","Abst",(IF('saisie français'!AJ12="N","non év","attente")))))))))))))</f>
        <v>Abst</v>
      </c>
      <c r="AK12" s="7" t="str">
        <f>IF('saisie français'!AK12=1,1,(IF('saisie français'!AK12=3,0.5,(IF('saisie français'!AK12=4,0.5,(IF('saisie français'!AK12=9,0,(IF('saisie français'!AK12=0,0,(IF('saisie français'!AK12="A","Abst",(IF('saisie français'!AK12="N","non év","attente")))))))))))))</f>
        <v>Abst</v>
      </c>
      <c r="AL12" s="7" t="str">
        <f>IF('saisie français'!AL12=1,1,(IF('saisie français'!AL12=3,0.5,(IF('saisie français'!AL12=4,0.5,(IF('saisie français'!AL12=9,0,(IF('saisie français'!AL12=0,0,(IF('saisie français'!AL12="A","Abst",(IF('saisie français'!AL12="N","non év","attente")))))))))))))</f>
        <v>Abst</v>
      </c>
      <c r="AM12" s="7" t="str">
        <f>IF('saisie français'!AM12=1,1,(IF('saisie français'!AM12=3,0.5,(IF('saisie français'!AM12=4,0.5,(IF('saisie français'!AM12=9,0,(IF('saisie français'!AM12=0,0,(IF('saisie français'!AM12="A","Abst",(IF('saisie français'!AM12="N","non év","attente")))))))))))))</f>
        <v>Abst</v>
      </c>
      <c r="AN12" s="7" t="str">
        <f>IF('saisie français'!AN12=1,1,(IF('saisie français'!AN12=3,0.5,(IF('saisie français'!AN12=4,0.5,(IF('saisie français'!AN12=9,0,(IF('saisie français'!AN12=0,0,(IF('saisie français'!AN12="A","Abst",(IF('saisie français'!AN12="N","non év","attente")))))))))))))</f>
        <v>Abst</v>
      </c>
      <c r="AO12" s="7" t="str">
        <f>IF('saisie français'!AO12=1,1,(IF('saisie français'!AO12=3,0.5,(IF('saisie français'!AO12=4,0.5,(IF('saisie français'!AO12=9,0,(IF('saisie français'!AO12=0,0,(IF('saisie français'!AO12="A","Abst",(IF('saisie français'!AO12="N","non év","attente")))))))))))))</f>
        <v>Abst</v>
      </c>
      <c r="AP12" s="7" t="str">
        <f>IF('saisie français'!AP12=1,1,(IF('saisie français'!AP12=3,0.5,(IF('saisie français'!AP12=4,0.5,(IF('saisie français'!AP12=9,0,(IF('saisie français'!AP12=0,0,(IF('saisie français'!AP12="A","Abst",(IF('saisie français'!AP12="N","non év","attente")))))))))))))</f>
        <v>Abst</v>
      </c>
      <c r="AQ12" s="7" t="str">
        <f>IF('saisie français'!AQ12=1,1,(IF('saisie français'!AQ12=3,0.5,(IF('saisie français'!AQ12=4,0.5,(IF('saisie français'!AQ12=9,0,(IF('saisie français'!AQ12=0,0,(IF('saisie français'!AQ12="A","Abst",(IF('saisie français'!AQ12="N","non év","attente")))))))))))))</f>
        <v>Abst</v>
      </c>
      <c r="AR12" s="7" t="str">
        <f>IF('saisie français'!AR12=1,1,(IF('saisie français'!AR12=3,0.5,(IF('saisie français'!AR12=4,0.5,(IF('saisie français'!AR12=9,0,(IF('saisie français'!AR12=0,0,(IF('saisie français'!AR12="A","Abst",(IF('saisie français'!AR12="N","non év","attente")))))))))))))</f>
        <v>Abst</v>
      </c>
      <c r="AS12" s="7" t="str">
        <f>IF('saisie français'!AS12=1,1,(IF('saisie français'!AS12=3,0.5,(IF('saisie français'!AS12=4,0.5,(IF('saisie français'!AS12=9,0,(IF('saisie français'!AS12=0,0,(IF('saisie français'!AS12="A","Abst",(IF('saisie français'!AS12="N","non év","attente")))))))))))))</f>
        <v>Abst</v>
      </c>
      <c r="AT12" s="7" t="str">
        <f>IF('saisie français'!AT12=1,1,(IF('saisie français'!AT12=3,0.5,(IF('saisie français'!AT12=4,0.5,(IF('saisie français'!AT12=9,0,(IF('saisie français'!AT12=0,0,(IF('saisie français'!AT12="A","Abst",(IF('saisie français'!AT12="N","non év","attente")))))))))))))</f>
        <v>Abst</v>
      </c>
      <c r="AU12" s="7" t="str">
        <f>IF('saisie français'!AU12=1,1,(IF('saisie français'!AU12=3,0.5,(IF('saisie français'!AU12=4,0.5,(IF('saisie français'!AU12=9,0,(IF('saisie français'!AU12=0,0,(IF('saisie français'!AU12="A","Abst",(IF('saisie français'!AU12="N","non év","attente")))))))))))))</f>
        <v>Abst</v>
      </c>
      <c r="AV12" s="7" t="str">
        <f>IF('saisie français'!AV12=1,1,(IF('saisie français'!AV12=3,0.5,(IF('saisie français'!AV12=4,0.5,(IF('saisie français'!AV12=9,0,(IF('saisie français'!AV12=0,0,(IF('saisie français'!AV12="A","Abst",(IF('saisie français'!AV12="N","non év","attente")))))))))))))</f>
        <v>Abst</v>
      </c>
      <c r="AW12" s="7" t="str">
        <f>IF('saisie français'!AW12=1,1,(IF('saisie français'!AW12=3,0.5,(IF('saisie français'!AW12=4,0.5,(IF('saisie français'!AW12=9,0,(IF('saisie français'!AW12=0,0,(IF('saisie français'!AW12="A","Abst",(IF('saisie français'!AW12="N","non év","attente")))))))))))))</f>
        <v>Abst</v>
      </c>
      <c r="AX12" s="7" t="str">
        <f>IF('saisie français'!AX12=1,1,(IF('saisie français'!AX12=3,0.5,(IF('saisie français'!AX12=4,0.5,(IF('saisie français'!AX12=9,0,(IF('saisie français'!AX12=0,0,(IF('saisie français'!AX12="A","Abst",(IF('saisie français'!AX12="N","non év","attente")))))))))))))</f>
        <v>Abst</v>
      </c>
      <c r="AY12" s="7" t="str">
        <f>IF('saisie français'!AY12=1,1,(IF('saisie français'!AY12=3,0.5,(IF('saisie français'!AY12=4,0.5,(IF('saisie français'!AY12=9,0,(IF('saisie français'!AY12=0,0,(IF('saisie français'!AY12="A","Abst",(IF('saisie français'!AY12="N","non év","attente")))))))))))))</f>
        <v>Abst</v>
      </c>
      <c r="AZ12" s="7" t="str">
        <f>IF('saisie français'!AZ12=1,1,(IF('saisie français'!AZ12=3,0.5,(IF('saisie français'!AZ12=4,0.5,(IF('saisie français'!AZ12=9,0,(IF('saisie français'!AZ12=0,0,(IF('saisie français'!AZ12="A","Abst",(IF('saisie français'!AZ12="N","non év","attente")))))))))))))</f>
        <v>Abst</v>
      </c>
      <c r="BA12" s="7" t="str">
        <f>IF('saisie français'!BA12=1,1,(IF('saisie français'!BA12=3,0.5,(IF('saisie français'!BA12=4,0.5,(IF('saisie français'!BA12=9,0,(IF('saisie français'!BA12=0,0,(IF('saisie français'!BA12="A","Abst",(IF('saisie français'!BA12="N","non év","attente")))))))))))))</f>
        <v>Abst</v>
      </c>
      <c r="BB12" s="7" t="str">
        <f>IF('saisie français'!BB12=1,1,(IF('saisie français'!BB12=3,0.5,(IF('saisie français'!BB12=4,0.5,(IF('saisie français'!BB12=9,0,(IF('saisie français'!BB12=0,0,(IF('saisie français'!BB12="A","Abst",(IF('saisie français'!BB12="N","non év","attente")))))))))))))</f>
        <v>Abst</v>
      </c>
      <c r="BC12" s="7" t="str">
        <f>IF('saisie français'!BC12=1,1,(IF('saisie français'!BC12=3,0.5,(IF('saisie français'!BC12=4,0.5,(IF('saisie français'!BC12=9,0,(IF('saisie français'!BC12=0,0,(IF('saisie français'!BC12="A","Abst",(IF('saisie français'!BC12="N","non év","attente")))))))))))))</f>
        <v>Abst</v>
      </c>
      <c r="BD12" s="7" t="str">
        <f>IF('saisie français'!BD12=1,1,(IF('saisie français'!BD12=3,0.5,(IF('saisie français'!BD12=4,0.5,(IF('saisie français'!BD12=9,0,(IF('saisie français'!BD12=0,0,(IF('saisie français'!BD12="A","Abst",(IF('saisie français'!BD12="N","non év","attente")))))))))))))</f>
        <v>Abst</v>
      </c>
      <c r="BE12" s="7" t="str">
        <f>IF('saisie français'!BE12=1,1,(IF('saisie français'!BE12=3,0.5,(IF('saisie français'!BE12=4,0.5,(IF('saisie français'!BE12=9,0,(IF('saisie français'!BE12=0,0,(IF('saisie français'!BE12="A","Abst",(IF('saisie français'!BE12="N","non év","attente")))))))))))))</f>
        <v>Abst</v>
      </c>
      <c r="BF12" s="7" t="str">
        <f>IF('saisie français'!BF12=1,1,(IF('saisie français'!BF12=3,0.5,(IF('saisie français'!BF12=4,0.5,(IF('saisie français'!BF12=9,0,(IF('saisie français'!BF12=0,0,(IF('saisie français'!BF12="A","Abst",(IF('saisie français'!BF12="N","non év","attente")))))))))))))</f>
        <v>Abst</v>
      </c>
      <c r="BG12" s="7" t="str">
        <f>IF('saisie français'!BG12=1,1,(IF('saisie français'!BG12=3,0.5,(IF('saisie français'!BG12=4,0.5,(IF('saisie français'!BG12=9,0,(IF('saisie français'!BG12=0,0,(IF('saisie français'!BG12="A","Abst",(IF('saisie français'!BG12="N","non év","attente")))))))))))))</f>
        <v>Abst</v>
      </c>
      <c r="BH12" s="7" t="str">
        <f>IF('saisie français'!BH12=1,1,(IF('saisie français'!BH12=3,0.5,(IF('saisie français'!BH12=4,0.5,(IF('saisie français'!BH12=9,0,(IF('saisie français'!BH12=0,0,(IF('saisie français'!BH12="A","Abst",(IF('saisie français'!BH12="N","non év","attente")))))))))))))</f>
        <v>Abst</v>
      </c>
      <c r="BI12" s="7" t="str">
        <f>IF('saisie français'!BI12=1,1,(IF('saisie français'!BI12=3,0.5,(IF('saisie français'!BI12=4,0.5,(IF('saisie français'!BI12=9,0,(IF('saisie français'!BI12=0,0,(IF('saisie français'!BI12="A","Abst",(IF('saisie français'!BI12="N","non év","attente")))))))))))))</f>
        <v>Abst</v>
      </c>
      <c r="BJ12" s="7" t="str">
        <f>IF('saisie français'!BJ12=1,1,(IF('saisie français'!BJ12=3,0.5,(IF('saisie français'!BJ12=4,0.5,(IF('saisie français'!BJ12=9,0,(IF('saisie français'!BJ12=0,0,(IF('saisie français'!BJ12="A","Abst",(IF('saisie français'!BJ12="N","non év","attente")))))))))))))</f>
        <v>Abst</v>
      </c>
      <c r="BK12" s="7" t="str">
        <f>IF('saisie français'!BK12=1,1,(IF('saisie français'!BK12=3,0.5,(IF('saisie français'!BK12=4,0.5,(IF('saisie français'!BK12=9,0,(IF('saisie français'!BK12=0,0,(IF('saisie français'!BK12="A","Abst",(IF('saisie français'!BK12="N","non év","attente")))))))))))))</f>
        <v>Abst</v>
      </c>
    </row>
    <row r="13" spans="2:63">
      <c r="B13" s="2" t="str">
        <f>IF('Ma classe'!B12&lt;&gt;0,'Ma classe'!B12,"aucun élève")</f>
        <v>aucun élève</v>
      </c>
      <c r="C13" s="2" t="str">
        <f>IF('Ma classe'!C12&lt;&gt;0,'Ma classe'!C12,"aucun élève")</f>
        <v>aucun élève</v>
      </c>
      <c r="D13" s="7" t="str">
        <f>IF('saisie français'!D13=1,1,(IF('saisie français'!D13=3,0.5,(IF('saisie français'!D13=4,0.5,(IF('saisie français'!D13=9,0,(IF('saisie français'!D13=0,0,(IF('saisie français'!D13="A","Abst",(IF('saisie français'!D13="N","non év","attente")))))))))))))</f>
        <v>Abst</v>
      </c>
      <c r="E13" s="7" t="str">
        <f>IF('saisie français'!E13=1,1,(IF('saisie français'!E13=3,0.5,(IF('saisie français'!E13=4,0.5,(IF('saisie français'!E13=9,0,(IF('saisie français'!E13=0,0,(IF('saisie français'!E13="A","Abst",(IF('saisie français'!E13="N","non év","attente")))))))))))))</f>
        <v>Abst</v>
      </c>
      <c r="F13" s="7" t="str">
        <f>IF('saisie français'!F13=1,1,(IF('saisie français'!F13=3,0.5,(IF('saisie français'!F13=4,0.5,(IF('saisie français'!F13=9,0,(IF('saisie français'!F13=0,0,(IF('saisie français'!F13="A","Abst",(IF('saisie français'!F13="N","non év","attente")))))))))))))</f>
        <v>Abst</v>
      </c>
      <c r="G13" s="7" t="str">
        <f>IF('saisie français'!G13=1,1,(IF('saisie français'!G13=3,0.5,(IF('saisie français'!G13=4,0.5,(IF('saisie français'!G13=9,0,(IF('saisie français'!G13=0,0,(IF('saisie français'!G13="A","Abst",(IF('saisie français'!G13="N","non év","attente")))))))))))))</f>
        <v>Abst</v>
      </c>
      <c r="H13" s="7" t="str">
        <f>IF('saisie français'!H13=1,1,(IF('saisie français'!H13=3,0.5,(IF('saisie français'!H13=4,0.5,(IF('saisie français'!H13=9,0,(IF('saisie français'!H13=0,0,(IF('saisie français'!H13="A","Abst",(IF('saisie français'!H13="N","non év","attente")))))))))))))</f>
        <v>Abst</v>
      </c>
      <c r="I13" s="7" t="str">
        <f>IF('saisie français'!I13=1,1,(IF('saisie français'!I13=3,0.5,(IF('saisie français'!I13=4,0.5,(IF('saisie français'!I13=9,0,(IF('saisie français'!I13=0,0,(IF('saisie français'!I13="A","Abst",(IF('saisie français'!I13="N","non év","attente")))))))))))))</f>
        <v>Abst</v>
      </c>
      <c r="J13" s="7" t="str">
        <f>IF('saisie français'!J13=1,1,(IF('saisie français'!J13=3,0.5,(IF('saisie français'!J13=4,0.5,(IF('saisie français'!J13=9,0,(IF('saisie français'!J13=0,0,(IF('saisie français'!J13="A","Abst",(IF('saisie français'!J13="N","non év","attente")))))))))))))</f>
        <v>Abst</v>
      </c>
      <c r="K13" s="7" t="str">
        <f>IF('saisie français'!K13=1,1,(IF('saisie français'!K13=3,0.5,(IF('saisie français'!K13=4,0.5,(IF('saisie français'!K13=9,0,(IF('saisie français'!K13=0,0,(IF('saisie français'!K13="A","Abst",(IF('saisie français'!K13="N","non év","attente")))))))))))))</f>
        <v>Abst</v>
      </c>
      <c r="L13" s="7" t="str">
        <f>IF('saisie français'!L13=1,1,(IF('saisie français'!L13=3,0.5,(IF('saisie français'!L13=4,0.5,(IF('saisie français'!L13=9,0,(IF('saisie français'!L13=0,0,(IF('saisie français'!L13="A","Abst",(IF('saisie français'!L13="N","non év","attente")))))))))))))</f>
        <v>Abst</v>
      </c>
      <c r="M13" s="7" t="str">
        <f>IF('saisie français'!M13=1,1,(IF('saisie français'!M13=3,0.5,(IF('saisie français'!M13=4,0.5,(IF('saisie français'!M13=9,0,(IF('saisie français'!M13=0,0,(IF('saisie français'!M13="A","Abst",(IF('saisie français'!M13="N","non év","attente")))))))))))))</f>
        <v>Abst</v>
      </c>
      <c r="N13" s="7" t="str">
        <f>IF('saisie français'!N13=1,1,(IF('saisie français'!N13=3,0.5,(IF('saisie français'!N13=4,0.5,(IF('saisie français'!N13=9,0,(IF('saisie français'!N13=0,0,(IF('saisie français'!N13="A","Abst",(IF('saisie français'!N13="N","non év","attente")))))))))))))</f>
        <v>Abst</v>
      </c>
      <c r="O13" s="7" t="str">
        <f>IF('saisie français'!O13=1,1,(IF('saisie français'!O13=3,0.5,(IF('saisie français'!O13=4,0.5,(IF('saisie français'!O13=9,0,(IF('saisie français'!O13=0,0,(IF('saisie français'!O13="A","Abst",(IF('saisie français'!O13="N","non év","attente")))))))))))))</f>
        <v>Abst</v>
      </c>
      <c r="P13" s="7" t="str">
        <f>IF('saisie français'!P13=1,1,(IF('saisie français'!P13=3,0.5,(IF('saisie français'!P13=4,0.5,(IF('saisie français'!P13=9,0,(IF('saisie français'!P13=0,0,(IF('saisie français'!P13="A","Abst",(IF('saisie français'!P13="N","non év","attente")))))))))))))</f>
        <v>Abst</v>
      </c>
      <c r="Q13" s="7" t="str">
        <f>IF('saisie français'!Q13=1,1,(IF('saisie français'!Q13=3,0.5,(IF('saisie français'!Q13=4,0.5,(IF('saisie français'!Q13=9,0,(IF('saisie français'!Q13=0,0,(IF('saisie français'!Q13="A","Abst",(IF('saisie français'!Q13="N","non év","attente")))))))))))))</f>
        <v>Abst</v>
      </c>
      <c r="R13" s="7" t="str">
        <f>IF('saisie français'!R13=1,1,(IF('saisie français'!R13=3,0.5,(IF('saisie français'!R13=4,0.5,(IF('saisie français'!R13=9,0,(IF('saisie français'!R13=0,0,(IF('saisie français'!R13="A","Abst",(IF('saisie français'!R13="N","non év","attente")))))))))))))</f>
        <v>Abst</v>
      </c>
      <c r="S13" s="7" t="str">
        <f>IF('saisie français'!S13=1,1,(IF('saisie français'!S13=3,0.5,(IF('saisie français'!S13=4,0.5,(IF('saisie français'!S13=9,0,(IF('saisie français'!S13=0,0,(IF('saisie français'!S13="A","Abst",(IF('saisie français'!S13="N","non év","attente")))))))))))))</f>
        <v>Abst</v>
      </c>
      <c r="T13" s="7" t="str">
        <f>IF('saisie français'!T13=1,1,(IF('saisie français'!T13=3,0.5,(IF('saisie français'!T13=4,0.5,(IF('saisie français'!T13=9,0,(IF('saisie français'!T13=0,0,(IF('saisie français'!T13="A","Abst",(IF('saisie français'!T13="N","non év","attente")))))))))))))</f>
        <v>Abst</v>
      </c>
      <c r="U13" s="7" t="str">
        <f>IF('saisie français'!U13=1,1,(IF('saisie français'!U13=3,0.5,(IF('saisie français'!U13=4,0.5,(IF('saisie français'!U13=9,0,(IF('saisie français'!U13=0,0,(IF('saisie français'!U13="A","Abst",(IF('saisie français'!U13="N","non év","attente")))))))))))))</f>
        <v>Abst</v>
      </c>
      <c r="V13" s="7" t="str">
        <f>IF('saisie français'!V13=1,1,(IF('saisie français'!V13=3,0.5,(IF('saisie français'!V13=4,0.5,(IF('saisie français'!V13=9,0,(IF('saisie français'!V13=0,0,(IF('saisie français'!V13="A","Abst",(IF('saisie français'!V13="N","non év","attente")))))))))))))</f>
        <v>Abst</v>
      </c>
      <c r="W13" s="7" t="str">
        <f>IF('saisie français'!W13=1,1,(IF('saisie français'!W13=3,0.5,(IF('saisie français'!W13=4,0.5,(IF('saisie français'!W13=9,0,(IF('saisie français'!W13=0,0,(IF('saisie français'!W13="A","Abst",(IF('saisie français'!W13="N","non év","attente")))))))))))))</f>
        <v>Abst</v>
      </c>
      <c r="X13" s="7" t="str">
        <f>IF('saisie français'!X13=1,1,(IF('saisie français'!X13=3,0.5,(IF('saisie français'!X13=4,0.5,(IF('saisie français'!X13=9,0,(IF('saisie français'!X13=0,0,(IF('saisie français'!X13="A","Abst",(IF('saisie français'!X13="N","non év","attente")))))))))))))</f>
        <v>Abst</v>
      </c>
      <c r="Y13" s="7" t="str">
        <f>IF('saisie français'!Y13=1,1,(IF('saisie français'!Y13=3,0.5,(IF('saisie français'!Y13=4,0.5,(IF('saisie français'!Y13=9,0,(IF('saisie français'!Y13=0,0,(IF('saisie français'!Y13="A","Abst",(IF('saisie français'!Y13="N","non év","attente")))))))))))))</f>
        <v>Abst</v>
      </c>
      <c r="Z13" s="7" t="str">
        <f>IF('saisie français'!Z13=1,1,(IF('saisie français'!Z13=3,0.5,(IF('saisie français'!Z13=4,0.5,(IF('saisie français'!Z13=9,0,(IF('saisie français'!Z13=0,0,(IF('saisie français'!Z13="A","Abst",(IF('saisie français'!Z13="N","non év","attente")))))))))))))</f>
        <v>Abst</v>
      </c>
      <c r="AA13" s="7" t="str">
        <f>IF('saisie français'!AA13=1,1,(IF('saisie français'!AA13=3,0.5,(IF('saisie français'!AA13=4,0.5,(IF('saisie français'!AA13=9,0,(IF('saisie français'!AA13=0,0,(IF('saisie français'!AA13="A","Abst",(IF('saisie français'!AA13="N","non év","attente")))))))))))))</f>
        <v>Abst</v>
      </c>
      <c r="AB13" s="7" t="str">
        <f>IF('saisie français'!AB13=1,1,(IF('saisie français'!AB13=3,0.5,(IF('saisie français'!AB13=4,0.5,(IF('saisie français'!AB13=9,0,(IF('saisie français'!AB13=0,0,(IF('saisie français'!AB13="A","Abst",(IF('saisie français'!AB13="N","non év","attente")))))))))))))</f>
        <v>Abst</v>
      </c>
      <c r="AC13" s="7" t="str">
        <f>IF('saisie français'!AC13=1,1,(IF('saisie français'!AC13=3,0.5,(IF('saisie français'!AC13=4,0.5,(IF('saisie français'!AC13=9,0,(IF('saisie français'!AC13=0,0,(IF('saisie français'!AC13="A","Abst",(IF('saisie français'!AC13="N","non év","attente")))))))))))))</f>
        <v>Abst</v>
      </c>
      <c r="AD13" s="7" t="str">
        <f>IF('saisie français'!AD13=1,1,(IF('saisie français'!AD13=3,0.5,(IF('saisie français'!AD13=4,0.5,(IF('saisie français'!AD13=9,0,(IF('saisie français'!AD13=0,0,(IF('saisie français'!AD13="A","Abst",(IF('saisie français'!AD13="N","non év","attente")))))))))))))</f>
        <v>Abst</v>
      </c>
      <c r="AE13" s="7" t="str">
        <f>IF('saisie français'!AE13=1,1,(IF('saisie français'!AE13=3,0.5,(IF('saisie français'!AE13=4,0.5,(IF('saisie français'!AE13=9,0,(IF('saisie français'!AE13=0,0,(IF('saisie français'!AE13="A","Abst",(IF('saisie français'!AE13="N","non év","attente")))))))))))))</f>
        <v>Abst</v>
      </c>
      <c r="AF13" s="7" t="str">
        <f>IF('saisie français'!AF13=1,1,(IF('saisie français'!AF13=3,0.5,(IF('saisie français'!AF13=4,0.5,(IF('saisie français'!AF13=9,0,(IF('saisie français'!AF13=0,0,(IF('saisie français'!AF13="A","Abst",(IF('saisie français'!AF13="N","non év","attente")))))))))))))</f>
        <v>Abst</v>
      </c>
      <c r="AG13" s="7" t="str">
        <f>IF('saisie français'!AG13=1,1,(IF('saisie français'!AG13=3,0.5,(IF('saisie français'!AG13=4,0.5,(IF('saisie français'!AG13=9,0,(IF('saisie français'!AG13=0,0,(IF('saisie français'!AG13="A","Abst",(IF('saisie français'!AG13="N","non év","attente")))))))))))))</f>
        <v>Abst</v>
      </c>
      <c r="AH13" s="7" t="str">
        <f>IF('saisie français'!AH13=1,1,(IF('saisie français'!AH13=3,0.5,(IF('saisie français'!AH13=4,0.5,(IF('saisie français'!AH13=9,0,(IF('saisie français'!AH13=0,0,(IF('saisie français'!AH13="A","Abst",(IF('saisie français'!AH13="N","non év","attente")))))))))))))</f>
        <v>Abst</v>
      </c>
      <c r="AI13" s="7" t="str">
        <f>IF('saisie français'!AI13=1,1,(IF('saisie français'!AI13=3,0.5,(IF('saisie français'!AI13=4,0.5,(IF('saisie français'!AI13=9,0,(IF('saisie français'!AI13=0,0,(IF('saisie français'!AI13="A","Abst",(IF('saisie français'!AI13="N","non év","attente")))))))))))))</f>
        <v>Abst</v>
      </c>
      <c r="AJ13" s="7" t="str">
        <f>IF('saisie français'!AJ13=1,1,(IF('saisie français'!AJ13=3,0.5,(IF('saisie français'!AJ13=4,0.5,(IF('saisie français'!AJ13=9,0,(IF('saisie français'!AJ13=0,0,(IF('saisie français'!AJ13="A","Abst",(IF('saisie français'!AJ13="N","non év","attente")))))))))))))</f>
        <v>Abst</v>
      </c>
      <c r="AK13" s="7" t="str">
        <f>IF('saisie français'!AK13=1,1,(IF('saisie français'!AK13=3,0.5,(IF('saisie français'!AK13=4,0.5,(IF('saisie français'!AK13=9,0,(IF('saisie français'!AK13=0,0,(IF('saisie français'!AK13="A","Abst",(IF('saisie français'!AK13="N","non év","attente")))))))))))))</f>
        <v>Abst</v>
      </c>
      <c r="AL13" s="7" t="str">
        <f>IF('saisie français'!AL13=1,1,(IF('saisie français'!AL13=3,0.5,(IF('saisie français'!AL13=4,0.5,(IF('saisie français'!AL13=9,0,(IF('saisie français'!AL13=0,0,(IF('saisie français'!AL13="A","Abst",(IF('saisie français'!AL13="N","non év","attente")))))))))))))</f>
        <v>Abst</v>
      </c>
      <c r="AM13" s="7" t="str">
        <f>IF('saisie français'!AM13=1,1,(IF('saisie français'!AM13=3,0.5,(IF('saisie français'!AM13=4,0.5,(IF('saisie français'!AM13=9,0,(IF('saisie français'!AM13=0,0,(IF('saisie français'!AM13="A","Abst",(IF('saisie français'!AM13="N","non év","attente")))))))))))))</f>
        <v>Abst</v>
      </c>
      <c r="AN13" s="7" t="str">
        <f>IF('saisie français'!AN13=1,1,(IF('saisie français'!AN13=3,0.5,(IF('saisie français'!AN13=4,0.5,(IF('saisie français'!AN13=9,0,(IF('saisie français'!AN13=0,0,(IF('saisie français'!AN13="A","Abst",(IF('saisie français'!AN13="N","non év","attente")))))))))))))</f>
        <v>Abst</v>
      </c>
      <c r="AO13" s="7" t="str">
        <f>IF('saisie français'!AO13=1,1,(IF('saisie français'!AO13=3,0.5,(IF('saisie français'!AO13=4,0.5,(IF('saisie français'!AO13=9,0,(IF('saisie français'!AO13=0,0,(IF('saisie français'!AO13="A","Abst",(IF('saisie français'!AO13="N","non év","attente")))))))))))))</f>
        <v>Abst</v>
      </c>
      <c r="AP13" s="7" t="str">
        <f>IF('saisie français'!AP13=1,1,(IF('saisie français'!AP13=3,0.5,(IF('saisie français'!AP13=4,0.5,(IF('saisie français'!AP13=9,0,(IF('saisie français'!AP13=0,0,(IF('saisie français'!AP13="A","Abst",(IF('saisie français'!AP13="N","non év","attente")))))))))))))</f>
        <v>Abst</v>
      </c>
      <c r="AQ13" s="7" t="str">
        <f>IF('saisie français'!AQ13=1,1,(IF('saisie français'!AQ13=3,0.5,(IF('saisie français'!AQ13=4,0.5,(IF('saisie français'!AQ13=9,0,(IF('saisie français'!AQ13=0,0,(IF('saisie français'!AQ13="A","Abst",(IF('saisie français'!AQ13="N","non év","attente")))))))))))))</f>
        <v>Abst</v>
      </c>
      <c r="AR13" s="7" t="str">
        <f>IF('saisie français'!AR13=1,1,(IF('saisie français'!AR13=3,0.5,(IF('saisie français'!AR13=4,0.5,(IF('saisie français'!AR13=9,0,(IF('saisie français'!AR13=0,0,(IF('saisie français'!AR13="A","Abst",(IF('saisie français'!AR13="N","non év","attente")))))))))))))</f>
        <v>Abst</v>
      </c>
      <c r="AS13" s="7" t="str">
        <f>IF('saisie français'!AS13=1,1,(IF('saisie français'!AS13=3,0.5,(IF('saisie français'!AS13=4,0.5,(IF('saisie français'!AS13=9,0,(IF('saisie français'!AS13=0,0,(IF('saisie français'!AS13="A","Abst",(IF('saisie français'!AS13="N","non év","attente")))))))))))))</f>
        <v>Abst</v>
      </c>
      <c r="AT13" s="7" t="str">
        <f>IF('saisie français'!AT13=1,1,(IF('saisie français'!AT13=3,0.5,(IF('saisie français'!AT13=4,0.5,(IF('saisie français'!AT13=9,0,(IF('saisie français'!AT13=0,0,(IF('saisie français'!AT13="A","Abst",(IF('saisie français'!AT13="N","non év","attente")))))))))))))</f>
        <v>Abst</v>
      </c>
      <c r="AU13" s="7" t="str">
        <f>IF('saisie français'!AU13=1,1,(IF('saisie français'!AU13=3,0.5,(IF('saisie français'!AU13=4,0.5,(IF('saisie français'!AU13=9,0,(IF('saisie français'!AU13=0,0,(IF('saisie français'!AU13="A","Abst",(IF('saisie français'!AU13="N","non év","attente")))))))))))))</f>
        <v>Abst</v>
      </c>
      <c r="AV13" s="7" t="str">
        <f>IF('saisie français'!AV13=1,1,(IF('saisie français'!AV13=3,0.5,(IF('saisie français'!AV13=4,0.5,(IF('saisie français'!AV13=9,0,(IF('saisie français'!AV13=0,0,(IF('saisie français'!AV13="A","Abst",(IF('saisie français'!AV13="N","non év","attente")))))))))))))</f>
        <v>Abst</v>
      </c>
      <c r="AW13" s="7" t="str">
        <f>IF('saisie français'!AW13=1,1,(IF('saisie français'!AW13=3,0.5,(IF('saisie français'!AW13=4,0.5,(IF('saisie français'!AW13=9,0,(IF('saisie français'!AW13=0,0,(IF('saisie français'!AW13="A","Abst",(IF('saisie français'!AW13="N","non év","attente")))))))))))))</f>
        <v>Abst</v>
      </c>
      <c r="AX13" s="7" t="str">
        <f>IF('saisie français'!AX13=1,1,(IF('saisie français'!AX13=3,0.5,(IF('saisie français'!AX13=4,0.5,(IF('saisie français'!AX13=9,0,(IF('saisie français'!AX13=0,0,(IF('saisie français'!AX13="A","Abst",(IF('saisie français'!AX13="N","non év","attente")))))))))))))</f>
        <v>Abst</v>
      </c>
      <c r="AY13" s="7" t="str">
        <f>IF('saisie français'!AY13=1,1,(IF('saisie français'!AY13=3,0.5,(IF('saisie français'!AY13=4,0.5,(IF('saisie français'!AY13=9,0,(IF('saisie français'!AY13=0,0,(IF('saisie français'!AY13="A","Abst",(IF('saisie français'!AY13="N","non év","attente")))))))))))))</f>
        <v>Abst</v>
      </c>
      <c r="AZ13" s="7" t="str">
        <f>IF('saisie français'!AZ13=1,1,(IF('saisie français'!AZ13=3,0.5,(IF('saisie français'!AZ13=4,0.5,(IF('saisie français'!AZ13=9,0,(IF('saisie français'!AZ13=0,0,(IF('saisie français'!AZ13="A","Abst",(IF('saisie français'!AZ13="N","non év","attente")))))))))))))</f>
        <v>Abst</v>
      </c>
      <c r="BA13" s="7" t="str">
        <f>IF('saisie français'!BA13=1,1,(IF('saisie français'!BA13=3,0.5,(IF('saisie français'!BA13=4,0.5,(IF('saisie français'!BA13=9,0,(IF('saisie français'!BA13=0,0,(IF('saisie français'!BA13="A","Abst",(IF('saisie français'!BA13="N","non év","attente")))))))))))))</f>
        <v>Abst</v>
      </c>
      <c r="BB13" s="7" t="str">
        <f>IF('saisie français'!BB13=1,1,(IF('saisie français'!BB13=3,0.5,(IF('saisie français'!BB13=4,0.5,(IF('saisie français'!BB13=9,0,(IF('saisie français'!BB13=0,0,(IF('saisie français'!BB13="A","Abst",(IF('saisie français'!BB13="N","non év","attente")))))))))))))</f>
        <v>Abst</v>
      </c>
      <c r="BC13" s="7" t="str">
        <f>IF('saisie français'!BC13=1,1,(IF('saisie français'!BC13=3,0.5,(IF('saisie français'!BC13=4,0.5,(IF('saisie français'!BC13=9,0,(IF('saisie français'!BC13=0,0,(IF('saisie français'!BC13="A","Abst",(IF('saisie français'!BC13="N","non év","attente")))))))))))))</f>
        <v>Abst</v>
      </c>
      <c r="BD13" s="7" t="str">
        <f>IF('saisie français'!BD13=1,1,(IF('saisie français'!BD13=3,0.5,(IF('saisie français'!BD13=4,0.5,(IF('saisie français'!BD13=9,0,(IF('saisie français'!BD13=0,0,(IF('saisie français'!BD13="A","Abst",(IF('saisie français'!BD13="N","non év","attente")))))))))))))</f>
        <v>Abst</v>
      </c>
      <c r="BE13" s="7" t="str">
        <f>IF('saisie français'!BE13=1,1,(IF('saisie français'!BE13=3,0.5,(IF('saisie français'!BE13=4,0.5,(IF('saisie français'!BE13=9,0,(IF('saisie français'!BE13=0,0,(IF('saisie français'!BE13="A","Abst",(IF('saisie français'!BE13="N","non év","attente")))))))))))))</f>
        <v>Abst</v>
      </c>
      <c r="BF13" s="7" t="str">
        <f>IF('saisie français'!BF13=1,1,(IF('saisie français'!BF13=3,0.5,(IF('saisie français'!BF13=4,0.5,(IF('saisie français'!BF13=9,0,(IF('saisie français'!BF13=0,0,(IF('saisie français'!BF13="A","Abst",(IF('saisie français'!BF13="N","non év","attente")))))))))))))</f>
        <v>Abst</v>
      </c>
      <c r="BG13" s="7" t="str">
        <f>IF('saisie français'!BG13=1,1,(IF('saisie français'!BG13=3,0.5,(IF('saisie français'!BG13=4,0.5,(IF('saisie français'!BG13=9,0,(IF('saisie français'!BG13=0,0,(IF('saisie français'!BG13="A","Abst",(IF('saisie français'!BG13="N","non év","attente")))))))))))))</f>
        <v>Abst</v>
      </c>
      <c r="BH13" s="7" t="str">
        <f>IF('saisie français'!BH13=1,1,(IF('saisie français'!BH13=3,0.5,(IF('saisie français'!BH13=4,0.5,(IF('saisie français'!BH13=9,0,(IF('saisie français'!BH13=0,0,(IF('saisie français'!BH13="A","Abst",(IF('saisie français'!BH13="N","non év","attente")))))))))))))</f>
        <v>Abst</v>
      </c>
      <c r="BI13" s="7" t="str">
        <f>IF('saisie français'!BI13=1,1,(IF('saisie français'!BI13=3,0.5,(IF('saisie français'!BI13=4,0.5,(IF('saisie français'!BI13=9,0,(IF('saisie français'!BI13=0,0,(IF('saisie français'!BI13="A","Abst",(IF('saisie français'!BI13="N","non év","attente")))))))))))))</f>
        <v>Abst</v>
      </c>
      <c r="BJ13" s="7" t="str">
        <f>IF('saisie français'!BJ13=1,1,(IF('saisie français'!BJ13=3,0.5,(IF('saisie français'!BJ13=4,0.5,(IF('saisie français'!BJ13=9,0,(IF('saisie français'!BJ13=0,0,(IF('saisie français'!BJ13="A","Abst",(IF('saisie français'!BJ13="N","non év","attente")))))))))))))</f>
        <v>Abst</v>
      </c>
      <c r="BK13" s="7" t="str">
        <f>IF('saisie français'!BK13=1,1,(IF('saisie français'!BK13=3,0.5,(IF('saisie français'!BK13=4,0.5,(IF('saisie français'!BK13=9,0,(IF('saisie français'!BK13=0,0,(IF('saisie français'!BK13="A","Abst",(IF('saisie français'!BK13="N","non év","attente")))))))))))))</f>
        <v>Abst</v>
      </c>
    </row>
    <row r="14" spans="2:63">
      <c r="B14" s="2" t="str">
        <f>IF('Ma classe'!B13&lt;&gt;0,'Ma classe'!B13,"aucun élève")</f>
        <v>aucun élève</v>
      </c>
      <c r="C14" s="2" t="str">
        <f>IF('Ma classe'!C13&lt;&gt;0,'Ma classe'!C13,"aucun élève")</f>
        <v>aucun élève</v>
      </c>
      <c r="D14" s="7" t="str">
        <f>IF('saisie français'!D14=1,1,(IF('saisie français'!D14=3,0.5,(IF('saisie français'!D14=4,0.5,(IF('saisie français'!D14=9,0,(IF('saisie français'!D14=0,0,(IF('saisie français'!D14="A","Abst",(IF('saisie français'!D14="N","non év","attente")))))))))))))</f>
        <v>Abst</v>
      </c>
      <c r="E14" s="7" t="str">
        <f>IF('saisie français'!E14=1,1,(IF('saisie français'!E14=3,0.5,(IF('saisie français'!E14=4,0.5,(IF('saisie français'!E14=9,0,(IF('saisie français'!E14=0,0,(IF('saisie français'!E14="A","Abst",(IF('saisie français'!E14="N","non év","attente")))))))))))))</f>
        <v>Abst</v>
      </c>
      <c r="F14" s="7" t="str">
        <f>IF('saisie français'!F14=1,1,(IF('saisie français'!F14=3,0.5,(IF('saisie français'!F14=4,0.5,(IF('saisie français'!F14=9,0,(IF('saisie français'!F14=0,0,(IF('saisie français'!F14="A","Abst",(IF('saisie français'!F14="N","non év","attente")))))))))))))</f>
        <v>Abst</v>
      </c>
      <c r="G14" s="7" t="str">
        <f>IF('saisie français'!G14=1,1,(IF('saisie français'!G14=3,0.5,(IF('saisie français'!G14=4,0.5,(IF('saisie français'!G14=9,0,(IF('saisie français'!G14=0,0,(IF('saisie français'!G14="A","Abst",(IF('saisie français'!G14="N","non év","attente")))))))))))))</f>
        <v>Abst</v>
      </c>
      <c r="H14" s="7" t="str">
        <f>IF('saisie français'!H14=1,1,(IF('saisie français'!H14=3,0.5,(IF('saisie français'!H14=4,0.5,(IF('saisie français'!H14=9,0,(IF('saisie français'!H14=0,0,(IF('saisie français'!H14="A","Abst",(IF('saisie français'!H14="N","non év","attente")))))))))))))</f>
        <v>Abst</v>
      </c>
      <c r="I14" s="7" t="str">
        <f>IF('saisie français'!I14=1,1,(IF('saisie français'!I14=3,0.5,(IF('saisie français'!I14=4,0.5,(IF('saisie français'!I14=9,0,(IF('saisie français'!I14=0,0,(IF('saisie français'!I14="A","Abst",(IF('saisie français'!I14="N","non év","attente")))))))))))))</f>
        <v>Abst</v>
      </c>
      <c r="J14" s="7" t="str">
        <f>IF('saisie français'!J14=1,1,(IF('saisie français'!J14=3,0.5,(IF('saisie français'!J14=4,0.5,(IF('saisie français'!J14=9,0,(IF('saisie français'!J14=0,0,(IF('saisie français'!J14="A","Abst",(IF('saisie français'!J14="N","non év","attente")))))))))))))</f>
        <v>Abst</v>
      </c>
      <c r="K14" s="7" t="str">
        <f>IF('saisie français'!K14=1,1,(IF('saisie français'!K14=3,0.5,(IF('saisie français'!K14=4,0.5,(IF('saisie français'!K14=9,0,(IF('saisie français'!K14=0,0,(IF('saisie français'!K14="A","Abst",(IF('saisie français'!K14="N","non év","attente")))))))))))))</f>
        <v>Abst</v>
      </c>
      <c r="L14" s="7" t="str">
        <f>IF('saisie français'!L14=1,1,(IF('saisie français'!L14=3,0.5,(IF('saisie français'!L14=4,0.5,(IF('saisie français'!L14=9,0,(IF('saisie français'!L14=0,0,(IF('saisie français'!L14="A","Abst",(IF('saisie français'!L14="N","non év","attente")))))))))))))</f>
        <v>Abst</v>
      </c>
      <c r="M14" s="7" t="str">
        <f>IF('saisie français'!M14=1,1,(IF('saisie français'!M14=3,0.5,(IF('saisie français'!M14=4,0.5,(IF('saisie français'!M14=9,0,(IF('saisie français'!M14=0,0,(IF('saisie français'!M14="A","Abst",(IF('saisie français'!M14="N","non év","attente")))))))))))))</f>
        <v>Abst</v>
      </c>
      <c r="N14" s="7" t="str">
        <f>IF('saisie français'!N14=1,1,(IF('saisie français'!N14=3,0.5,(IF('saisie français'!N14=4,0.5,(IF('saisie français'!N14=9,0,(IF('saisie français'!N14=0,0,(IF('saisie français'!N14="A","Abst",(IF('saisie français'!N14="N","non év","attente")))))))))))))</f>
        <v>Abst</v>
      </c>
      <c r="O14" s="7" t="str">
        <f>IF('saisie français'!O14=1,1,(IF('saisie français'!O14=3,0.5,(IF('saisie français'!O14=4,0.5,(IF('saisie français'!O14=9,0,(IF('saisie français'!O14=0,0,(IF('saisie français'!O14="A","Abst",(IF('saisie français'!O14="N","non év","attente")))))))))))))</f>
        <v>Abst</v>
      </c>
      <c r="P14" s="7" t="str">
        <f>IF('saisie français'!P14=1,1,(IF('saisie français'!P14=3,0.5,(IF('saisie français'!P14=4,0.5,(IF('saisie français'!P14=9,0,(IF('saisie français'!P14=0,0,(IF('saisie français'!P14="A","Abst",(IF('saisie français'!P14="N","non év","attente")))))))))))))</f>
        <v>Abst</v>
      </c>
      <c r="Q14" s="7" t="str">
        <f>IF('saisie français'!Q14=1,1,(IF('saisie français'!Q14=3,0.5,(IF('saisie français'!Q14=4,0.5,(IF('saisie français'!Q14=9,0,(IF('saisie français'!Q14=0,0,(IF('saisie français'!Q14="A","Abst",(IF('saisie français'!Q14="N","non év","attente")))))))))))))</f>
        <v>Abst</v>
      </c>
      <c r="R14" s="7" t="str">
        <f>IF('saisie français'!R14=1,1,(IF('saisie français'!R14=3,0.5,(IF('saisie français'!R14=4,0.5,(IF('saisie français'!R14=9,0,(IF('saisie français'!R14=0,0,(IF('saisie français'!R14="A","Abst",(IF('saisie français'!R14="N","non év","attente")))))))))))))</f>
        <v>Abst</v>
      </c>
      <c r="S14" s="7" t="str">
        <f>IF('saisie français'!S14=1,1,(IF('saisie français'!S14=3,0.5,(IF('saisie français'!S14=4,0.5,(IF('saisie français'!S14=9,0,(IF('saisie français'!S14=0,0,(IF('saisie français'!S14="A","Abst",(IF('saisie français'!S14="N","non év","attente")))))))))))))</f>
        <v>Abst</v>
      </c>
      <c r="T14" s="7" t="str">
        <f>IF('saisie français'!T14=1,1,(IF('saisie français'!T14=3,0.5,(IF('saisie français'!T14=4,0.5,(IF('saisie français'!T14=9,0,(IF('saisie français'!T14=0,0,(IF('saisie français'!T14="A","Abst",(IF('saisie français'!T14="N","non év","attente")))))))))))))</f>
        <v>Abst</v>
      </c>
      <c r="U14" s="7" t="str">
        <f>IF('saisie français'!U14=1,1,(IF('saisie français'!U14=3,0.5,(IF('saisie français'!U14=4,0.5,(IF('saisie français'!U14=9,0,(IF('saisie français'!U14=0,0,(IF('saisie français'!U14="A","Abst",(IF('saisie français'!U14="N","non év","attente")))))))))))))</f>
        <v>Abst</v>
      </c>
      <c r="V14" s="7" t="str">
        <f>IF('saisie français'!V14=1,1,(IF('saisie français'!V14=3,0.5,(IF('saisie français'!V14=4,0.5,(IF('saisie français'!V14=9,0,(IF('saisie français'!V14=0,0,(IF('saisie français'!V14="A","Abst",(IF('saisie français'!V14="N","non év","attente")))))))))))))</f>
        <v>Abst</v>
      </c>
      <c r="W14" s="7" t="str">
        <f>IF('saisie français'!W14=1,1,(IF('saisie français'!W14=3,0.5,(IF('saisie français'!W14=4,0.5,(IF('saisie français'!W14=9,0,(IF('saisie français'!W14=0,0,(IF('saisie français'!W14="A","Abst",(IF('saisie français'!W14="N","non év","attente")))))))))))))</f>
        <v>Abst</v>
      </c>
      <c r="X14" s="7" t="str">
        <f>IF('saisie français'!X14=1,1,(IF('saisie français'!X14=3,0.5,(IF('saisie français'!X14=4,0.5,(IF('saisie français'!X14=9,0,(IF('saisie français'!X14=0,0,(IF('saisie français'!X14="A","Abst",(IF('saisie français'!X14="N","non év","attente")))))))))))))</f>
        <v>Abst</v>
      </c>
      <c r="Y14" s="7" t="str">
        <f>IF('saisie français'!Y14=1,1,(IF('saisie français'!Y14=3,0.5,(IF('saisie français'!Y14=4,0.5,(IF('saisie français'!Y14=9,0,(IF('saisie français'!Y14=0,0,(IF('saisie français'!Y14="A","Abst",(IF('saisie français'!Y14="N","non év","attente")))))))))))))</f>
        <v>Abst</v>
      </c>
      <c r="Z14" s="7" t="str">
        <f>IF('saisie français'!Z14=1,1,(IF('saisie français'!Z14=3,0.5,(IF('saisie français'!Z14=4,0.5,(IF('saisie français'!Z14=9,0,(IF('saisie français'!Z14=0,0,(IF('saisie français'!Z14="A","Abst",(IF('saisie français'!Z14="N","non év","attente")))))))))))))</f>
        <v>Abst</v>
      </c>
      <c r="AA14" s="7" t="str">
        <f>IF('saisie français'!AA14=1,1,(IF('saisie français'!AA14=3,0.5,(IF('saisie français'!AA14=4,0.5,(IF('saisie français'!AA14=9,0,(IF('saisie français'!AA14=0,0,(IF('saisie français'!AA14="A","Abst",(IF('saisie français'!AA14="N","non év","attente")))))))))))))</f>
        <v>Abst</v>
      </c>
      <c r="AB14" s="7" t="str">
        <f>IF('saisie français'!AB14=1,1,(IF('saisie français'!AB14=3,0.5,(IF('saisie français'!AB14=4,0.5,(IF('saisie français'!AB14=9,0,(IF('saisie français'!AB14=0,0,(IF('saisie français'!AB14="A","Abst",(IF('saisie français'!AB14="N","non év","attente")))))))))))))</f>
        <v>Abst</v>
      </c>
      <c r="AC14" s="7" t="str">
        <f>IF('saisie français'!AC14=1,1,(IF('saisie français'!AC14=3,0.5,(IF('saisie français'!AC14=4,0.5,(IF('saisie français'!AC14=9,0,(IF('saisie français'!AC14=0,0,(IF('saisie français'!AC14="A","Abst",(IF('saisie français'!AC14="N","non év","attente")))))))))))))</f>
        <v>Abst</v>
      </c>
      <c r="AD14" s="7" t="str">
        <f>IF('saisie français'!AD14=1,1,(IF('saisie français'!AD14=3,0.5,(IF('saisie français'!AD14=4,0.5,(IF('saisie français'!AD14=9,0,(IF('saisie français'!AD14=0,0,(IF('saisie français'!AD14="A","Abst",(IF('saisie français'!AD14="N","non év","attente")))))))))))))</f>
        <v>Abst</v>
      </c>
      <c r="AE14" s="7" t="str">
        <f>IF('saisie français'!AE14=1,1,(IF('saisie français'!AE14=3,0.5,(IF('saisie français'!AE14=4,0.5,(IF('saisie français'!AE14=9,0,(IF('saisie français'!AE14=0,0,(IF('saisie français'!AE14="A","Abst",(IF('saisie français'!AE14="N","non év","attente")))))))))))))</f>
        <v>Abst</v>
      </c>
      <c r="AF14" s="7" t="str">
        <f>IF('saisie français'!AF14=1,1,(IF('saisie français'!AF14=3,0.5,(IF('saisie français'!AF14=4,0.5,(IF('saisie français'!AF14=9,0,(IF('saisie français'!AF14=0,0,(IF('saisie français'!AF14="A","Abst",(IF('saisie français'!AF14="N","non év","attente")))))))))))))</f>
        <v>Abst</v>
      </c>
      <c r="AG14" s="7" t="str">
        <f>IF('saisie français'!AG14=1,1,(IF('saisie français'!AG14=3,0.5,(IF('saisie français'!AG14=4,0.5,(IF('saisie français'!AG14=9,0,(IF('saisie français'!AG14=0,0,(IF('saisie français'!AG14="A","Abst",(IF('saisie français'!AG14="N","non év","attente")))))))))))))</f>
        <v>Abst</v>
      </c>
      <c r="AH14" s="7" t="str">
        <f>IF('saisie français'!AH14=1,1,(IF('saisie français'!AH14=3,0.5,(IF('saisie français'!AH14=4,0.5,(IF('saisie français'!AH14=9,0,(IF('saisie français'!AH14=0,0,(IF('saisie français'!AH14="A","Abst",(IF('saisie français'!AH14="N","non év","attente")))))))))))))</f>
        <v>Abst</v>
      </c>
      <c r="AI14" s="7" t="str">
        <f>IF('saisie français'!AI14=1,1,(IF('saisie français'!AI14=3,0.5,(IF('saisie français'!AI14=4,0.5,(IF('saisie français'!AI14=9,0,(IF('saisie français'!AI14=0,0,(IF('saisie français'!AI14="A","Abst",(IF('saisie français'!AI14="N","non év","attente")))))))))))))</f>
        <v>Abst</v>
      </c>
      <c r="AJ14" s="7" t="str">
        <f>IF('saisie français'!AJ14=1,1,(IF('saisie français'!AJ14=3,0.5,(IF('saisie français'!AJ14=4,0.5,(IF('saisie français'!AJ14=9,0,(IF('saisie français'!AJ14=0,0,(IF('saisie français'!AJ14="A","Abst",(IF('saisie français'!AJ14="N","non év","attente")))))))))))))</f>
        <v>Abst</v>
      </c>
      <c r="AK14" s="7" t="str">
        <f>IF('saisie français'!AK14=1,1,(IF('saisie français'!AK14=3,0.5,(IF('saisie français'!AK14=4,0.5,(IF('saisie français'!AK14=9,0,(IF('saisie français'!AK14=0,0,(IF('saisie français'!AK14="A","Abst",(IF('saisie français'!AK14="N","non év","attente")))))))))))))</f>
        <v>Abst</v>
      </c>
      <c r="AL14" s="7" t="str">
        <f>IF('saisie français'!AL14=1,1,(IF('saisie français'!AL14=3,0.5,(IF('saisie français'!AL14=4,0.5,(IF('saisie français'!AL14=9,0,(IF('saisie français'!AL14=0,0,(IF('saisie français'!AL14="A","Abst",(IF('saisie français'!AL14="N","non év","attente")))))))))))))</f>
        <v>Abst</v>
      </c>
      <c r="AM14" s="7" t="str">
        <f>IF('saisie français'!AM14=1,1,(IF('saisie français'!AM14=3,0.5,(IF('saisie français'!AM14=4,0.5,(IF('saisie français'!AM14=9,0,(IF('saisie français'!AM14=0,0,(IF('saisie français'!AM14="A","Abst",(IF('saisie français'!AM14="N","non év","attente")))))))))))))</f>
        <v>Abst</v>
      </c>
      <c r="AN14" s="7" t="str">
        <f>IF('saisie français'!AN14=1,1,(IF('saisie français'!AN14=3,0.5,(IF('saisie français'!AN14=4,0.5,(IF('saisie français'!AN14=9,0,(IF('saisie français'!AN14=0,0,(IF('saisie français'!AN14="A","Abst",(IF('saisie français'!AN14="N","non év","attente")))))))))))))</f>
        <v>Abst</v>
      </c>
      <c r="AO14" s="7" t="str">
        <f>IF('saisie français'!AO14=1,1,(IF('saisie français'!AO14=3,0.5,(IF('saisie français'!AO14=4,0.5,(IF('saisie français'!AO14=9,0,(IF('saisie français'!AO14=0,0,(IF('saisie français'!AO14="A","Abst",(IF('saisie français'!AO14="N","non év","attente")))))))))))))</f>
        <v>Abst</v>
      </c>
      <c r="AP14" s="7" t="str">
        <f>IF('saisie français'!AP14=1,1,(IF('saisie français'!AP14=3,0.5,(IF('saisie français'!AP14=4,0.5,(IF('saisie français'!AP14=9,0,(IF('saisie français'!AP14=0,0,(IF('saisie français'!AP14="A","Abst",(IF('saisie français'!AP14="N","non év","attente")))))))))))))</f>
        <v>Abst</v>
      </c>
      <c r="AQ14" s="7" t="str">
        <f>IF('saisie français'!AQ14=1,1,(IF('saisie français'!AQ14=3,0.5,(IF('saisie français'!AQ14=4,0.5,(IF('saisie français'!AQ14=9,0,(IF('saisie français'!AQ14=0,0,(IF('saisie français'!AQ14="A","Abst",(IF('saisie français'!AQ14="N","non év","attente")))))))))))))</f>
        <v>Abst</v>
      </c>
      <c r="AR14" s="7" t="str">
        <f>IF('saisie français'!AR14=1,1,(IF('saisie français'!AR14=3,0.5,(IF('saisie français'!AR14=4,0.5,(IF('saisie français'!AR14=9,0,(IF('saisie français'!AR14=0,0,(IF('saisie français'!AR14="A","Abst",(IF('saisie français'!AR14="N","non év","attente")))))))))))))</f>
        <v>Abst</v>
      </c>
      <c r="AS14" s="7" t="str">
        <f>IF('saisie français'!AS14=1,1,(IF('saisie français'!AS14=3,0.5,(IF('saisie français'!AS14=4,0.5,(IF('saisie français'!AS14=9,0,(IF('saisie français'!AS14=0,0,(IF('saisie français'!AS14="A","Abst",(IF('saisie français'!AS14="N","non év","attente")))))))))))))</f>
        <v>Abst</v>
      </c>
      <c r="AT14" s="7" t="str">
        <f>IF('saisie français'!AT14=1,1,(IF('saisie français'!AT14=3,0.5,(IF('saisie français'!AT14=4,0.5,(IF('saisie français'!AT14=9,0,(IF('saisie français'!AT14=0,0,(IF('saisie français'!AT14="A","Abst",(IF('saisie français'!AT14="N","non év","attente")))))))))))))</f>
        <v>Abst</v>
      </c>
      <c r="AU14" s="7" t="str">
        <f>IF('saisie français'!AU14=1,1,(IF('saisie français'!AU14=3,0.5,(IF('saisie français'!AU14=4,0.5,(IF('saisie français'!AU14=9,0,(IF('saisie français'!AU14=0,0,(IF('saisie français'!AU14="A","Abst",(IF('saisie français'!AU14="N","non év","attente")))))))))))))</f>
        <v>Abst</v>
      </c>
      <c r="AV14" s="7" t="str">
        <f>IF('saisie français'!AV14=1,1,(IF('saisie français'!AV14=3,0.5,(IF('saisie français'!AV14=4,0.5,(IF('saisie français'!AV14=9,0,(IF('saisie français'!AV14=0,0,(IF('saisie français'!AV14="A","Abst",(IF('saisie français'!AV14="N","non év","attente")))))))))))))</f>
        <v>Abst</v>
      </c>
      <c r="AW14" s="7" t="str">
        <f>IF('saisie français'!AW14=1,1,(IF('saisie français'!AW14=3,0.5,(IF('saisie français'!AW14=4,0.5,(IF('saisie français'!AW14=9,0,(IF('saisie français'!AW14=0,0,(IF('saisie français'!AW14="A","Abst",(IF('saisie français'!AW14="N","non év","attente")))))))))))))</f>
        <v>Abst</v>
      </c>
      <c r="AX14" s="7" t="str">
        <f>IF('saisie français'!AX14=1,1,(IF('saisie français'!AX14=3,0.5,(IF('saisie français'!AX14=4,0.5,(IF('saisie français'!AX14=9,0,(IF('saisie français'!AX14=0,0,(IF('saisie français'!AX14="A","Abst",(IF('saisie français'!AX14="N","non év","attente")))))))))))))</f>
        <v>Abst</v>
      </c>
      <c r="AY14" s="7" t="str">
        <f>IF('saisie français'!AY14=1,1,(IF('saisie français'!AY14=3,0.5,(IF('saisie français'!AY14=4,0.5,(IF('saisie français'!AY14=9,0,(IF('saisie français'!AY14=0,0,(IF('saisie français'!AY14="A","Abst",(IF('saisie français'!AY14="N","non év","attente")))))))))))))</f>
        <v>Abst</v>
      </c>
      <c r="AZ14" s="7" t="str">
        <f>IF('saisie français'!AZ14=1,1,(IF('saisie français'!AZ14=3,0.5,(IF('saisie français'!AZ14=4,0.5,(IF('saisie français'!AZ14=9,0,(IF('saisie français'!AZ14=0,0,(IF('saisie français'!AZ14="A","Abst",(IF('saisie français'!AZ14="N","non év","attente")))))))))))))</f>
        <v>Abst</v>
      </c>
      <c r="BA14" s="7" t="str">
        <f>IF('saisie français'!BA14=1,1,(IF('saisie français'!BA14=3,0.5,(IF('saisie français'!BA14=4,0.5,(IF('saisie français'!BA14=9,0,(IF('saisie français'!BA14=0,0,(IF('saisie français'!BA14="A","Abst",(IF('saisie français'!BA14="N","non év","attente")))))))))))))</f>
        <v>Abst</v>
      </c>
      <c r="BB14" s="7" t="str">
        <f>IF('saisie français'!BB14=1,1,(IF('saisie français'!BB14=3,0.5,(IF('saisie français'!BB14=4,0.5,(IF('saisie français'!BB14=9,0,(IF('saisie français'!BB14=0,0,(IF('saisie français'!BB14="A","Abst",(IF('saisie français'!BB14="N","non év","attente")))))))))))))</f>
        <v>Abst</v>
      </c>
      <c r="BC14" s="7" t="str">
        <f>IF('saisie français'!BC14=1,1,(IF('saisie français'!BC14=3,0.5,(IF('saisie français'!BC14=4,0.5,(IF('saisie français'!BC14=9,0,(IF('saisie français'!BC14=0,0,(IF('saisie français'!BC14="A","Abst",(IF('saisie français'!BC14="N","non év","attente")))))))))))))</f>
        <v>Abst</v>
      </c>
      <c r="BD14" s="7" t="str">
        <f>IF('saisie français'!BD14=1,1,(IF('saisie français'!BD14=3,0.5,(IF('saisie français'!BD14=4,0.5,(IF('saisie français'!BD14=9,0,(IF('saisie français'!BD14=0,0,(IF('saisie français'!BD14="A","Abst",(IF('saisie français'!BD14="N","non év","attente")))))))))))))</f>
        <v>Abst</v>
      </c>
      <c r="BE14" s="7" t="str">
        <f>IF('saisie français'!BE14=1,1,(IF('saisie français'!BE14=3,0.5,(IF('saisie français'!BE14=4,0.5,(IF('saisie français'!BE14=9,0,(IF('saisie français'!BE14=0,0,(IF('saisie français'!BE14="A","Abst",(IF('saisie français'!BE14="N","non év","attente")))))))))))))</f>
        <v>Abst</v>
      </c>
      <c r="BF14" s="7" t="str">
        <f>IF('saisie français'!BF14=1,1,(IF('saisie français'!BF14=3,0.5,(IF('saisie français'!BF14=4,0.5,(IF('saisie français'!BF14=9,0,(IF('saisie français'!BF14=0,0,(IF('saisie français'!BF14="A","Abst",(IF('saisie français'!BF14="N","non év","attente")))))))))))))</f>
        <v>Abst</v>
      </c>
      <c r="BG14" s="7" t="str">
        <f>IF('saisie français'!BG14=1,1,(IF('saisie français'!BG14=3,0.5,(IF('saisie français'!BG14=4,0.5,(IF('saisie français'!BG14=9,0,(IF('saisie français'!BG14=0,0,(IF('saisie français'!BG14="A","Abst",(IF('saisie français'!BG14="N","non év","attente")))))))))))))</f>
        <v>Abst</v>
      </c>
      <c r="BH14" s="7" t="str">
        <f>IF('saisie français'!BH14=1,1,(IF('saisie français'!BH14=3,0.5,(IF('saisie français'!BH14=4,0.5,(IF('saisie français'!BH14=9,0,(IF('saisie français'!BH14=0,0,(IF('saisie français'!BH14="A","Abst",(IF('saisie français'!BH14="N","non év","attente")))))))))))))</f>
        <v>Abst</v>
      </c>
      <c r="BI14" s="7" t="str">
        <f>IF('saisie français'!BI14=1,1,(IF('saisie français'!BI14=3,0.5,(IF('saisie français'!BI14=4,0.5,(IF('saisie français'!BI14=9,0,(IF('saisie français'!BI14=0,0,(IF('saisie français'!BI14="A","Abst",(IF('saisie français'!BI14="N","non év","attente")))))))))))))</f>
        <v>Abst</v>
      </c>
      <c r="BJ14" s="7" t="str">
        <f>IF('saisie français'!BJ14=1,1,(IF('saisie français'!BJ14=3,0.5,(IF('saisie français'!BJ14=4,0.5,(IF('saisie français'!BJ14=9,0,(IF('saisie français'!BJ14=0,0,(IF('saisie français'!BJ14="A","Abst",(IF('saisie français'!BJ14="N","non év","attente")))))))))))))</f>
        <v>Abst</v>
      </c>
      <c r="BK14" s="7" t="str">
        <f>IF('saisie français'!BK14=1,1,(IF('saisie français'!BK14=3,0.5,(IF('saisie français'!BK14=4,0.5,(IF('saisie français'!BK14=9,0,(IF('saisie français'!BK14=0,0,(IF('saisie français'!BK14="A","Abst",(IF('saisie français'!BK14="N","non év","attente")))))))))))))</f>
        <v>Abst</v>
      </c>
    </row>
    <row r="15" spans="2:63">
      <c r="B15" s="2" t="str">
        <f>IF('Ma classe'!B14&lt;&gt;0,'Ma classe'!B14,"aucun élève")</f>
        <v>aucun élève</v>
      </c>
      <c r="C15" s="2" t="str">
        <f>IF('Ma classe'!C14&lt;&gt;0,'Ma classe'!C14,"aucun élève")</f>
        <v>aucun élève</v>
      </c>
      <c r="D15" s="7" t="str">
        <f>IF('saisie français'!D15=1,1,(IF('saisie français'!D15=3,0.5,(IF('saisie français'!D15=4,0.5,(IF('saisie français'!D15=9,0,(IF('saisie français'!D15=0,0,(IF('saisie français'!D15="A","Abst",(IF('saisie français'!D15="N","non év","attente")))))))))))))</f>
        <v>Abst</v>
      </c>
      <c r="E15" s="7" t="str">
        <f>IF('saisie français'!E15=1,1,(IF('saisie français'!E15=3,0.5,(IF('saisie français'!E15=4,0.5,(IF('saisie français'!E15=9,0,(IF('saisie français'!E15=0,0,(IF('saisie français'!E15="A","Abst",(IF('saisie français'!E15="N","non év","attente")))))))))))))</f>
        <v>Abst</v>
      </c>
      <c r="F15" s="7" t="str">
        <f>IF('saisie français'!F15=1,1,(IF('saisie français'!F15=3,0.5,(IF('saisie français'!F15=4,0.5,(IF('saisie français'!F15=9,0,(IF('saisie français'!F15=0,0,(IF('saisie français'!F15="A","Abst",(IF('saisie français'!F15="N","non év","attente")))))))))))))</f>
        <v>Abst</v>
      </c>
      <c r="G15" s="7" t="str">
        <f>IF('saisie français'!G15=1,1,(IF('saisie français'!G15=3,0.5,(IF('saisie français'!G15=4,0.5,(IF('saisie français'!G15=9,0,(IF('saisie français'!G15=0,0,(IF('saisie français'!G15="A","Abst",(IF('saisie français'!G15="N","non év","attente")))))))))))))</f>
        <v>Abst</v>
      </c>
      <c r="H15" s="7" t="str">
        <f>IF('saisie français'!H15=1,1,(IF('saisie français'!H15=3,0.5,(IF('saisie français'!H15=4,0.5,(IF('saisie français'!H15=9,0,(IF('saisie français'!H15=0,0,(IF('saisie français'!H15="A","Abst",(IF('saisie français'!H15="N","non év","attente")))))))))))))</f>
        <v>Abst</v>
      </c>
      <c r="I15" s="7" t="str">
        <f>IF('saisie français'!I15=1,1,(IF('saisie français'!I15=3,0.5,(IF('saisie français'!I15=4,0.5,(IF('saisie français'!I15=9,0,(IF('saisie français'!I15=0,0,(IF('saisie français'!I15="A","Abst",(IF('saisie français'!I15="N","non év","attente")))))))))))))</f>
        <v>Abst</v>
      </c>
      <c r="J15" s="7" t="str">
        <f>IF('saisie français'!J15=1,1,(IF('saisie français'!J15=3,0.5,(IF('saisie français'!J15=4,0.5,(IF('saisie français'!J15=9,0,(IF('saisie français'!J15=0,0,(IF('saisie français'!J15="A","Abst",(IF('saisie français'!J15="N","non év","attente")))))))))))))</f>
        <v>Abst</v>
      </c>
      <c r="K15" s="7" t="str">
        <f>IF('saisie français'!K15=1,1,(IF('saisie français'!K15=3,0.5,(IF('saisie français'!K15=4,0.5,(IF('saisie français'!K15=9,0,(IF('saisie français'!K15=0,0,(IF('saisie français'!K15="A","Abst",(IF('saisie français'!K15="N","non év","attente")))))))))))))</f>
        <v>Abst</v>
      </c>
      <c r="L15" s="7" t="str">
        <f>IF('saisie français'!L15=1,1,(IF('saisie français'!L15=3,0.5,(IF('saisie français'!L15=4,0.5,(IF('saisie français'!L15=9,0,(IF('saisie français'!L15=0,0,(IF('saisie français'!L15="A","Abst",(IF('saisie français'!L15="N","non év","attente")))))))))))))</f>
        <v>Abst</v>
      </c>
      <c r="M15" s="7" t="str">
        <f>IF('saisie français'!M15=1,1,(IF('saisie français'!M15=3,0.5,(IF('saisie français'!M15=4,0.5,(IF('saisie français'!M15=9,0,(IF('saisie français'!M15=0,0,(IF('saisie français'!M15="A","Abst",(IF('saisie français'!M15="N","non év","attente")))))))))))))</f>
        <v>Abst</v>
      </c>
      <c r="N15" s="7" t="str">
        <f>IF('saisie français'!N15=1,1,(IF('saisie français'!N15=3,0.5,(IF('saisie français'!N15=4,0.5,(IF('saisie français'!N15=9,0,(IF('saisie français'!N15=0,0,(IF('saisie français'!N15="A","Abst",(IF('saisie français'!N15="N","non év","attente")))))))))))))</f>
        <v>Abst</v>
      </c>
      <c r="O15" s="7" t="str">
        <f>IF('saisie français'!O15=1,1,(IF('saisie français'!O15=3,0.5,(IF('saisie français'!O15=4,0.5,(IF('saisie français'!O15=9,0,(IF('saisie français'!O15=0,0,(IF('saisie français'!O15="A","Abst",(IF('saisie français'!O15="N","non év","attente")))))))))))))</f>
        <v>Abst</v>
      </c>
      <c r="P15" s="7" t="str">
        <f>IF('saisie français'!P15=1,1,(IF('saisie français'!P15=3,0.5,(IF('saisie français'!P15=4,0.5,(IF('saisie français'!P15=9,0,(IF('saisie français'!P15=0,0,(IF('saisie français'!P15="A","Abst",(IF('saisie français'!P15="N","non év","attente")))))))))))))</f>
        <v>Abst</v>
      </c>
      <c r="Q15" s="7" t="str">
        <f>IF('saisie français'!Q15=1,1,(IF('saisie français'!Q15=3,0.5,(IF('saisie français'!Q15=4,0.5,(IF('saisie français'!Q15=9,0,(IF('saisie français'!Q15=0,0,(IF('saisie français'!Q15="A","Abst",(IF('saisie français'!Q15="N","non év","attente")))))))))))))</f>
        <v>Abst</v>
      </c>
      <c r="R15" s="7" t="str">
        <f>IF('saisie français'!R15=1,1,(IF('saisie français'!R15=3,0.5,(IF('saisie français'!R15=4,0.5,(IF('saisie français'!R15=9,0,(IF('saisie français'!R15=0,0,(IF('saisie français'!R15="A","Abst",(IF('saisie français'!R15="N","non év","attente")))))))))))))</f>
        <v>Abst</v>
      </c>
      <c r="S15" s="7" t="str">
        <f>IF('saisie français'!S15=1,1,(IF('saisie français'!S15=3,0.5,(IF('saisie français'!S15=4,0.5,(IF('saisie français'!S15=9,0,(IF('saisie français'!S15=0,0,(IF('saisie français'!S15="A","Abst",(IF('saisie français'!S15="N","non év","attente")))))))))))))</f>
        <v>Abst</v>
      </c>
      <c r="T15" s="7" t="str">
        <f>IF('saisie français'!T15=1,1,(IF('saisie français'!T15=3,0.5,(IF('saisie français'!T15=4,0.5,(IF('saisie français'!T15=9,0,(IF('saisie français'!T15=0,0,(IF('saisie français'!T15="A","Abst",(IF('saisie français'!T15="N","non év","attente")))))))))))))</f>
        <v>Abst</v>
      </c>
      <c r="U15" s="7" t="str">
        <f>IF('saisie français'!U15=1,1,(IF('saisie français'!U15=3,0.5,(IF('saisie français'!U15=4,0.5,(IF('saisie français'!U15=9,0,(IF('saisie français'!U15=0,0,(IF('saisie français'!U15="A","Abst",(IF('saisie français'!U15="N","non év","attente")))))))))))))</f>
        <v>Abst</v>
      </c>
      <c r="V15" s="7" t="str">
        <f>IF('saisie français'!V15=1,1,(IF('saisie français'!V15=3,0.5,(IF('saisie français'!V15=4,0.5,(IF('saisie français'!V15=9,0,(IF('saisie français'!V15=0,0,(IF('saisie français'!V15="A","Abst",(IF('saisie français'!V15="N","non év","attente")))))))))))))</f>
        <v>Abst</v>
      </c>
      <c r="W15" s="7" t="str">
        <f>IF('saisie français'!W15=1,1,(IF('saisie français'!W15=3,0.5,(IF('saisie français'!W15=4,0.5,(IF('saisie français'!W15=9,0,(IF('saisie français'!W15=0,0,(IF('saisie français'!W15="A","Abst",(IF('saisie français'!W15="N","non év","attente")))))))))))))</f>
        <v>Abst</v>
      </c>
      <c r="X15" s="7" t="str">
        <f>IF('saisie français'!X15=1,1,(IF('saisie français'!X15=3,0.5,(IF('saisie français'!X15=4,0.5,(IF('saisie français'!X15=9,0,(IF('saisie français'!X15=0,0,(IF('saisie français'!X15="A","Abst",(IF('saisie français'!X15="N","non év","attente")))))))))))))</f>
        <v>Abst</v>
      </c>
      <c r="Y15" s="7" t="str">
        <f>IF('saisie français'!Y15=1,1,(IF('saisie français'!Y15=3,0.5,(IF('saisie français'!Y15=4,0.5,(IF('saisie français'!Y15=9,0,(IF('saisie français'!Y15=0,0,(IF('saisie français'!Y15="A","Abst",(IF('saisie français'!Y15="N","non év","attente")))))))))))))</f>
        <v>Abst</v>
      </c>
      <c r="Z15" s="7" t="str">
        <f>IF('saisie français'!Z15=1,1,(IF('saisie français'!Z15=3,0.5,(IF('saisie français'!Z15=4,0.5,(IF('saisie français'!Z15=9,0,(IF('saisie français'!Z15=0,0,(IF('saisie français'!Z15="A","Abst",(IF('saisie français'!Z15="N","non év","attente")))))))))))))</f>
        <v>Abst</v>
      </c>
      <c r="AA15" s="7" t="str">
        <f>IF('saisie français'!AA15=1,1,(IF('saisie français'!AA15=3,0.5,(IF('saisie français'!AA15=4,0.5,(IF('saisie français'!AA15=9,0,(IF('saisie français'!AA15=0,0,(IF('saisie français'!AA15="A","Abst",(IF('saisie français'!AA15="N","non év","attente")))))))))))))</f>
        <v>Abst</v>
      </c>
      <c r="AB15" s="7" t="str">
        <f>IF('saisie français'!AB15=1,1,(IF('saisie français'!AB15=3,0.5,(IF('saisie français'!AB15=4,0.5,(IF('saisie français'!AB15=9,0,(IF('saisie français'!AB15=0,0,(IF('saisie français'!AB15="A","Abst",(IF('saisie français'!AB15="N","non év","attente")))))))))))))</f>
        <v>Abst</v>
      </c>
      <c r="AC15" s="7" t="str">
        <f>IF('saisie français'!AC15=1,1,(IF('saisie français'!AC15=3,0.5,(IF('saisie français'!AC15=4,0.5,(IF('saisie français'!AC15=9,0,(IF('saisie français'!AC15=0,0,(IF('saisie français'!AC15="A","Abst",(IF('saisie français'!AC15="N","non év","attente")))))))))))))</f>
        <v>Abst</v>
      </c>
      <c r="AD15" s="7" t="str">
        <f>IF('saisie français'!AD15=1,1,(IF('saisie français'!AD15=3,0.5,(IF('saisie français'!AD15=4,0.5,(IF('saisie français'!AD15=9,0,(IF('saisie français'!AD15=0,0,(IF('saisie français'!AD15="A","Abst",(IF('saisie français'!AD15="N","non év","attente")))))))))))))</f>
        <v>Abst</v>
      </c>
      <c r="AE15" s="7" t="str">
        <f>IF('saisie français'!AE15=1,1,(IF('saisie français'!AE15=3,0.5,(IF('saisie français'!AE15=4,0.5,(IF('saisie français'!AE15=9,0,(IF('saisie français'!AE15=0,0,(IF('saisie français'!AE15="A","Abst",(IF('saisie français'!AE15="N","non év","attente")))))))))))))</f>
        <v>Abst</v>
      </c>
      <c r="AF15" s="7" t="str">
        <f>IF('saisie français'!AF15=1,1,(IF('saisie français'!AF15=3,0.5,(IF('saisie français'!AF15=4,0.5,(IF('saisie français'!AF15=9,0,(IF('saisie français'!AF15=0,0,(IF('saisie français'!AF15="A","Abst",(IF('saisie français'!AF15="N","non év","attente")))))))))))))</f>
        <v>Abst</v>
      </c>
      <c r="AG15" s="7" t="str">
        <f>IF('saisie français'!AG15=1,1,(IF('saisie français'!AG15=3,0.5,(IF('saisie français'!AG15=4,0.5,(IF('saisie français'!AG15=9,0,(IF('saisie français'!AG15=0,0,(IF('saisie français'!AG15="A","Abst",(IF('saisie français'!AG15="N","non év","attente")))))))))))))</f>
        <v>Abst</v>
      </c>
      <c r="AH15" s="7" t="str">
        <f>IF('saisie français'!AH15=1,1,(IF('saisie français'!AH15=3,0.5,(IF('saisie français'!AH15=4,0.5,(IF('saisie français'!AH15=9,0,(IF('saisie français'!AH15=0,0,(IF('saisie français'!AH15="A","Abst",(IF('saisie français'!AH15="N","non év","attente")))))))))))))</f>
        <v>Abst</v>
      </c>
      <c r="AI15" s="7" t="str">
        <f>IF('saisie français'!AI15=1,1,(IF('saisie français'!AI15=3,0.5,(IF('saisie français'!AI15=4,0.5,(IF('saisie français'!AI15=9,0,(IF('saisie français'!AI15=0,0,(IF('saisie français'!AI15="A","Abst",(IF('saisie français'!AI15="N","non év","attente")))))))))))))</f>
        <v>Abst</v>
      </c>
      <c r="AJ15" s="7" t="str">
        <f>IF('saisie français'!AJ15=1,1,(IF('saisie français'!AJ15=3,0.5,(IF('saisie français'!AJ15=4,0.5,(IF('saisie français'!AJ15=9,0,(IF('saisie français'!AJ15=0,0,(IF('saisie français'!AJ15="A","Abst",(IF('saisie français'!AJ15="N","non év","attente")))))))))))))</f>
        <v>Abst</v>
      </c>
      <c r="AK15" s="7" t="str">
        <f>IF('saisie français'!AK15=1,1,(IF('saisie français'!AK15=3,0.5,(IF('saisie français'!AK15=4,0.5,(IF('saisie français'!AK15=9,0,(IF('saisie français'!AK15=0,0,(IF('saisie français'!AK15="A","Abst",(IF('saisie français'!AK15="N","non év","attente")))))))))))))</f>
        <v>Abst</v>
      </c>
      <c r="AL15" s="7" t="str">
        <f>IF('saisie français'!AL15=1,1,(IF('saisie français'!AL15=3,0.5,(IF('saisie français'!AL15=4,0.5,(IF('saisie français'!AL15=9,0,(IF('saisie français'!AL15=0,0,(IF('saisie français'!AL15="A","Abst",(IF('saisie français'!AL15="N","non év","attente")))))))))))))</f>
        <v>Abst</v>
      </c>
      <c r="AM15" s="7" t="str">
        <f>IF('saisie français'!AM15=1,1,(IF('saisie français'!AM15=3,0.5,(IF('saisie français'!AM15=4,0.5,(IF('saisie français'!AM15=9,0,(IF('saisie français'!AM15=0,0,(IF('saisie français'!AM15="A","Abst",(IF('saisie français'!AM15="N","non év","attente")))))))))))))</f>
        <v>Abst</v>
      </c>
      <c r="AN15" s="7" t="str">
        <f>IF('saisie français'!AN15=1,1,(IF('saisie français'!AN15=3,0.5,(IF('saisie français'!AN15=4,0.5,(IF('saisie français'!AN15=9,0,(IF('saisie français'!AN15=0,0,(IF('saisie français'!AN15="A","Abst",(IF('saisie français'!AN15="N","non év","attente")))))))))))))</f>
        <v>Abst</v>
      </c>
      <c r="AO15" s="7" t="str">
        <f>IF('saisie français'!AO15=1,1,(IF('saisie français'!AO15=3,0.5,(IF('saisie français'!AO15=4,0.5,(IF('saisie français'!AO15=9,0,(IF('saisie français'!AO15=0,0,(IF('saisie français'!AO15="A","Abst",(IF('saisie français'!AO15="N","non év","attente")))))))))))))</f>
        <v>Abst</v>
      </c>
      <c r="AP15" s="7" t="str">
        <f>IF('saisie français'!AP15=1,1,(IF('saisie français'!AP15=3,0.5,(IF('saisie français'!AP15=4,0.5,(IF('saisie français'!AP15=9,0,(IF('saisie français'!AP15=0,0,(IF('saisie français'!AP15="A","Abst",(IF('saisie français'!AP15="N","non év","attente")))))))))))))</f>
        <v>Abst</v>
      </c>
      <c r="AQ15" s="7" t="str">
        <f>IF('saisie français'!AQ15=1,1,(IF('saisie français'!AQ15=3,0.5,(IF('saisie français'!AQ15=4,0.5,(IF('saisie français'!AQ15=9,0,(IF('saisie français'!AQ15=0,0,(IF('saisie français'!AQ15="A","Abst",(IF('saisie français'!AQ15="N","non év","attente")))))))))))))</f>
        <v>Abst</v>
      </c>
      <c r="AR15" s="7" t="str">
        <f>IF('saisie français'!AR15=1,1,(IF('saisie français'!AR15=3,0.5,(IF('saisie français'!AR15=4,0.5,(IF('saisie français'!AR15=9,0,(IF('saisie français'!AR15=0,0,(IF('saisie français'!AR15="A","Abst",(IF('saisie français'!AR15="N","non év","attente")))))))))))))</f>
        <v>Abst</v>
      </c>
      <c r="AS15" s="7" t="str">
        <f>IF('saisie français'!AS15=1,1,(IF('saisie français'!AS15=3,0.5,(IF('saisie français'!AS15=4,0.5,(IF('saisie français'!AS15=9,0,(IF('saisie français'!AS15=0,0,(IF('saisie français'!AS15="A","Abst",(IF('saisie français'!AS15="N","non év","attente")))))))))))))</f>
        <v>Abst</v>
      </c>
      <c r="AT15" s="7" t="str">
        <f>IF('saisie français'!AT15=1,1,(IF('saisie français'!AT15=3,0.5,(IF('saisie français'!AT15=4,0.5,(IF('saisie français'!AT15=9,0,(IF('saisie français'!AT15=0,0,(IF('saisie français'!AT15="A","Abst",(IF('saisie français'!AT15="N","non év","attente")))))))))))))</f>
        <v>Abst</v>
      </c>
      <c r="AU15" s="7" t="str">
        <f>IF('saisie français'!AU15=1,1,(IF('saisie français'!AU15=3,0.5,(IF('saisie français'!AU15=4,0.5,(IF('saisie français'!AU15=9,0,(IF('saisie français'!AU15=0,0,(IF('saisie français'!AU15="A","Abst",(IF('saisie français'!AU15="N","non év","attente")))))))))))))</f>
        <v>Abst</v>
      </c>
      <c r="AV15" s="7" t="str">
        <f>IF('saisie français'!AV15=1,1,(IF('saisie français'!AV15=3,0.5,(IF('saisie français'!AV15=4,0.5,(IF('saisie français'!AV15=9,0,(IF('saisie français'!AV15=0,0,(IF('saisie français'!AV15="A","Abst",(IF('saisie français'!AV15="N","non év","attente")))))))))))))</f>
        <v>Abst</v>
      </c>
      <c r="AW15" s="7" t="str">
        <f>IF('saisie français'!AW15=1,1,(IF('saisie français'!AW15=3,0.5,(IF('saisie français'!AW15=4,0.5,(IF('saisie français'!AW15=9,0,(IF('saisie français'!AW15=0,0,(IF('saisie français'!AW15="A","Abst",(IF('saisie français'!AW15="N","non év","attente")))))))))))))</f>
        <v>Abst</v>
      </c>
      <c r="AX15" s="7" t="str">
        <f>IF('saisie français'!AX15=1,1,(IF('saisie français'!AX15=3,0.5,(IF('saisie français'!AX15=4,0.5,(IF('saisie français'!AX15=9,0,(IF('saisie français'!AX15=0,0,(IF('saisie français'!AX15="A","Abst",(IF('saisie français'!AX15="N","non év","attente")))))))))))))</f>
        <v>Abst</v>
      </c>
      <c r="AY15" s="7" t="str">
        <f>IF('saisie français'!AY15=1,1,(IF('saisie français'!AY15=3,0.5,(IF('saisie français'!AY15=4,0.5,(IF('saisie français'!AY15=9,0,(IF('saisie français'!AY15=0,0,(IF('saisie français'!AY15="A","Abst",(IF('saisie français'!AY15="N","non év","attente")))))))))))))</f>
        <v>Abst</v>
      </c>
      <c r="AZ15" s="7" t="str">
        <f>IF('saisie français'!AZ15=1,1,(IF('saisie français'!AZ15=3,0.5,(IF('saisie français'!AZ15=4,0.5,(IF('saisie français'!AZ15=9,0,(IF('saisie français'!AZ15=0,0,(IF('saisie français'!AZ15="A","Abst",(IF('saisie français'!AZ15="N","non év","attente")))))))))))))</f>
        <v>Abst</v>
      </c>
      <c r="BA15" s="7" t="str">
        <f>IF('saisie français'!BA15=1,1,(IF('saisie français'!BA15=3,0.5,(IF('saisie français'!BA15=4,0.5,(IF('saisie français'!BA15=9,0,(IF('saisie français'!BA15=0,0,(IF('saisie français'!BA15="A","Abst",(IF('saisie français'!BA15="N","non év","attente")))))))))))))</f>
        <v>Abst</v>
      </c>
      <c r="BB15" s="7" t="str">
        <f>IF('saisie français'!BB15=1,1,(IF('saisie français'!BB15=3,0.5,(IF('saisie français'!BB15=4,0.5,(IF('saisie français'!BB15=9,0,(IF('saisie français'!BB15=0,0,(IF('saisie français'!BB15="A","Abst",(IF('saisie français'!BB15="N","non év","attente")))))))))))))</f>
        <v>Abst</v>
      </c>
      <c r="BC15" s="7" t="str">
        <f>IF('saisie français'!BC15=1,1,(IF('saisie français'!BC15=3,0.5,(IF('saisie français'!BC15=4,0.5,(IF('saisie français'!BC15=9,0,(IF('saisie français'!BC15=0,0,(IF('saisie français'!BC15="A","Abst",(IF('saisie français'!BC15="N","non év","attente")))))))))))))</f>
        <v>Abst</v>
      </c>
      <c r="BD15" s="7" t="str">
        <f>IF('saisie français'!BD15=1,1,(IF('saisie français'!BD15=3,0.5,(IF('saisie français'!BD15=4,0.5,(IF('saisie français'!BD15=9,0,(IF('saisie français'!BD15=0,0,(IF('saisie français'!BD15="A","Abst",(IF('saisie français'!BD15="N","non év","attente")))))))))))))</f>
        <v>Abst</v>
      </c>
      <c r="BE15" s="7" t="str">
        <f>IF('saisie français'!BE15=1,1,(IF('saisie français'!BE15=3,0.5,(IF('saisie français'!BE15=4,0.5,(IF('saisie français'!BE15=9,0,(IF('saisie français'!BE15=0,0,(IF('saisie français'!BE15="A","Abst",(IF('saisie français'!BE15="N","non év","attente")))))))))))))</f>
        <v>Abst</v>
      </c>
      <c r="BF15" s="7" t="str">
        <f>IF('saisie français'!BF15=1,1,(IF('saisie français'!BF15=3,0.5,(IF('saisie français'!BF15=4,0.5,(IF('saisie français'!BF15=9,0,(IF('saisie français'!BF15=0,0,(IF('saisie français'!BF15="A","Abst",(IF('saisie français'!BF15="N","non év","attente")))))))))))))</f>
        <v>Abst</v>
      </c>
      <c r="BG15" s="7" t="str">
        <f>IF('saisie français'!BG15=1,1,(IF('saisie français'!BG15=3,0.5,(IF('saisie français'!BG15=4,0.5,(IF('saisie français'!BG15=9,0,(IF('saisie français'!BG15=0,0,(IF('saisie français'!BG15="A","Abst",(IF('saisie français'!BG15="N","non év","attente")))))))))))))</f>
        <v>Abst</v>
      </c>
      <c r="BH15" s="7" t="str">
        <f>IF('saisie français'!BH15=1,1,(IF('saisie français'!BH15=3,0.5,(IF('saisie français'!BH15=4,0.5,(IF('saisie français'!BH15=9,0,(IF('saisie français'!BH15=0,0,(IF('saisie français'!BH15="A","Abst",(IF('saisie français'!BH15="N","non év","attente")))))))))))))</f>
        <v>Abst</v>
      </c>
      <c r="BI15" s="7" t="str">
        <f>IF('saisie français'!BI15=1,1,(IF('saisie français'!BI15=3,0.5,(IF('saisie français'!BI15=4,0.5,(IF('saisie français'!BI15=9,0,(IF('saisie français'!BI15=0,0,(IF('saisie français'!BI15="A","Abst",(IF('saisie français'!BI15="N","non év","attente")))))))))))))</f>
        <v>Abst</v>
      </c>
      <c r="BJ15" s="7" t="str">
        <f>IF('saisie français'!BJ15=1,1,(IF('saisie français'!BJ15=3,0.5,(IF('saisie français'!BJ15=4,0.5,(IF('saisie français'!BJ15=9,0,(IF('saisie français'!BJ15=0,0,(IF('saisie français'!BJ15="A","Abst",(IF('saisie français'!BJ15="N","non év","attente")))))))))))))</f>
        <v>Abst</v>
      </c>
      <c r="BK15" s="7" t="str">
        <f>IF('saisie français'!BK15=1,1,(IF('saisie français'!BK15=3,0.5,(IF('saisie français'!BK15=4,0.5,(IF('saisie français'!BK15=9,0,(IF('saisie français'!BK15=0,0,(IF('saisie français'!BK15="A","Abst",(IF('saisie français'!BK15="N","non év","attente")))))))))))))</f>
        <v>Abst</v>
      </c>
    </row>
    <row r="16" spans="2:63">
      <c r="B16" s="2" t="str">
        <f>IF('Ma classe'!B15&lt;&gt;0,'Ma classe'!B15,"aucun élève")</f>
        <v>aucun élève</v>
      </c>
      <c r="C16" s="2" t="str">
        <f>IF('Ma classe'!C15&lt;&gt;0,'Ma classe'!C15,"aucun élève")</f>
        <v>aucun élève</v>
      </c>
      <c r="D16" s="7" t="str">
        <f>IF('saisie français'!D16=1,1,(IF('saisie français'!D16=3,0.5,(IF('saisie français'!D16=4,0.5,(IF('saisie français'!D16=9,0,(IF('saisie français'!D16=0,0,(IF('saisie français'!D16="A","Abst",(IF('saisie français'!D16="N","non év","attente")))))))))))))</f>
        <v>Abst</v>
      </c>
      <c r="E16" s="7" t="str">
        <f>IF('saisie français'!E16=1,1,(IF('saisie français'!E16=3,0.5,(IF('saisie français'!E16=4,0.5,(IF('saisie français'!E16=9,0,(IF('saisie français'!E16=0,0,(IF('saisie français'!E16="A","Abst",(IF('saisie français'!E16="N","non év","attente")))))))))))))</f>
        <v>Abst</v>
      </c>
      <c r="F16" s="7" t="str">
        <f>IF('saisie français'!F16=1,1,(IF('saisie français'!F16=3,0.5,(IF('saisie français'!F16=4,0.5,(IF('saisie français'!F16=9,0,(IF('saisie français'!F16=0,0,(IF('saisie français'!F16="A","Abst",(IF('saisie français'!F16="N","non év","attente")))))))))))))</f>
        <v>Abst</v>
      </c>
      <c r="G16" s="7" t="str">
        <f>IF('saisie français'!G16=1,1,(IF('saisie français'!G16=3,0.5,(IF('saisie français'!G16=4,0.5,(IF('saisie français'!G16=9,0,(IF('saisie français'!G16=0,0,(IF('saisie français'!G16="A","Abst",(IF('saisie français'!G16="N","non év","attente")))))))))))))</f>
        <v>Abst</v>
      </c>
      <c r="H16" s="7" t="str">
        <f>IF('saisie français'!H16=1,1,(IF('saisie français'!H16=3,0.5,(IF('saisie français'!H16=4,0.5,(IF('saisie français'!H16=9,0,(IF('saisie français'!H16=0,0,(IF('saisie français'!H16="A","Abst",(IF('saisie français'!H16="N","non év","attente")))))))))))))</f>
        <v>Abst</v>
      </c>
      <c r="I16" s="7" t="str">
        <f>IF('saisie français'!I16=1,1,(IF('saisie français'!I16=3,0.5,(IF('saisie français'!I16=4,0.5,(IF('saisie français'!I16=9,0,(IF('saisie français'!I16=0,0,(IF('saisie français'!I16="A","Abst",(IF('saisie français'!I16="N","non év","attente")))))))))))))</f>
        <v>Abst</v>
      </c>
      <c r="J16" s="7" t="str">
        <f>IF('saisie français'!J16=1,1,(IF('saisie français'!J16=3,0.5,(IF('saisie français'!J16=4,0.5,(IF('saisie français'!J16=9,0,(IF('saisie français'!J16=0,0,(IF('saisie français'!J16="A","Abst",(IF('saisie français'!J16="N","non év","attente")))))))))))))</f>
        <v>Abst</v>
      </c>
      <c r="K16" s="7" t="str">
        <f>IF('saisie français'!K16=1,1,(IF('saisie français'!K16=3,0.5,(IF('saisie français'!K16=4,0.5,(IF('saisie français'!K16=9,0,(IF('saisie français'!K16=0,0,(IF('saisie français'!K16="A","Abst",(IF('saisie français'!K16="N","non év","attente")))))))))))))</f>
        <v>Abst</v>
      </c>
      <c r="L16" s="7" t="str">
        <f>IF('saisie français'!L16=1,1,(IF('saisie français'!L16=3,0.5,(IF('saisie français'!L16=4,0.5,(IF('saisie français'!L16=9,0,(IF('saisie français'!L16=0,0,(IF('saisie français'!L16="A","Abst",(IF('saisie français'!L16="N","non év","attente")))))))))))))</f>
        <v>Abst</v>
      </c>
      <c r="M16" s="7" t="str">
        <f>IF('saisie français'!M16=1,1,(IF('saisie français'!M16=3,0.5,(IF('saisie français'!M16=4,0.5,(IF('saisie français'!M16=9,0,(IF('saisie français'!M16=0,0,(IF('saisie français'!M16="A","Abst",(IF('saisie français'!M16="N","non év","attente")))))))))))))</f>
        <v>Abst</v>
      </c>
      <c r="N16" s="7" t="str">
        <f>IF('saisie français'!N16=1,1,(IF('saisie français'!N16=3,0.5,(IF('saisie français'!N16=4,0.5,(IF('saisie français'!N16=9,0,(IF('saisie français'!N16=0,0,(IF('saisie français'!N16="A","Abst",(IF('saisie français'!N16="N","non év","attente")))))))))))))</f>
        <v>Abst</v>
      </c>
      <c r="O16" s="7" t="str">
        <f>IF('saisie français'!O16=1,1,(IF('saisie français'!O16=3,0.5,(IF('saisie français'!O16=4,0.5,(IF('saisie français'!O16=9,0,(IF('saisie français'!O16=0,0,(IF('saisie français'!O16="A","Abst",(IF('saisie français'!O16="N","non év","attente")))))))))))))</f>
        <v>Abst</v>
      </c>
      <c r="P16" s="7" t="str">
        <f>IF('saisie français'!P16=1,1,(IF('saisie français'!P16=3,0.5,(IF('saisie français'!P16=4,0.5,(IF('saisie français'!P16=9,0,(IF('saisie français'!P16=0,0,(IF('saisie français'!P16="A","Abst",(IF('saisie français'!P16="N","non év","attente")))))))))))))</f>
        <v>Abst</v>
      </c>
      <c r="Q16" s="7" t="str">
        <f>IF('saisie français'!Q16=1,1,(IF('saisie français'!Q16=3,0.5,(IF('saisie français'!Q16=4,0.5,(IF('saisie français'!Q16=9,0,(IF('saisie français'!Q16=0,0,(IF('saisie français'!Q16="A","Abst",(IF('saisie français'!Q16="N","non év","attente")))))))))))))</f>
        <v>Abst</v>
      </c>
      <c r="R16" s="7" t="str">
        <f>IF('saisie français'!R16=1,1,(IF('saisie français'!R16=3,0.5,(IF('saisie français'!R16=4,0.5,(IF('saisie français'!R16=9,0,(IF('saisie français'!R16=0,0,(IF('saisie français'!R16="A","Abst",(IF('saisie français'!R16="N","non év","attente")))))))))))))</f>
        <v>Abst</v>
      </c>
      <c r="S16" s="7" t="str">
        <f>IF('saisie français'!S16=1,1,(IF('saisie français'!S16=3,0.5,(IF('saisie français'!S16=4,0.5,(IF('saisie français'!S16=9,0,(IF('saisie français'!S16=0,0,(IF('saisie français'!S16="A","Abst",(IF('saisie français'!S16="N","non év","attente")))))))))))))</f>
        <v>Abst</v>
      </c>
      <c r="T16" s="7" t="str">
        <f>IF('saisie français'!T16=1,1,(IF('saisie français'!T16=3,0.5,(IF('saisie français'!T16=4,0.5,(IF('saisie français'!T16=9,0,(IF('saisie français'!T16=0,0,(IF('saisie français'!T16="A","Abst",(IF('saisie français'!T16="N","non év","attente")))))))))))))</f>
        <v>Abst</v>
      </c>
      <c r="U16" s="7" t="str">
        <f>IF('saisie français'!U16=1,1,(IF('saisie français'!U16=3,0.5,(IF('saisie français'!U16=4,0.5,(IF('saisie français'!U16=9,0,(IF('saisie français'!U16=0,0,(IF('saisie français'!U16="A","Abst",(IF('saisie français'!U16="N","non év","attente")))))))))))))</f>
        <v>Abst</v>
      </c>
      <c r="V16" s="7" t="str">
        <f>IF('saisie français'!V16=1,1,(IF('saisie français'!V16=3,0.5,(IF('saisie français'!V16=4,0.5,(IF('saisie français'!V16=9,0,(IF('saisie français'!V16=0,0,(IF('saisie français'!V16="A","Abst",(IF('saisie français'!V16="N","non év","attente")))))))))))))</f>
        <v>Abst</v>
      </c>
      <c r="W16" s="7" t="str">
        <f>IF('saisie français'!W16=1,1,(IF('saisie français'!W16=3,0.5,(IF('saisie français'!W16=4,0.5,(IF('saisie français'!W16=9,0,(IF('saisie français'!W16=0,0,(IF('saisie français'!W16="A","Abst",(IF('saisie français'!W16="N","non év","attente")))))))))))))</f>
        <v>Abst</v>
      </c>
      <c r="X16" s="7" t="str">
        <f>IF('saisie français'!X16=1,1,(IF('saisie français'!X16=3,0.5,(IF('saisie français'!X16=4,0.5,(IF('saisie français'!X16=9,0,(IF('saisie français'!X16=0,0,(IF('saisie français'!X16="A","Abst",(IF('saisie français'!X16="N","non év","attente")))))))))))))</f>
        <v>Abst</v>
      </c>
      <c r="Y16" s="7" t="str">
        <f>IF('saisie français'!Y16=1,1,(IF('saisie français'!Y16=3,0.5,(IF('saisie français'!Y16=4,0.5,(IF('saisie français'!Y16=9,0,(IF('saisie français'!Y16=0,0,(IF('saisie français'!Y16="A","Abst",(IF('saisie français'!Y16="N","non év","attente")))))))))))))</f>
        <v>Abst</v>
      </c>
      <c r="Z16" s="7" t="str">
        <f>IF('saisie français'!Z16=1,1,(IF('saisie français'!Z16=3,0.5,(IF('saisie français'!Z16=4,0.5,(IF('saisie français'!Z16=9,0,(IF('saisie français'!Z16=0,0,(IF('saisie français'!Z16="A","Abst",(IF('saisie français'!Z16="N","non év","attente")))))))))))))</f>
        <v>Abst</v>
      </c>
      <c r="AA16" s="7" t="str">
        <f>IF('saisie français'!AA16=1,1,(IF('saisie français'!AA16=3,0.5,(IF('saisie français'!AA16=4,0.5,(IF('saisie français'!AA16=9,0,(IF('saisie français'!AA16=0,0,(IF('saisie français'!AA16="A","Abst",(IF('saisie français'!AA16="N","non év","attente")))))))))))))</f>
        <v>Abst</v>
      </c>
      <c r="AB16" s="7" t="str">
        <f>IF('saisie français'!AB16=1,1,(IF('saisie français'!AB16=3,0.5,(IF('saisie français'!AB16=4,0.5,(IF('saisie français'!AB16=9,0,(IF('saisie français'!AB16=0,0,(IF('saisie français'!AB16="A","Abst",(IF('saisie français'!AB16="N","non év","attente")))))))))))))</f>
        <v>Abst</v>
      </c>
      <c r="AC16" s="7" t="str">
        <f>IF('saisie français'!AC16=1,1,(IF('saisie français'!AC16=3,0.5,(IF('saisie français'!AC16=4,0.5,(IF('saisie français'!AC16=9,0,(IF('saisie français'!AC16=0,0,(IF('saisie français'!AC16="A","Abst",(IF('saisie français'!AC16="N","non év","attente")))))))))))))</f>
        <v>Abst</v>
      </c>
      <c r="AD16" s="7" t="str">
        <f>IF('saisie français'!AD16=1,1,(IF('saisie français'!AD16=3,0.5,(IF('saisie français'!AD16=4,0.5,(IF('saisie français'!AD16=9,0,(IF('saisie français'!AD16=0,0,(IF('saisie français'!AD16="A","Abst",(IF('saisie français'!AD16="N","non év","attente")))))))))))))</f>
        <v>Abst</v>
      </c>
      <c r="AE16" s="7" t="str">
        <f>IF('saisie français'!AE16=1,1,(IF('saisie français'!AE16=3,0.5,(IF('saisie français'!AE16=4,0.5,(IF('saisie français'!AE16=9,0,(IF('saisie français'!AE16=0,0,(IF('saisie français'!AE16="A","Abst",(IF('saisie français'!AE16="N","non év","attente")))))))))))))</f>
        <v>Abst</v>
      </c>
      <c r="AF16" s="7" t="str">
        <f>IF('saisie français'!AF16=1,1,(IF('saisie français'!AF16=3,0.5,(IF('saisie français'!AF16=4,0.5,(IF('saisie français'!AF16=9,0,(IF('saisie français'!AF16=0,0,(IF('saisie français'!AF16="A","Abst",(IF('saisie français'!AF16="N","non év","attente")))))))))))))</f>
        <v>Abst</v>
      </c>
      <c r="AG16" s="7" t="str">
        <f>IF('saisie français'!AG16=1,1,(IF('saisie français'!AG16=3,0.5,(IF('saisie français'!AG16=4,0.5,(IF('saisie français'!AG16=9,0,(IF('saisie français'!AG16=0,0,(IF('saisie français'!AG16="A","Abst",(IF('saisie français'!AG16="N","non év","attente")))))))))))))</f>
        <v>Abst</v>
      </c>
      <c r="AH16" s="7" t="str">
        <f>IF('saisie français'!AH16=1,1,(IF('saisie français'!AH16=3,0.5,(IF('saisie français'!AH16=4,0.5,(IF('saisie français'!AH16=9,0,(IF('saisie français'!AH16=0,0,(IF('saisie français'!AH16="A","Abst",(IF('saisie français'!AH16="N","non év","attente")))))))))))))</f>
        <v>Abst</v>
      </c>
      <c r="AI16" s="7" t="str">
        <f>IF('saisie français'!AI16=1,1,(IF('saisie français'!AI16=3,0.5,(IF('saisie français'!AI16=4,0.5,(IF('saisie français'!AI16=9,0,(IF('saisie français'!AI16=0,0,(IF('saisie français'!AI16="A","Abst",(IF('saisie français'!AI16="N","non év","attente")))))))))))))</f>
        <v>Abst</v>
      </c>
      <c r="AJ16" s="7" t="str">
        <f>IF('saisie français'!AJ16=1,1,(IF('saisie français'!AJ16=3,0.5,(IF('saisie français'!AJ16=4,0.5,(IF('saisie français'!AJ16=9,0,(IF('saisie français'!AJ16=0,0,(IF('saisie français'!AJ16="A","Abst",(IF('saisie français'!AJ16="N","non év","attente")))))))))))))</f>
        <v>Abst</v>
      </c>
      <c r="AK16" s="7" t="str">
        <f>IF('saisie français'!AK16=1,1,(IF('saisie français'!AK16=3,0.5,(IF('saisie français'!AK16=4,0.5,(IF('saisie français'!AK16=9,0,(IF('saisie français'!AK16=0,0,(IF('saisie français'!AK16="A","Abst",(IF('saisie français'!AK16="N","non év","attente")))))))))))))</f>
        <v>Abst</v>
      </c>
      <c r="AL16" s="7" t="str">
        <f>IF('saisie français'!AL16=1,1,(IF('saisie français'!AL16=3,0.5,(IF('saisie français'!AL16=4,0.5,(IF('saisie français'!AL16=9,0,(IF('saisie français'!AL16=0,0,(IF('saisie français'!AL16="A","Abst",(IF('saisie français'!AL16="N","non év","attente")))))))))))))</f>
        <v>Abst</v>
      </c>
      <c r="AM16" s="7" t="str">
        <f>IF('saisie français'!AM16=1,1,(IF('saisie français'!AM16=3,0.5,(IF('saisie français'!AM16=4,0.5,(IF('saisie français'!AM16=9,0,(IF('saisie français'!AM16=0,0,(IF('saisie français'!AM16="A","Abst",(IF('saisie français'!AM16="N","non év","attente")))))))))))))</f>
        <v>Abst</v>
      </c>
      <c r="AN16" s="7" t="str">
        <f>IF('saisie français'!AN16=1,1,(IF('saisie français'!AN16=3,0.5,(IF('saisie français'!AN16=4,0.5,(IF('saisie français'!AN16=9,0,(IF('saisie français'!AN16=0,0,(IF('saisie français'!AN16="A","Abst",(IF('saisie français'!AN16="N","non év","attente")))))))))))))</f>
        <v>Abst</v>
      </c>
      <c r="AO16" s="7" t="str">
        <f>IF('saisie français'!AO16=1,1,(IF('saisie français'!AO16=3,0.5,(IF('saisie français'!AO16=4,0.5,(IF('saisie français'!AO16=9,0,(IF('saisie français'!AO16=0,0,(IF('saisie français'!AO16="A","Abst",(IF('saisie français'!AO16="N","non év","attente")))))))))))))</f>
        <v>Abst</v>
      </c>
      <c r="AP16" s="7" t="str">
        <f>IF('saisie français'!AP16=1,1,(IF('saisie français'!AP16=3,0.5,(IF('saisie français'!AP16=4,0.5,(IF('saisie français'!AP16=9,0,(IF('saisie français'!AP16=0,0,(IF('saisie français'!AP16="A","Abst",(IF('saisie français'!AP16="N","non év","attente")))))))))))))</f>
        <v>Abst</v>
      </c>
      <c r="AQ16" s="7" t="str">
        <f>IF('saisie français'!AQ16=1,1,(IF('saisie français'!AQ16=3,0.5,(IF('saisie français'!AQ16=4,0.5,(IF('saisie français'!AQ16=9,0,(IF('saisie français'!AQ16=0,0,(IF('saisie français'!AQ16="A","Abst",(IF('saisie français'!AQ16="N","non év","attente")))))))))))))</f>
        <v>Abst</v>
      </c>
      <c r="AR16" s="7" t="str">
        <f>IF('saisie français'!AR16=1,1,(IF('saisie français'!AR16=3,0.5,(IF('saisie français'!AR16=4,0.5,(IF('saisie français'!AR16=9,0,(IF('saisie français'!AR16=0,0,(IF('saisie français'!AR16="A","Abst",(IF('saisie français'!AR16="N","non év","attente")))))))))))))</f>
        <v>Abst</v>
      </c>
      <c r="AS16" s="7" t="str">
        <f>IF('saisie français'!AS16=1,1,(IF('saisie français'!AS16=3,0.5,(IF('saisie français'!AS16=4,0.5,(IF('saisie français'!AS16=9,0,(IF('saisie français'!AS16=0,0,(IF('saisie français'!AS16="A","Abst",(IF('saisie français'!AS16="N","non év","attente")))))))))))))</f>
        <v>Abst</v>
      </c>
      <c r="AT16" s="7" t="str">
        <f>IF('saisie français'!AT16=1,1,(IF('saisie français'!AT16=3,0.5,(IF('saisie français'!AT16=4,0.5,(IF('saisie français'!AT16=9,0,(IF('saisie français'!AT16=0,0,(IF('saisie français'!AT16="A","Abst",(IF('saisie français'!AT16="N","non év","attente")))))))))))))</f>
        <v>Abst</v>
      </c>
      <c r="AU16" s="7" t="str">
        <f>IF('saisie français'!AU16=1,1,(IF('saisie français'!AU16=3,0.5,(IF('saisie français'!AU16=4,0.5,(IF('saisie français'!AU16=9,0,(IF('saisie français'!AU16=0,0,(IF('saisie français'!AU16="A","Abst",(IF('saisie français'!AU16="N","non év","attente")))))))))))))</f>
        <v>Abst</v>
      </c>
      <c r="AV16" s="7" t="str">
        <f>IF('saisie français'!AV16=1,1,(IF('saisie français'!AV16=3,0.5,(IF('saisie français'!AV16=4,0.5,(IF('saisie français'!AV16=9,0,(IF('saisie français'!AV16=0,0,(IF('saisie français'!AV16="A","Abst",(IF('saisie français'!AV16="N","non év","attente")))))))))))))</f>
        <v>Abst</v>
      </c>
      <c r="AW16" s="7" t="str">
        <f>IF('saisie français'!AW16=1,1,(IF('saisie français'!AW16=3,0.5,(IF('saisie français'!AW16=4,0.5,(IF('saisie français'!AW16=9,0,(IF('saisie français'!AW16=0,0,(IF('saisie français'!AW16="A","Abst",(IF('saisie français'!AW16="N","non év","attente")))))))))))))</f>
        <v>Abst</v>
      </c>
      <c r="AX16" s="7" t="str">
        <f>IF('saisie français'!AX16=1,1,(IF('saisie français'!AX16=3,0.5,(IF('saisie français'!AX16=4,0.5,(IF('saisie français'!AX16=9,0,(IF('saisie français'!AX16=0,0,(IF('saisie français'!AX16="A","Abst",(IF('saisie français'!AX16="N","non év","attente")))))))))))))</f>
        <v>Abst</v>
      </c>
      <c r="AY16" s="7" t="str">
        <f>IF('saisie français'!AY16=1,1,(IF('saisie français'!AY16=3,0.5,(IF('saisie français'!AY16=4,0.5,(IF('saisie français'!AY16=9,0,(IF('saisie français'!AY16=0,0,(IF('saisie français'!AY16="A","Abst",(IF('saisie français'!AY16="N","non év","attente")))))))))))))</f>
        <v>Abst</v>
      </c>
      <c r="AZ16" s="7" t="str">
        <f>IF('saisie français'!AZ16=1,1,(IF('saisie français'!AZ16=3,0.5,(IF('saisie français'!AZ16=4,0.5,(IF('saisie français'!AZ16=9,0,(IF('saisie français'!AZ16=0,0,(IF('saisie français'!AZ16="A","Abst",(IF('saisie français'!AZ16="N","non év","attente")))))))))))))</f>
        <v>Abst</v>
      </c>
      <c r="BA16" s="7" t="str">
        <f>IF('saisie français'!BA16=1,1,(IF('saisie français'!BA16=3,0.5,(IF('saisie français'!BA16=4,0.5,(IF('saisie français'!BA16=9,0,(IF('saisie français'!BA16=0,0,(IF('saisie français'!BA16="A","Abst",(IF('saisie français'!BA16="N","non év","attente")))))))))))))</f>
        <v>Abst</v>
      </c>
      <c r="BB16" s="7" t="str">
        <f>IF('saisie français'!BB16=1,1,(IF('saisie français'!BB16=3,0.5,(IF('saisie français'!BB16=4,0.5,(IF('saisie français'!BB16=9,0,(IF('saisie français'!BB16=0,0,(IF('saisie français'!BB16="A","Abst",(IF('saisie français'!BB16="N","non év","attente")))))))))))))</f>
        <v>Abst</v>
      </c>
      <c r="BC16" s="7" t="str">
        <f>IF('saisie français'!BC16=1,1,(IF('saisie français'!BC16=3,0.5,(IF('saisie français'!BC16=4,0.5,(IF('saisie français'!BC16=9,0,(IF('saisie français'!BC16=0,0,(IF('saisie français'!BC16="A","Abst",(IF('saisie français'!BC16="N","non év","attente")))))))))))))</f>
        <v>Abst</v>
      </c>
      <c r="BD16" s="7" t="str">
        <f>IF('saisie français'!BD16=1,1,(IF('saisie français'!BD16=3,0.5,(IF('saisie français'!BD16=4,0.5,(IF('saisie français'!BD16=9,0,(IF('saisie français'!BD16=0,0,(IF('saisie français'!BD16="A","Abst",(IF('saisie français'!BD16="N","non év","attente")))))))))))))</f>
        <v>Abst</v>
      </c>
      <c r="BE16" s="7" t="str">
        <f>IF('saisie français'!BE16=1,1,(IF('saisie français'!BE16=3,0.5,(IF('saisie français'!BE16=4,0.5,(IF('saisie français'!BE16=9,0,(IF('saisie français'!BE16=0,0,(IF('saisie français'!BE16="A","Abst",(IF('saisie français'!BE16="N","non év","attente")))))))))))))</f>
        <v>Abst</v>
      </c>
      <c r="BF16" s="7" t="str">
        <f>IF('saisie français'!BF16=1,1,(IF('saisie français'!BF16=3,0.5,(IF('saisie français'!BF16=4,0.5,(IF('saisie français'!BF16=9,0,(IF('saisie français'!BF16=0,0,(IF('saisie français'!BF16="A","Abst",(IF('saisie français'!BF16="N","non év","attente")))))))))))))</f>
        <v>Abst</v>
      </c>
      <c r="BG16" s="7" t="str">
        <f>IF('saisie français'!BG16=1,1,(IF('saisie français'!BG16=3,0.5,(IF('saisie français'!BG16=4,0.5,(IF('saisie français'!BG16=9,0,(IF('saisie français'!BG16=0,0,(IF('saisie français'!BG16="A","Abst",(IF('saisie français'!BG16="N","non év","attente")))))))))))))</f>
        <v>Abst</v>
      </c>
      <c r="BH16" s="7" t="str">
        <f>IF('saisie français'!BH16=1,1,(IF('saisie français'!BH16=3,0.5,(IF('saisie français'!BH16=4,0.5,(IF('saisie français'!BH16=9,0,(IF('saisie français'!BH16=0,0,(IF('saisie français'!BH16="A","Abst",(IF('saisie français'!BH16="N","non év","attente")))))))))))))</f>
        <v>Abst</v>
      </c>
      <c r="BI16" s="7" t="str">
        <f>IF('saisie français'!BI16=1,1,(IF('saisie français'!BI16=3,0.5,(IF('saisie français'!BI16=4,0.5,(IF('saisie français'!BI16=9,0,(IF('saisie français'!BI16=0,0,(IF('saisie français'!BI16="A","Abst",(IF('saisie français'!BI16="N","non év","attente")))))))))))))</f>
        <v>Abst</v>
      </c>
      <c r="BJ16" s="7" t="str">
        <f>IF('saisie français'!BJ16=1,1,(IF('saisie français'!BJ16=3,0.5,(IF('saisie français'!BJ16=4,0.5,(IF('saisie français'!BJ16=9,0,(IF('saisie français'!BJ16=0,0,(IF('saisie français'!BJ16="A","Abst",(IF('saisie français'!BJ16="N","non év","attente")))))))))))))</f>
        <v>Abst</v>
      </c>
      <c r="BK16" s="7" t="str">
        <f>IF('saisie français'!BK16=1,1,(IF('saisie français'!BK16=3,0.5,(IF('saisie français'!BK16=4,0.5,(IF('saisie français'!BK16=9,0,(IF('saisie français'!BK16=0,0,(IF('saisie français'!BK16="A","Abst",(IF('saisie français'!BK16="N","non év","attente")))))))))))))</f>
        <v>Abst</v>
      </c>
    </row>
    <row r="17" spans="2:63">
      <c r="B17" s="2" t="str">
        <f>IF('Ma classe'!B16&lt;&gt;0,'Ma classe'!B16,"aucun élève")</f>
        <v>aucun élève</v>
      </c>
      <c r="C17" s="2" t="str">
        <f>IF('Ma classe'!C16&lt;&gt;0,'Ma classe'!C16,"aucun élève")</f>
        <v>aucun élève</v>
      </c>
      <c r="D17" s="7" t="str">
        <f>IF('saisie français'!D17=1,1,(IF('saisie français'!D17=3,0.5,(IF('saisie français'!D17=4,0.5,(IF('saisie français'!D17=9,0,(IF('saisie français'!D17=0,0,(IF('saisie français'!D17="A","Abst",(IF('saisie français'!D17="N","non év","attente")))))))))))))</f>
        <v>Abst</v>
      </c>
      <c r="E17" s="7" t="str">
        <f>IF('saisie français'!E17=1,1,(IF('saisie français'!E17=3,0.5,(IF('saisie français'!E17=4,0.5,(IF('saisie français'!E17=9,0,(IF('saisie français'!E17=0,0,(IF('saisie français'!E17="A","Abst",(IF('saisie français'!E17="N","non év","attente")))))))))))))</f>
        <v>Abst</v>
      </c>
      <c r="F17" s="7" t="str">
        <f>IF('saisie français'!F17=1,1,(IF('saisie français'!F17=3,0.5,(IF('saisie français'!F17=4,0.5,(IF('saisie français'!F17=9,0,(IF('saisie français'!F17=0,0,(IF('saisie français'!F17="A","Abst",(IF('saisie français'!F17="N","non év","attente")))))))))))))</f>
        <v>Abst</v>
      </c>
      <c r="G17" s="7" t="str">
        <f>IF('saisie français'!G17=1,1,(IF('saisie français'!G17=3,0.5,(IF('saisie français'!G17=4,0.5,(IF('saisie français'!G17=9,0,(IF('saisie français'!G17=0,0,(IF('saisie français'!G17="A","Abst",(IF('saisie français'!G17="N","non év","attente")))))))))))))</f>
        <v>Abst</v>
      </c>
      <c r="H17" s="7" t="str">
        <f>IF('saisie français'!H17=1,1,(IF('saisie français'!H17=3,0.5,(IF('saisie français'!H17=4,0.5,(IF('saisie français'!H17=9,0,(IF('saisie français'!H17=0,0,(IF('saisie français'!H17="A","Abst",(IF('saisie français'!H17="N","non év","attente")))))))))))))</f>
        <v>Abst</v>
      </c>
      <c r="I17" s="7" t="str">
        <f>IF('saisie français'!I17=1,1,(IF('saisie français'!I17=3,0.5,(IF('saisie français'!I17=4,0.5,(IF('saisie français'!I17=9,0,(IF('saisie français'!I17=0,0,(IF('saisie français'!I17="A","Abst",(IF('saisie français'!I17="N","non év","attente")))))))))))))</f>
        <v>Abst</v>
      </c>
      <c r="J17" s="7" t="str">
        <f>IF('saisie français'!J17=1,1,(IF('saisie français'!J17=3,0.5,(IF('saisie français'!J17=4,0.5,(IF('saisie français'!J17=9,0,(IF('saisie français'!J17=0,0,(IF('saisie français'!J17="A","Abst",(IF('saisie français'!J17="N","non év","attente")))))))))))))</f>
        <v>Abst</v>
      </c>
      <c r="K17" s="7" t="str">
        <f>IF('saisie français'!K17=1,1,(IF('saisie français'!K17=3,0.5,(IF('saisie français'!K17=4,0.5,(IF('saisie français'!K17=9,0,(IF('saisie français'!K17=0,0,(IF('saisie français'!K17="A","Abst",(IF('saisie français'!K17="N","non év","attente")))))))))))))</f>
        <v>Abst</v>
      </c>
      <c r="L17" s="7" t="str">
        <f>IF('saisie français'!L17=1,1,(IF('saisie français'!L17=3,0.5,(IF('saisie français'!L17=4,0.5,(IF('saisie français'!L17=9,0,(IF('saisie français'!L17=0,0,(IF('saisie français'!L17="A","Abst",(IF('saisie français'!L17="N","non év","attente")))))))))))))</f>
        <v>Abst</v>
      </c>
      <c r="M17" s="7" t="str">
        <f>IF('saisie français'!M17=1,1,(IF('saisie français'!M17=3,0.5,(IF('saisie français'!M17=4,0.5,(IF('saisie français'!M17=9,0,(IF('saisie français'!M17=0,0,(IF('saisie français'!M17="A","Abst",(IF('saisie français'!M17="N","non év","attente")))))))))))))</f>
        <v>Abst</v>
      </c>
      <c r="N17" s="7" t="str">
        <f>IF('saisie français'!N17=1,1,(IF('saisie français'!N17=3,0.5,(IF('saisie français'!N17=4,0.5,(IF('saisie français'!N17=9,0,(IF('saisie français'!N17=0,0,(IF('saisie français'!N17="A","Abst",(IF('saisie français'!N17="N","non év","attente")))))))))))))</f>
        <v>Abst</v>
      </c>
      <c r="O17" s="7" t="str">
        <f>IF('saisie français'!O17=1,1,(IF('saisie français'!O17=3,0.5,(IF('saisie français'!O17=4,0.5,(IF('saisie français'!O17=9,0,(IF('saisie français'!O17=0,0,(IF('saisie français'!O17="A","Abst",(IF('saisie français'!O17="N","non év","attente")))))))))))))</f>
        <v>Abst</v>
      </c>
      <c r="P17" s="7" t="str">
        <f>IF('saisie français'!P17=1,1,(IF('saisie français'!P17=3,0.5,(IF('saisie français'!P17=4,0.5,(IF('saisie français'!P17=9,0,(IF('saisie français'!P17=0,0,(IF('saisie français'!P17="A","Abst",(IF('saisie français'!P17="N","non év","attente")))))))))))))</f>
        <v>Abst</v>
      </c>
      <c r="Q17" s="7" t="str">
        <f>IF('saisie français'!Q17=1,1,(IF('saisie français'!Q17=3,0.5,(IF('saisie français'!Q17=4,0.5,(IF('saisie français'!Q17=9,0,(IF('saisie français'!Q17=0,0,(IF('saisie français'!Q17="A","Abst",(IF('saisie français'!Q17="N","non év","attente")))))))))))))</f>
        <v>Abst</v>
      </c>
      <c r="R17" s="7" t="str">
        <f>IF('saisie français'!R17=1,1,(IF('saisie français'!R17=3,0.5,(IF('saisie français'!R17=4,0.5,(IF('saisie français'!R17=9,0,(IF('saisie français'!R17=0,0,(IF('saisie français'!R17="A","Abst",(IF('saisie français'!R17="N","non év","attente")))))))))))))</f>
        <v>Abst</v>
      </c>
      <c r="S17" s="7" t="str">
        <f>IF('saisie français'!S17=1,1,(IF('saisie français'!S17=3,0.5,(IF('saisie français'!S17=4,0.5,(IF('saisie français'!S17=9,0,(IF('saisie français'!S17=0,0,(IF('saisie français'!S17="A","Abst",(IF('saisie français'!S17="N","non év","attente")))))))))))))</f>
        <v>Abst</v>
      </c>
      <c r="T17" s="7" t="str">
        <f>IF('saisie français'!T17=1,1,(IF('saisie français'!T17=3,0.5,(IF('saisie français'!T17=4,0.5,(IF('saisie français'!T17=9,0,(IF('saisie français'!T17=0,0,(IF('saisie français'!T17="A","Abst",(IF('saisie français'!T17="N","non év","attente")))))))))))))</f>
        <v>Abst</v>
      </c>
      <c r="U17" s="7" t="str">
        <f>IF('saisie français'!U17=1,1,(IF('saisie français'!U17=3,0.5,(IF('saisie français'!U17=4,0.5,(IF('saisie français'!U17=9,0,(IF('saisie français'!U17=0,0,(IF('saisie français'!U17="A","Abst",(IF('saisie français'!U17="N","non év","attente")))))))))))))</f>
        <v>Abst</v>
      </c>
      <c r="V17" s="7" t="str">
        <f>IF('saisie français'!V17=1,1,(IF('saisie français'!V17=3,0.5,(IF('saisie français'!V17=4,0.5,(IF('saisie français'!V17=9,0,(IF('saisie français'!V17=0,0,(IF('saisie français'!V17="A","Abst",(IF('saisie français'!V17="N","non év","attente")))))))))))))</f>
        <v>Abst</v>
      </c>
      <c r="W17" s="7" t="str">
        <f>IF('saisie français'!W17=1,1,(IF('saisie français'!W17=3,0.5,(IF('saisie français'!W17=4,0.5,(IF('saisie français'!W17=9,0,(IF('saisie français'!W17=0,0,(IF('saisie français'!W17="A","Abst",(IF('saisie français'!W17="N","non év","attente")))))))))))))</f>
        <v>Abst</v>
      </c>
      <c r="X17" s="7" t="str">
        <f>IF('saisie français'!X17=1,1,(IF('saisie français'!X17=3,0.5,(IF('saisie français'!X17=4,0.5,(IF('saisie français'!X17=9,0,(IF('saisie français'!X17=0,0,(IF('saisie français'!X17="A","Abst",(IF('saisie français'!X17="N","non év","attente")))))))))))))</f>
        <v>Abst</v>
      </c>
      <c r="Y17" s="7" t="str">
        <f>IF('saisie français'!Y17=1,1,(IF('saisie français'!Y17=3,0.5,(IF('saisie français'!Y17=4,0.5,(IF('saisie français'!Y17=9,0,(IF('saisie français'!Y17=0,0,(IF('saisie français'!Y17="A","Abst",(IF('saisie français'!Y17="N","non év","attente")))))))))))))</f>
        <v>Abst</v>
      </c>
      <c r="Z17" s="7" t="str">
        <f>IF('saisie français'!Z17=1,1,(IF('saisie français'!Z17=3,0.5,(IF('saisie français'!Z17=4,0.5,(IF('saisie français'!Z17=9,0,(IF('saisie français'!Z17=0,0,(IF('saisie français'!Z17="A","Abst",(IF('saisie français'!Z17="N","non év","attente")))))))))))))</f>
        <v>Abst</v>
      </c>
      <c r="AA17" s="7" t="str">
        <f>IF('saisie français'!AA17=1,1,(IF('saisie français'!AA17=3,0.5,(IF('saisie français'!AA17=4,0.5,(IF('saisie français'!AA17=9,0,(IF('saisie français'!AA17=0,0,(IF('saisie français'!AA17="A","Abst",(IF('saisie français'!AA17="N","non év","attente")))))))))))))</f>
        <v>Abst</v>
      </c>
      <c r="AB17" s="7" t="str">
        <f>IF('saisie français'!AB17=1,1,(IF('saisie français'!AB17=3,0.5,(IF('saisie français'!AB17=4,0.5,(IF('saisie français'!AB17=9,0,(IF('saisie français'!AB17=0,0,(IF('saisie français'!AB17="A","Abst",(IF('saisie français'!AB17="N","non év","attente")))))))))))))</f>
        <v>Abst</v>
      </c>
      <c r="AC17" s="7" t="str">
        <f>IF('saisie français'!AC17=1,1,(IF('saisie français'!AC17=3,0.5,(IF('saisie français'!AC17=4,0.5,(IF('saisie français'!AC17=9,0,(IF('saisie français'!AC17=0,0,(IF('saisie français'!AC17="A","Abst",(IF('saisie français'!AC17="N","non év","attente")))))))))))))</f>
        <v>Abst</v>
      </c>
      <c r="AD17" s="7" t="str">
        <f>IF('saisie français'!AD17=1,1,(IF('saisie français'!AD17=3,0.5,(IF('saisie français'!AD17=4,0.5,(IF('saisie français'!AD17=9,0,(IF('saisie français'!AD17=0,0,(IF('saisie français'!AD17="A","Abst",(IF('saisie français'!AD17="N","non év","attente")))))))))))))</f>
        <v>Abst</v>
      </c>
      <c r="AE17" s="7" t="str">
        <f>IF('saisie français'!AE17=1,1,(IF('saisie français'!AE17=3,0.5,(IF('saisie français'!AE17=4,0.5,(IF('saisie français'!AE17=9,0,(IF('saisie français'!AE17=0,0,(IF('saisie français'!AE17="A","Abst",(IF('saisie français'!AE17="N","non év","attente")))))))))))))</f>
        <v>Abst</v>
      </c>
      <c r="AF17" s="7" t="str">
        <f>IF('saisie français'!AF17=1,1,(IF('saisie français'!AF17=3,0.5,(IF('saisie français'!AF17=4,0.5,(IF('saisie français'!AF17=9,0,(IF('saisie français'!AF17=0,0,(IF('saisie français'!AF17="A","Abst",(IF('saisie français'!AF17="N","non év","attente")))))))))))))</f>
        <v>Abst</v>
      </c>
      <c r="AG17" s="7" t="str">
        <f>IF('saisie français'!AG17=1,1,(IF('saisie français'!AG17=3,0.5,(IF('saisie français'!AG17=4,0.5,(IF('saisie français'!AG17=9,0,(IF('saisie français'!AG17=0,0,(IF('saisie français'!AG17="A","Abst",(IF('saisie français'!AG17="N","non év","attente")))))))))))))</f>
        <v>Abst</v>
      </c>
      <c r="AH17" s="7" t="str">
        <f>IF('saisie français'!AH17=1,1,(IF('saisie français'!AH17=3,0.5,(IF('saisie français'!AH17=4,0.5,(IF('saisie français'!AH17=9,0,(IF('saisie français'!AH17=0,0,(IF('saisie français'!AH17="A","Abst",(IF('saisie français'!AH17="N","non év","attente")))))))))))))</f>
        <v>Abst</v>
      </c>
      <c r="AI17" s="7" t="str">
        <f>IF('saisie français'!AI17=1,1,(IF('saisie français'!AI17=3,0.5,(IF('saisie français'!AI17=4,0.5,(IF('saisie français'!AI17=9,0,(IF('saisie français'!AI17=0,0,(IF('saisie français'!AI17="A","Abst",(IF('saisie français'!AI17="N","non év","attente")))))))))))))</f>
        <v>Abst</v>
      </c>
      <c r="AJ17" s="7" t="str">
        <f>IF('saisie français'!AJ17=1,1,(IF('saisie français'!AJ17=3,0.5,(IF('saisie français'!AJ17=4,0.5,(IF('saisie français'!AJ17=9,0,(IF('saisie français'!AJ17=0,0,(IF('saisie français'!AJ17="A","Abst",(IF('saisie français'!AJ17="N","non év","attente")))))))))))))</f>
        <v>Abst</v>
      </c>
      <c r="AK17" s="7" t="str">
        <f>IF('saisie français'!AK17=1,1,(IF('saisie français'!AK17=3,0.5,(IF('saisie français'!AK17=4,0.5,(IF('saisie français'!AK17=9,0,(IF('saisie français'!AK17=0,0,(IF('saisie français'!AK17="A","Abst",(IF('saisie français'!AK17="N","non év","attente")))))))))))))</f>
        <v>Abst</v>
      </c>
      <c r="AL17" s="7" t="str">
        <f>IF('saisie français'!AL17=1,1,(IF('saisie français'!AL17=3,0.5,(IF('saisie français'!AL17=4,0.5,(IF('saisie français'!AL17=9,0,(IF('saisie français'!AL17=0,0,(IF('saisie français'!AL17="A","Abst",(IF('saisie français'!AL17="N","non év","attente")))))))))))))</f>
        <v>Abst</v>
      </c>
      <c r="AM17" s="7" t="str">
        <f>IF('saisie français'!AM17=1,1,(IF('saisie français'!AM17=3,0.5,(IF('saisie français'!AM17=4,0.5,(IF('saisie français'!AM17=9,0,(IF('saisie français'!AM17=0,0,(IF('saisie français'!AM17="A","Abst",(IF('saisie français'!AM17="N","non év","attente")))))))))))))</f>
        <v>Abst</v>
      </c>
      <c r="AN17" s="7" t="str">
        <f>IF('saisie français'!AN17=1,1,(IF('saisie français'!AN17=3,0.5,(IF('saisie français'!AN17=4,0.5,(IF('saisie français'!AN17=9,0,(IF('saisie français'!AN17=0,0,(IF('saisie français'!AN17="A","Abst",(IF('saisie français'!AN17="N","non év","attente")))))))))))))</f>
        <v>Abst</v>
      </c>
      <c r="AO17" s="7" t="str">
        <f>IF('saisie français'!AO17=1,1,(IF('saisie français'!AO17=3,0.5,(IF('saisie français'!AO17=4,0.5,(IF('saisie français'!AO17=9,0,(IF('saisie français'!AO17=0,0,(IF('saisie français'!AO17="A","Abst",(IF('saisie français'!AO17="N","non év","attente")))))))))))))</f>
        <v>Abst</v>
      </c>
      <c r="AP17" s="7" t="str">
        <f>IF('saisie français'!AP17=1,1,(IF('saisie français'!AP17=3,0.5,(IF('saisie français'!AP17=4,0.5,(IF('saisie français'!AP17=9,0,(IF('saisie français'!AP17=0,0,(IF('saisie français'!AP17="A","Abst",(IF('saisie français'!AP17="N","non év","attente")))))))))))))</f>
        <v>Abst</v>
      </c>
      <c r="AQ17" s="7" t="str">
        <f>IF('saisie français'!AQ17=1,1,(IF('saisie français'!AQ17=3,0.5,(IF('saisie français'!AQ17=4,0.5,(IF('saisie français'!AQ17=9,0,(IF('saisie français'!AQ17=0,0,(IF('saisie français'!AQ17="A","Abst",(IF('saisie français'!AQ17="N","non év","attente")))))))))))))</f>
        <v>Abst</v>
      </c>
      <c r="AR17" s="7" t="str">
        <f>IF('saisie français'!AR17=1,1,(IF('saisie français'!AR17=3,0.5,(IF('saisie français'!AR17=4,0.5,(IF('saisie français'!AR17=9,0,(IF('saisie français'!AR17=0,0,(IF('saisie français'!AR17="A","Abst",(IF('saisie français'!AR17="N","non év","attente")))))))))))))</f>
        <v>Abst</v>
      </c>
      <c r="AS17" s="7" t="str">
        <f>IF('saisie français'!AS17=1,1,(IF('saisie français'!AS17=3,0.5,(IF('saisie français'!AS17=4,0.5,(IF('saisie français'!AS17=9,0,(IF('saisie français'!AS17=0,0,(IF('saisie français'!AS17="A","Abst",(IF('saisie français'!AS17="N","non év","attente")))))))))))))</f>
        <v>Abst</v>
      </c>
      <c r="AT17" s="7" t="str">
        <f>IF('saisie français'!AT17=1,1,(IF('saisie français'!AT17=3,0.5,(IF('saisie français'!AT17=4,0.5,(IF('saisie français'!AT17=9,0,(IF('saisie français'!AT17=0,0,(IF('saisie français'!AT17="A","Abst",(IF('saisie français'!AT17="N","non év","attente")))))))))))))</f>
        <v>Abst</v>
      </c>
      <c r="AU17" s="7" t="str">
        <f>IF('saisie français'!AU17=1,1,(IF('saisie français'!AU17=3,0.5,(IF('saisie français'!AU17=4,0.5,(IF('saisie français'!AU17=9,0,(IF('saisie français'!AU17=0,0,(IF('saisie français'!AU17="A","Abst",(IF('saisie français'!AU17="N","non év","attente")))))))))))))</f>
        <v>Abst</v>
      </c>
      <c r="AV17" s="7" t="str">
        <f>IF('saisie français'!AV17=1,1,(IF('saisie français'!AV17=3,0.5,(IF('saisie français'!AV17=4,0.5,(IF('saisie français'!AV17=9,0,(IF('saisie français'!AV17=0,0,(IF('saisie français'!AV17="A","Abst",(IF('saisie français'!AV17="N","non év","attente")))))))))))))</f>
        <v>Abst</v>
      </c>
      <c r="AW17" s="7" t="str">
        <f>IF('saisie français'!AW17=1,1,(IF('saisie français'!AW17=3,0.5,(IF('saisie français'!AW17=4,0.5,(IF('saisie français'!AW17=9,0,(IF('saisie français'!AW17=0,0,(IF('saisie français'!AW17="A","Abst",(IF('saisie français'!AW17="N","non év","attente")))))))))))))</f>
        <v>Abst</v>
      </c>
      <c r="AX17" s="7" t="str">
        <f>IF('saisie français'!AX17=1,1,(IF('saisie français'!AX17=3,0.5,(IF('saisie français'!AX17=4,0.5,(IF('saisie français'!AX17=9,0,(IF('saisie français'!AX17=0,0,(IF('saisie français'!AX17="A","Abst",(IF('saisie français'!AX17="N","non év","attente")))))))))))))</f>
        <v>Abst</v>
      </c>
      <c r="AY17" s="7" t="str">
        <f>IF('saisie français'!AY17=1,1,(IF('saisie français'!AY17=3,0.5,(IF('saisie français'!AY17=4,0.5,(IF('saisie français'!AY17=9,0,(IF('saisie français'!AY17=0,0,(IF('saisie français'!AY17="A","Abst",(IF('saisie français'!AY17="N","non év","attente")))))))))))))</f>
        <v>Abst</v>
      </c>
      <c r="AZ17" s="7" t="str">
        <f>IF('saisie français'!AZ17=1,1,(IF('saisie français'!AZ17=3,0.5,(IF('saisie français'!AZ17=4,0.5,(IF('saisie français'!AZ17=9,0,(IF('saisie français'!AZ17=0,0,(IF('saisie français'!AZ17="A","Abst",(IF('saisie français'!AZ17="N","non év","attente")))))))))))))</f>
        <v>Abst</v>
      </c>
      <c r="BA17" s="7" t="str">
        <f>IF('saisie français'!BA17=1,1,(IF('saisie français'!BA17=3,0.5,(IF('saisie français'!BA17=4,0.5,(IF('saisie français'!BA17=9,0,(IF('saisie français'!BA17=0,0,(IF('saisie français'!BA17="A","Abst",(IF('saisie français'!BA17="N","non év","attente")))))))))))))</f>
        <v>Abst</v>
      </c>
      <c r="BB17" s="7" t="str">
        <f>IF('saisie français'!BB17=1,1,(IF('saisie français'!BB17=3,0.5,(IF('saisie français'!BB17=4,0.5,(IF('saisie français'!BB17=9,0,(IF('saisie français'!BB17=0,0,(IF('saisie français'!BB17="A","Abst",(IF('saisie français'!BB17="N","non év","attente")))))))))))))</f>
        <v>Abst</v>
      </c>
      <c r="BC17" s="7" t="str">
        <f>IF('saisie français'!BC17=1,1,(IF('saisie français'!BC17=3,0.5,(IF('saisie français'!BC17=4,0.5,(IF('saisie français'!BC17=9,0,(IF('saisie français'!BC17=0,0,(IF('saisie français'!BC17="A","Abst",(IF('saisie français'!BC17="N","non év","attente")))))))))))))</f>
        <v>Abst</v>
      </c>
      <c r="BD17" s="7" t="str">
        <f>IF('saisie français'!BD17=1,1,(IF('saisie français'!BD17=3,0.5,(IF('saisie français'!BD17=4,0.5,(IF('saisie français'!BD17=9,0,(IF('saisie français'!BD17=0,0,(IF('saisie français'!BD17="A","Abst",(IF('saisie français'!BD17="N","non év","attente")))))))))))))</f>
        <v>Abst</v>
      </c>
      <c r="BE17" s="7" t="str">
        <f>IF('saisie français'!BE17=1,1,(IF('saisie français'!BE17=3,0.5,(IF('saisie français'!BE17=4,0.5,(IF('saisie français'!BE17=9,0,(IF('saisie français'!BE17=0,0,(IF('saisie français'!BE17="A","Abst",(IF('saisie français'!BE17="N","non év","attente")))))))))))))</f>
        <v>Abst</v>
      </c>
      <c r="BF17" s="7" t="str">
        <f>IF('saisie français'!BF17=1,1,(IF('saisie français'!BF17=3,0.5,(IF('saisie français'!BF17=4,0.5,(IF('saisie français'!BF17=9,0,(IF('saisie français'!BF17=0,0,(IF('saisie français'!BF17="A","Abst",(IF('saisie français'!BF17="N","non év","attente")))))))))))))</f>
        <v>Abst</v>
      </c>
      <c r="BG17" s="7" t="str">
        <f>IF('saisie français'!BG17=1,1,(IF('saisie français'!BG17=3,0.5,(IF('saisie français'!BG17=4,0.5,(IF('saisie français'!BG17=9,0,(IF('saisie français'!BG17=0,0,(IF('saisie français'!BG17="A","Abst",(IF('saisie français'!BG17="N","non év","attente")))))))))))))</f>
        <v>Abst</v>
      </c>
      <c r="BH17" s="7" t="str">
        <f>IF('saisie français'!BH17=1,1,(IF('saisie français'!BH17=3,0.5,(IF('saisie français'!BH17=4,0.5,(IF('saisie français'!BH17=9,0,(IF('saisie français'!BH17=0,0,(IF('saisie français'!BH17="A","Abst",(IF('saisie français'!BH17="N","non év","attente")))))))))))))</f>
        <v>Abst</v>
      </c>
      <c r="BI17" s="7" t="str">
        <f>IF('saisie français'!BI17=1,1,(IF('saisie français'!BI17=3,0.5,(IF('saisie français'!BI17=4,0.5,(IF('saisie français'!BI17=9,0,(IF('saisie français'!BI17=0,0,(IF('saisie français'!BI17="A","Abst",(IF('saisie français'!BI17="N","non év","attente")))))))))))))</f>
        <v>Abst</v>
      </c>
      <c r="BJ17" s="7" t="str">
        <f>IF('saisie français'!BJ17=1,1,(IF('saisie français'!BJ17=3,0.5,(IF('saisie français'!BJ17=4,0.5,(IF('saisie français'!BJ17=9,0,(IF('saisie français'!BJ17=0,0,(IF('saisie français'!BJ17="A","Abst",(IF('saisie français'!BJ17="N","non év","attente")))))))))))))</f>
        <v>Abst</v>
      </c>
      <c r="BK17" s="7" t="str">
        <f>IF('saisie français'!BK17=1,1,(IF('saisie français'!BK17=3,0.5,(IF('saisie français'!BK17=4,0.5,(IF('saisie français'!BK17=9,0,(IF('saisie français'!BK17=0,0,(IF('saisie français'!BK17="A","Abst",(IF('saisie français'!BK17="N","non év","attente")))))))))))))</f>
        <v>Abst</v>
      </c>
    </row>
    <row r="18" spans="2:63">
      <c r="B18" s="2" t="str">
        <f>IF('Ma classe'!B17&lt;&gt;0,'Ma classe'!B17,"aucun élève")</f>
        <v>aucun élève</v>
      </c>
      <c r="C18" s="2" t="str">
        <f>IF('Ma classe'!C17&lt;&gt;0,'Ma classe'!C17,"aucun élève")</f>
        <v>aucun élève</v>
      </c>
      <c r="D18" s="7" t="str">
        <f>IF('saisie français'!D18=1,1,(IF('saisie français'!D18=3,0.5,(IF('saisie français'!D18=4,0.5,(IF('saisie français'!D18=9,0,(IF('saisie français'!D18=0,0,(IF('saisie français'!D18="A","Abst",(IF('saisie français'!D18="N","non év","attente")))))))))))))</f>
        <v>Abst</v>
      </c>
      <c r="E18" s="7" t="str">
        <f>IF('saisie français'!E18=1,1,(IF('saisie français'!E18=3,0.5,(IF('saisie français'!E18=4,0.5,(IF('saisie français'!E18=9,0,(IF('saisie français'!E18=0,0,(IF('saisie français'!E18="A","Abst",(IF('saisie français'!E18="N","non év","attente")))))))))))))</f>
        <v>Abst</v>
      </c>
      <c r="F18" s="7" t="str">
        <f>IF('saisie français'!F18=1,1,(IF('saisie français'!F18=3,0.5,(IF('saisie français'!F18=4,0.5,(IF('saisie français'!F18=9,0,(IF('saisie français'!F18=0,0,(IF('saisie français'!F18="A","Abst",(IF('saisie français'!F18="N","non év","attente")))))))))))))</f>
        <v>Abst</v>
      </c>
      <c r="G18" s="7" t="str">
        <f>IF('saisie français'!G18=1,1,(IF('saisie français'!G18=3,0.5,(IF('saisie français'!G18=4,0.5,(IF('saisie français'!G18=9,0,(IF('saisie français'!G18=0,0,(IF('saisie français'!G18="A","Abst",(IF('saisie français'!G18="N","non év","attente")))))))))))))</f>
        <v>Abst</v>
      </c>
      <c r="H18" s="7" t="str">
        <f>IF('saisie français'!H18=1,1,(IF('saisie français'!H18=3,0.5,(IF('saisie français'!H18=4,0.5,(IF('saisie français'!H18=9,0,(IF('saisie français'!H18=0,0,(IF('saisie français'!H18="A","Abst",(IF('saisie français'!H18="N","non év","attente")))))))))))))</f>
        <v>Abst</v>
      </c>
      <c r="I18" s="7" t="str">
        <f>IF('saisie français'!I18=1,1,(IF('saisie français'!I18=3,0.5,(IF('saisie français'!I18=4,0.5,(IF('saisie français'!I18=9,0,(IF('saisie français'!I18=0,0,(IF('saisie français'!I18="A","Abst",(IF('saisie français'!I18="N","non év","attente")))))))))))))</f>
        <v>Abst</v>
      </c>
      <c r="J18" s="7" t="str">
        <f>IF('saisie français'!J18=1,1,(IF('saisie français'!J18=3,0.5,(IF('saisie français'!J18=4,0.5,(IF('saisie français'!J18=9,0,(IF('saisie français'!J18=0,0,(IF('saisie français'!J18="A","Abst",(IF('saisie français'!J18="N","non év","attente")))))))))))))</f>
        <v>Abst</v>
      </c>
      <c r="K18" s="7" t="str">
        <f>IF('saisie français'!K18=1,1,(IF('saisie français'!K18=3,0.5,(IF('saisie français'!K18=4,0.5,(IF('saisie français'!K18=9,0,(IF('saisie français'!K18=0,0,(IF('saisie français'!K18="A","Abst",(IF('saisie français'!K18="N","non év","attente")))))))))))))</f>
        <v>Abst</v>
      </c>
      <c r="L18" s="7" t="str">
        <f>IF('saisie français'!L18=1,1,(IF('saisie français'!L18=3,0.5,(IF('saisie français'!L18=4,0.5,(IF('saisie français'!L18=9,0,(IF('saisie français'!L18=0,0,(IF('saisie français'!L18="A","Abst",(IF('saisie français'!L18="N","non év","attente")))))))))))))</f>
        <v>Abst</v>
      </c>
      <c r="M18" s="7" t="str">
        <f>IF('saisie français'!M18=1,1,(IF('saisie français'!M18=3,0.5,(IF('saisie français'!M18=4,0.5,(IF('saisie français'!M18=9,0,(IF('saisie français'!M18=0,0,(IF('saisie français'!M18="A","Abst",(IF('saisie français'!M18="N","non év","attente")))))))))))))</f>
        <v>Abst</v>
      </c>
      <c r="N18" s="7" t="str">
        <f>IF('saisie français'!N18=1,1,(IF('saisie français'!N18=3,0.5,(IF('saisie français'!N18=4,0.5,(IF('saisie français'!N18=9,0,(IF('saisie français'!N18=0,0,(IF('saisie français'!N18="A","Abst",(IF('saisie français'!N18="N","non év","attente")))))))))))))</f>
        <v>Abst</v>
      </c>
      <c r="O18" s="7" t="str">
        <f>IF('saisie français'!O18=1,1,(IF('saisie français'!O18=3,0.5,(IF('saisie français'!O18=4,0.5,(IF('saisie français'!O18=9,0,(IF('saisie français'!O18=0,0,(IF('saisie français'!O18="A","Abst",(IF('saisie français'!O18="N","non év","attente")))))))))))))</f>
        <v>Abst</v>
      </c>
      <c r="P18" s="7" t="str">
        <f>IF('saisie français'!P18=1,1,(IF('saisie français'!P18=3,0.5,(IF('saisie français'!P18=4,0.5,(IF('saisie français'!P18=9,0,(IF('saisie français'!P18=0,0,(IF('saisie français'!P18="A","Abst",(IF('saisie français'!P18="N","non év","attente")))))))))))))</f>
        <v>Abst</v>
      </c>
      <c r="Q18" s="7" t="str">
        <f>IF('saisie français'!Q18=1,1,(IF('saisie français'!Q18=3,0.5,(IF('saisie français'!Q18=4,0.5,(IF('saisie français'!Q18=9,0,(IF('saisie français'!Q18=0,0,(IF('saisie français'!Q18="A","Abst",(IF('saisie français'!Q18="N","non év","attente")))))))))))))</f>
        <v>Abst</v>
      </c>
      <c r="R18" s="7" t="str">
        <f>IF('saisie français'!R18=1,1,(IF('saisie français'!R18=3,0.5,(IF('saisie français'!R18=4,0.5,(IF('saisie français'!R18=9,0,(IF('saisie français'!R18=0,0,(IF('saisie français'!R18="A","Abst",(IF('saisie français'!R18="N","non év","attente")))))))))))))</f>
        <v>Abst</v>
      </c>
      <c r="S18" s="7" t="str">
        <f>IF('saisie français'!S18=1,1,(IF('saisie français'!S18=3,0.5,(IF('saisie français'!S18=4,0.5,(IF('saisie français'!S18=9,0,(IF('saisie français'!S18=0,0,(IF('saisie français'!S18="A","Abst",(IF('saisie français'!S18="N","non év","attente")))))))))))))</f>
        <v>Abst</v>
      </c>
      <c r="T18" s="7" t="str">
        <f>IF('saisie français'!T18=1,1,(IF('saisie français'!T18=3,0.5,(IF('saisie français'!T18=4,0.5,(IF('saisie français'!T18=9,0,(IF('saisie français'!T18=0,0,(IF('saisie français'!T18="A","Abst",(IF('saisie français'!T18="N","non év","attente")))))))))))))</f>
        <v>Abst</v>
      </c>
      <c r="U18" s="7" t="str">
        <f>IF('saisie français'!U18=1,1,(IF('saisie français'!U18=3,0.5,(IF('saisie français'!U18=4,0.5,(IF('saisie français'!U18=9,0,(IF('saisie français'!U18=0,0,(IF('saisie français'!U18="A","Abst",(IF('saisie français'!U18="N","non év","attente")))))))))))))</f>
        <v>Abst</v>
      </c>
      <c r="V18" s="7" t="str">
        <f>IF('saisie français'!V18=1,1,(IF('saisie français'!V18=3,0.5,(IF('saisie français'!V18=4,0.5,(IF('saisie français'!V18=9,0,(IF('saisie français'!V18=0,0,(IF('saisie français'!V18="A","Abst",(IF('saisie français'!V18="N","non év","attente")))))))))))))</f>
        <v>Abst</v>
      </c>
      <c r="W18" s="7" t="str">
        <f>IF('saisie français'!W18=1,1,(IF('saisie français'!W18=3,0.5,(IF('saisie français'!W18=4,0.5,(IF('saisie français'!W18=9,0,(IF('saisie français'!W18=0,0,(IF('saisie français'!W18="A","Abst",(IF('saisie français'!W18="N","non év","attente")))))))))))))</f>
        <v>Abst</v>
      </c>
      <c r="X18" s="7" t="str">
        <f>IF('saisie français'!X18=1,1,(IF('saisie français'!X18=3,0.5,(IF('saisie français'!X18=4,0.5,(IF('saisie français'!X18=9,0,(IF('saisie français'!X18=0,0,(IF('saisie français'!X18="A","Abst",(IF('saisie français'!X18="N","non év","attente")))))))))))))</f>
        <v>Abst</v>
      </c>
      <c r="Y18" s="7" t="str">
        <f>IF('saisie français'!Y18=1,1,(IF('saisie français'!Y18=3,0.5,(IF('saisie français'!Y18=4,0.5,(IF('saisie français'!Y18=9,0,(IF('saisie français'!Y18=0,0,(IF('saisie français'!Y18="A","Abst",(IF('saisie français'!Y18="N","non év","attente")))))))))))))</f>
        <v>Abst</v>
      </c>
      <c r="Z18" s="7" t="str">
        <f>IF('saisie français'!Z18=1,1,(IF('saisie français'!Z18=3,0.5,(IF('saisie français'!Z18=4,0.5,(IF('saisie français'!Z18=9,0,(IF('saisie français'!Z18=0,0,(IF('saisie français'!Z18="A","Abst",(IF('saisie français'!Z18="N","non év","attente")))))))))))))</f>
        <v>Abst</v>
      </c>
      <c r="AA18" s="7" t="str">
        <f>IF('saisie français'!AA18=1,1,(IF('saisie français'!AA18=3,0.5,(IF('saisie français'!AA18=4,0.5,(IF('saisie français'!AA18=9,0,(IF('saisie français'!AA18=0,0,(IF('saisie français'!AA18="A","Abst",(IF('saisie français'!AA18="N","non év","attente")))))))))))))</f>
        <v>Abst</v>
      </c>
      <c r="AB18" s="7" t="str">
        <f>IF('saisie français'!AB18=1,1,(IF('saisie français'!AB18=3,0.5,(IF('saisie français'!AB18=4,0.5,(IF('saisie français'!AB18=9,0,(IF('saisie français'!AB18=0,0,(IF('saisie français'!AB18="A","Abst",(IF('saisie français'!AB18="N","non év","attente")))))))))))))</f>
        <v>Abst</v>
      </c>
      <c r="AC18" s="7" t="str">
        <f>IF('saisie français'!AC18=1,1,(IF('saisie français'!AC18=3,0.5,(IF('saisie français'!AC18=4,0.5,(IF('saisie français'!AC18=9,0,(IF('saisie français'!AC18=0,0,(IF('saisie français'!AC18="A","Abst",(IF('saisie français'!AC18="N","non év","attente")))))))))))))</f>
        <v>Abst</v>
      </c>
      <c r="AD18" s="7" t="str">
        <f>IF('saisie français'!AD18=1,1,(IF('saisie français'!AD18=3,0.5,(IF('saisie français'!AD18=4,0.5,(IF('saisie français'!AD18=9,0,(IF('saisie français'!AD18=0,0,(IF('saisie français'!AD18="A","Abst",(IF('saisie français'!AD18="N","non év","attente")))))))))))))</f>
        <v>Abst</v>
      </c>
      <c r="AE18" s="7" t="str">
        <f>IF('saisie français'!AE18=1,1,(IF('saisie français'!AE18=3,0.5,(IF('saisie français'!AE18=4,0.5,(IF('saisie français'!AE18=9,0,(IF('saisie français'!AE18=0,0,(IF('saisie français'!AE18="A","Abst",(IF('saisie français'!AE18="N","non év","attente")))))))))))))</f>
        <v>Abst</v>
      </c>
      <c r="AF18" s="7" t="str">
        <f>IF('saisie français'!AF18=1,1,(IF('saisie français'!AF18=3,0.5,(IF('saisie français'!AF18=4,0.5,(IF('saisie français'!AF18=9,0,(IF('saisie français'!AF18=0,0,(IF('saisie français'!AF18="A","Abst",(IF('saisie français'!AF18="N","non év","attente")))))))))))))</f>
        <v>Abst</v>
      </c>
      <c r="AG18" s="7" t="str">
        <f>IF('saisie français'!AG18=1,1,(IF('saisie français'!AG18=3,0.5,(IF('saisie français'!AG18=4,0.5,(IF('saisie français'!AG18=9,0,(IF('saisie français'!AG18=0,0,(IF('saisie français'!AG18="A","Abst",(IF('saisie français'!AG18="N","non év","attente")))))))))))))</f>
        <v>Abst</v>
      </c>
      <c r="AH18" s="7" t="str">
        <f>IF('saisie français'!AH18=1,1,(IF('saisie français'!AH18=3,0.5,(IF('saisie français'!AH18=4,0.5,(IF('saisie français'!AH18=9,0,(IF('saisie français'!AH18=0,0,(IF('saisie français'!AH18="A","Abst",(IF('saisie français'!AH18="N","non év","attente")))))))))))))</f>
        <v>Abst</v>
      </c>
      <c r="AI18" s="7" t="str">
        <f>IF('saisie français'!AI18=1,1,(IF('saisie français'!AI18=3,0.5,(IF('saisie français'!AI18=4,0.5,(IF('saisie français'!AI18=9,0,(IF('saisie français'!AI18=0,0,(IF('saisie français'!AI18="A","Abst",(IF('saisie français'!AI18="N","non év","attente")))))))))))))</f>
        <v>Abst</v>
      </c>
      <c r="AJ18" s="7" t="str">
        <f>IF('saisie français'!AJ18=1,1,(IF('saisie français'!AJ18=3,0.5,(IF('saisie français'!AJ18=4,0.5,(IF('saisie français'!AJ18=9,0,(IF('saisie français'!AJ18=0,0,(IF('saisie français'!AJ18="A","Abst",(IF('saisie français'!AJ18="N","non év","attente")))))))))))))</f>
        <v>Abst</v>
      </c>
      <c r="AK18" s="7" t="str">
        <f>IF('saisie français'!AK18=1,1,(IF('saisie français'!AK18=3,0.5,(IF('saisie français'!AK18=4,0.5,(IF('saisie français'!AK18=9,0,(IF('saisie français'!AK18=0,0,(IF('saisie français'!AK18="A","Abst",(IF('saisie français'!AK18="N","non év","attente")))))))))))))</f>
        <v>Abst</v>
      </c>
      <c r="AL18" s="7" t="str">
        <f>IF('saisie français'!AL18=1,1,(IF('saisie français'!AL18=3,0.5,(IF('saisie français'!AL18=4,0.5,(IF('saisie français'!AL18=9,0,(IF('saisie français'!AL18=0,0,(IF('saisie français'!AL18="A","Abst",(IF('saisie français'!AL18="N","non év","attente")))))))))))))</f>
        <v>Abst</v>
      </c>
      <c r="AM18" s="7" t="str">
        <f>IF('saisie français'!AM18=1,1,(IF('saisie français'!AM18=3,0.5,(IF('saisie français'!AM18=4,0.5,(IF('saisie français'!AM18=9,0,(IF('saisie français'!AM18=0,0,(IF('saisie français'!AM18="A","Abst",(IF('saisie français'!AM18="N","non év","attente")))))))))))))</f>
        <v>Abst</v>
      </c>
      <c r="AN18" s="7" t="str">
        <f>IF('saisie français'!AN18=1,1,(IF('saisie français'!AN18=3,0.5,(IF('saisie français'!AN18=4,0.5,(IF('saisie français'!AN18=9,0,(IF('saisie français'!AN18=0,0,(IF('saisie français'!AN18="A","Abst",(IF('saisie français'!AN18="N","non év","attente")))))))))))))</f>
        <v>Abst</v>
      </c>
      <c r="AO18" s="7" t="str">
        <f>IF('saisie français'!AO18=1,1,(IF('saisie français'!AO18=3,0.5,(IF('saisie français'!AO18=4,0.5,(IF('saisie français'!AO18=9,0,(IF('saisie français'!AO18=0,0,(IF('saisie français'!AO18="A","Abst",(IF('saisie français'!AO18="N","non év","attente")))))))))))))</f>
        <v>Abst</v>
      </c>
      <c r="AP18" s="7" t="str">
        <f>IF('saisie français'!AP18=1,1,(IF('saisie français'!AP18=3,0.5,(IF('saisie français'!AP18=4,0.5,(IF('saisie français'!AP18=9,0,(IF('saisie français'!AP18=0,0,(IF('saisie français'!AP18="A","Abst",(IF('saisie français'!AP18="N","non év","attente")))))))))))))</f>
        <v>Abst</v>
      </c>
      <c r="AQ18" s="7" t="str">
        <f>IF('saisie français'!AQ18=1,1,(IF('saisie français'!AQ18=3,0.5,(IF('saisie français'!AQ18=4,0.5,(IF('saisie français'!AQ18=9,0,(IF('saisie français'!AQ18=0,0,(IF('saisie français'!AQ18="A","Abst",(IF('saisie français'!AQ18="N","non év","attente")))))))))))))</f>
        <v>Abst</v>
      </c>
      <c r="AR18" s="7" t="str">
        <f>IF('saisie français'!AR18=1,1,(IF('saisie français'!AR18=3,0.5,(IF('saisie français'!AR18=4,0.5,(IF('saisie français'!AR18=9,0,(IF('saisie français'!AR18=0,0,(IF('saisie français'!AR18="A","Abst",(IF('saisie français'!AR18="N","non év","attente")))))))))))))</f>
        <v>Abst</v>
      </c>
      <c r="AS18" s="7" t="str">
        <f>IF('saisie français'!AS18=1,1,(IF('saisie français'!AS18=3,0.5,(IF('saisie français'!AS18=4,0.5,(IF('saisie français'!AS18=9,0,(IF('saisie français'!AS18=0,0,(IF('saisie français'!AS18="A","Abst",(IF('saisie français'!AS18="N","non év","attente")))))))))))))</f>
        <v>Abst</v>
      </c>
      <c r="AT18" s="7" t="str">
        <f>IF('saisie français'!AT18=1,1,(IF('saisie français'!AT18=3,0.5,(IF('saisie français'!AT18=4,0.5,(IF('saisie français'!AT18=9,0,(IF('saisie français'!AT18=0,0,(IF('saisie français'!AT18="A","Abst",(IF('saisie français'!AT18="N","non év","attente")))))))))))))</f>
        <v>Abst</v>
      </c>
      <c r="AU18" s="7" t="str">
        <f>IF('saisie français'!AU18=1,1,(IF('saisie français'!AU18=3,0.5,(IF('saisie français'!AU18=4,0.5,(IF('saisie français'!AU18=9,0,(IF('saisie français'!AU18=0,0,(IF('saisie français'!AU18="A","Abst",(IF('saisie français'!AU18="N","non év","attente")))))))))))))</f>
        <v>Abst</v>
      </c>
      <c r="AV18" s="7" t="str">
        <f>IF('saisie français'!AV18=1,1,(IF('saisie français'!AV18=3,0.5,(IF('saisie français'!AV18=4,0.5,(IF('saisie français'!AV18=9,0,(IF('saisie français'!AV18=0,0,(IF('saisie français'!AV18="A","Abst",(IF('saisie français'!AV18="N","non év","attente")))))))))))))</f>
        <v>Abst</v>
      </c>
      <c r="AW18" s="7" t="str">
        <f>IF('saisie français'!AW18=1,1,(IF('saisie français'!AW18=3,0.5,(IF('saisie français'!AW18=4,0.5,(IF('saisie français'!AW18=9,0,(IF('saisie français'!AW18=0,0,(IF('saisie français'!AW18="A","Abst",(IF('saisie français'!AW18="N","non év","attente")))))))))))))</f>
        <v>Abst</v>
      </c>
      <c r="AX18" s="7" t="str">
        <f>IF('saisie français'!AX18=1,1,(IF('saisie français'!AX18=3,0.5,(IF('saisie français'!AX18=4,0.5,(IF('saisie français'!AX18=9,0,(IF('saisie français'!AX18=0,0,(IF('saisie français'!AX18="A","Abst",(IF('saisie français'!AX18="N","non év","attente")))))))))))))</f>
        <v>Abst</v>
      </c>
      <c r="AY18" s="7" t="str">
        <f>IF('saisie français'!AY18=1,1,(IF('saisie français'!AY18=3,0.5,(IF('saisie français'!AY18=4,0.5,(IF('saisie français'!AY18=9,0,(IF('saisie français'!AY18=0,0,(IF('saisie français'!AY18="A","Abst",(IF('saisie français'!AY18="N","non év","attente")))))))))))))</f>
        <v>Abst</v>
      </c>
      <c r="AZ18" s="7" t="str">
        <f>IF('saisie français'!AZ18=1,1,(IF('saisie français'!AZ18=3,0.5,(IF('saisie français'!AZ18=4,0.5,(IF('saisie français'!AZ18=9,0,(IF('saisie français'!AZ18=0,0,(IF('saisie français'!AZ18="A","Abst",(IF('saisie français'!AZ18="N","non év","attente")))))))))))))</f>
        <v>Abst</v>
      </c>
      <c r="BA18" s="7" t="str">
        <f>IF('saisie français'!BA18=1,1,(IF('saisie français'!BA18=3,0.5,(IF('saisie français'!BA18=4,0.5,(IF('saisie français'!BA18=9,0,(IF('saisie français'!BA18=0,0,(IF('saisie français'!BA18="A","Abst",(IF('saisie français'!BA18="N","non év","attente")))))))))))))</f>
        <v>Abst</v>
      </c>
      <c r="BB18" s="7" t="str">
        <f>IF('saisie français'!BB18=1,1,(IF('saisie français'!BB18=3,0.5,(IF('saisie français'!BB18=4,0.5,(IF('saisie français'!BB18=9,0,(IF('saisie français'!BB18=0,0,(IF('saisie français'!BB18="A","Abst",(IF('saisie français'!BB18="N","non év","attente")))))))))))))</f>
        <v>Abst</v>
      </c>
      <c r="BC18" s="7" t="str">
        <f>IF('saisie français'!BC18=1,1,(IF('saisie français'!BC18=3,0.5,(IF('saisie français'!BC18=4,0.5,(IF('saisie français'!BC18=9,0,(IF('saisie français'!BC18=0,0,(IF('saisie français'!BC18="A","Abst",(IF('saisie français'!BC18="N","non év","attente")))))))))))))</f>
        <v>Abst</v>
      </c>
      <c r="BD18" s="7" t="str">
        <f>IF('saisie français'!BD18=1,1,(IF('saisie français'!BD18=3,0.5,(IF('saisie français'!BD18=4,0.5,(IF('saisie français'!BD18=9,0,(IF('saisie français'!BD18=0,0,(IF('saisie français'!BD18="A","Abst",(IF('saisie français'!BD18="N","non év","attente")))))))))))))</f>
        <v>Abst</v>
      </c>
      <c r="BE18" s="7" t="str">
        <f>IF('saisie français'!BE18=1,1,(IF('saisie français'!BE18=3,0.5,(IF('saisie français'!BE18=4,0.5,(IF('saisie français'!BE18=9,0,(IF('saisie français'!BE18=0,0,(IF('saisie français'!BE18="A","Abst",(IF('saisie français'!BE18="N","non év","attente")))))))))))))</f>
        <v>Abst</v>
      </c>
      <c r="BF18" s="7" t="str">
        <f>IF('saisie français'!BF18=1,1,(IF('saisie français'!BF18=3,0.5,(IF('saisie français'!BF18=4,0.5,(IF('saisie français'!BF18=9,0,(IF('saisie français'!BF18=0,0,(IF('saisie français'!BF18="A","Abst",(IF('saisie français'!BF18="N","non év","attente")))))))))))))</f>
        <v>Abst</v>
      </c>
      <c r="BG18" s="7" t="str">
        <f>IF('saisie français'!BG18=1,1,(IF('saisie français'!BG18=3,0.5,(IF('saisie français'!BG18=4,0.5,(IF('saisie français'!BG18=9,0,(IF('saisie français'!BG18=0,0,(IF('saisie français'!BG18="A","Abst",(IF('saisie français'!BG18="N","non év","attente")))))))))))))</f>
        <v>Abst</v>
      </c>
      <c r="BH18" s="7" t="str">
        <f>IF('saisie français'!BH18=1,1,(IF('saisie français'!BH18=3,0.5,(IF('saisie français'!BH18=4,0.5,(IF('saisie français'!BH18=9,0,(IF('saisie français'!BH18=0,0,(IF('saisie français'!BH18="A","Abst",(IF('saisie français'!BH18="N","non év","attente")))))))))))))</f>
        <v>Abst</v>
      </c>
      <c r="BI18" s="7" t="str">
        <f>IF('saisie français'!BI18=1,1,(IF('saisie français'!BI18=3,0.5,(IF('saisie français'!BI18=4,0.5,(IF('saisie français'!BI18=9,0,(IF('saisie français'!BI18=0,0,(IF('saisie français'!BI18="A","Abst",(IF('saisie français'!BI18="N","non év","attente")))))))))))))</f>
        <v>Abst</v>
      </c>
      <c r="BJ18" s="7" t="str">
        <f>IF('saisie français'!BJ18=1,1,(IF('saisie français'!BJ18=3,0.5,(IF('saisie français'!BJ18=4,0.5,(IF('saisie français'!BJ18=9,0,(IF('saisie français'!BJ18=0,0,(IF('saisie français'!BJ18="A","Abst",(IF('saisie français'!BJ18="N","non év","attente")))))))))))))</f>
        <v>Abst</v>
      </c>
      <c r="BK18" s="7" t="str">
        <f>IF('saisie français'!BK18=1,1,(IF('saisie français'!BK18=3,0.5,(IF('saisie français'!BK18=4,0.5,(IF('saisie français'!BK18=9,0,(IF('saisie français'!BK18=0,0,(IF('saisie français'!BK18="A","Abst",(IF('saisie français'!BK18="N","non év","attente")))))))))))))</f>
        <v>Abst</v>
      </c>
    </row>
    <row r="19" spans="2:63">
      <c r="B19" s="2" t="str">
        <f>IF('Ma classe'!B18&lt;&gt;0,'Ma classe'!B18,"aucun élève")</f>
        <v>aucun élève</v>
      </c>
      <c r="C19" s="2" t="str">
        <f>IF('Ma classe'!C18&lt;&gt;0,'Ma classe'!C18,"aucun élève")</f>
        <v>aucun élève</v>
      </c>
      <c r="D19" s="7" t="str">
        <f>IF('saisie français'!D19=1,1,(IF('saisie français'!D19=3,0.5,(IF('saisie français'!D19=4,0.5,(IF('saisie français'!D19=9,0,(IF('saisie français'!D19=0,0,(IF('saisie français'!D19="A","Abst",(IF('saisie français'!D19="N","non év","attente")))))))))))))</f>
        <v>Abst</v>
      </c>
      <c r="E19" s="7" t="str">
        <f>IF('saisie français'!E19=1,1,(IF('saisie français'!E19=3,0.5,(IF('saisie français'!E19=4,0.5,(IF('saisie français'!E19=9,0,(IF('saisie français'!E19=0,0,(IF('saisie français'!E19="A","Abst",(IF('saisie français'!E19="N","non év","attente")))))))))))))</f>
        <v>Abst</v>
      </c>
      <c r="F19" s="7" t="str">
        <f>IF('saisie français'!F19=1,1,(IF('saisie français'!F19=3,0.5,(IF('saisie français'!F19=4,0.5,(IF('saisie français'!F19=9,0,(IF('saisie français'!F19=0,0,(IF('saisie français'!F19="A","Abst",(IF('saisie français'!F19="N","non év","attente")))))))))))))</f>
        <v>Abst</v>
      </c>
      <c r="G19" s="7" t="str">
        <f>IF('saisie français'!G19=1,1,(IF('saisie français'!G19=3,0.5,(IF('saisie français'!G19=4,0.5,(IF('saisie français'!G19=9,0,(IF('saisie français'!G19=0,0,(IF('saisie français'!G19="A","Abst",(IF('saisie français'!G19="N","non év","attente")))))))))))))</f>
        <v>Abst</v>
      </c>
      <c r="H19" s="7" t="str">
        <f>IF('saisie français'!H19=1,1,(IF('saisie français'!H19=3,0.5,(IF('saisie français'!H19=4,0.5,(IF('saisie français'!H19=9,0,(IF('saisie français'!H19=0,0,(IF('saisie français'!H19="A","Abst",(IF('saisie français'!H19="N","non év","attente")))))))))))))</f>
        <v>Abst</v>
      </c>
      <c r="I19" s="7" t="str">
        <f>IF('saisie français'!I19=1,1,(IF('saisie français'!I19=3,0.5,(IF('saisie français'!I19=4,0.5,(IF('saisie français'!I19=9,0,(IF('saisie français'!I19=0,0,(IF('saisie français'!I19="A","Abst",(IF('saisie français'!I19="N","non év","attente")))))))))))))</f>
        <v>Abst</v>
      </c>
      <c r="J19" s="7" t="str">
        <f>IF('saisie français'!J19=1,1,(IF('saisie français'!J19=3,0.5,(IF('saisie français'!J19=4,0.5,(IF('saisie français'!J19=9,0,(IF('saisie français'!J19=0,0,(IF('saisie français'!J19="A","Abst",(IF('saisie français'!J19="N","non év","attente")))))))))))))</f>
        <v>Abst</v>
      </c>
      <c r="K19" s="7" t="str">
        <f>IF('saisie français'!K19=1,1,(IF('saisie français'!K19=3,0.5,(IF('saisie français'!K19=4,0.5,(IF('saisie français'!K19=9,0,(IF('saisie français'!K19=0,0,(IF('saisie français'!K19="A","Abst",(IF('saisie français'!K19="N","non év","attente")))))))))))))</f>
        <v>Abst</v>
      </c>
      <c r="L19" s="7" t="str">
        <f>IF('saisie français'!L19=1,1,(IF('saisie français'!L19=3,0.5,(IF('saisie français'!L19=4,0.5,(IF('saisie français'!L19=9,0,(IF('saisie français'!L19=0,0,(IF('saisie français'!L19="A","Abst",(IF('saisie français'!L19="N","non év","attente")))))))))))))</f>
        <v>Abst</v>
      </c>
      <c r="M19" s="7" t="str">
        <f>IF('saisie français'!M19=1,1,(IF('saisie français'!M19=3,0.5,(IF('saisie français'!M19=4,0.5,(IF('saisie français'!M19=9,0,(IF('saisie français'!M19=0,0,(IF('saisie français'!M19="A","Abst",(IF('saisie français'!M19="N","non év","attente")))))))))))))</f>
        <v>Abst</v>
      </c>
      <c r="N19" s="7" t="str">
        <f>IF('saisie français'!N19=1,1,(IF('saisie français'!N19=3,0.5,(IF('saisie français'!N19=4,0.5,(IF('saisie français'!N19=9,0,(IF('saisie français'!N19=0,0,(IF('saisie français'!N19="A","Abst",(IF('saisie français'!N19="N","non év","attente")))))))))))))</f>
        <v>Abst</v>
      </c>
      <c r="O19" s="7" t="str">
        <f>IF('saisie français'!O19=1,1,(IF('saisie français'!O19=3,0.5,(IF('saisie français'!O19=4,0.5,(IF('saisie français'!O19=9,0,(IF('saisie français'!O19=0,0,(IF('saisie français'!O19="A","Abst",(IF('saisie français'!O19="N","non év","attente")))))))))))))</f>
        <v>Abst</v>
      </c>
      <c r="P19" s="7" t="str">
        <f>IF('saisie français'!P19=1,1,(IF('saisie français'!P19=3,0.5,(IF('saisie français'!P19=4,0.5,(IF('saisie français'!P19=9,0,(IF('saisie français'!P19=0,0,(IF('saisie français'!P19="A","Abst",(IF('saisie français'!P19="N","non év","attente")))))))))))))</f>
        <v>Abst</v>
      </c>
      <c r="Q19" s="7" t="str">
        <f>IF('saisie français'!Q19=1,1,(IF('saisie français'!Q19=3,0.5,(IF('saisie français'!Q19=4,0.5,(IF('saisie français'!Q19=9,0,(IF('saisie français'!Q19=0,0,(IF('saisie français'!Q19="A","Abst",(IF('saisie français'!Q19="N","non év","attente")))))))))))))</f>
        <v>Abst</v>
      </c>
      <c r="R19" s="7" t="str">
        <f>IF('saisie français'!R19=1,1,(IF('saisie français'!R19=3,0.5,(IF('saisie français'!R19=4,0.5,(IF('saisie français'!R19=9,0,(IF('saisie français'!R19=0,0,(IF('saisie français'!R19="A","Abst",(IF('saisie français'!R19="N","non év","attente")))))))))))))</f>
        <v>Abst</v>
      </c>
      <c r="S19" s="7" t="str">
        <f>IF('saisie français'!S19=1,1,(IF('saisie français'!S19=3,0.5,(IF('saisie français'!S19=4,0.5,(IF('saisie français'!S19=9,0,(IF('saisie français'!S19=0,0,(IF('saisie français'!S19="A","Abst",(IF('saisie français'!S19="N","non év","attente")))))))))))))</f>
        <v>Abst</v>
      </c>
      <c r="T19" s="7" t="str">
        <f>IF('saisie français'!T19=1,1,(IF('saisie français'!T19=3,0.5,(IF('saisie français'!T19=4,0.5,(IF('saisie français'!T19=9,0,(IF('saisie français'!T19=0,0,(IF('saisie français'!T19="A","Abst",(IF('saisie français'!T19="N","non év","attente")))))))))))))</f>
        <v>Abst</v>
      </c>
      <c r="U19" s="7" t="str">
        <f>IF('saisie français'!U19=1,1,(IF('saisie français'!U19=3,0.5,(IF('saisie français'!U19=4,0.5,(IF('saisie français'!U19=9,0,(IF('saisie français'!U19=0,0,(IF('saisie français'!U19="A","Abst",(IF('saisie français'!U19="N","non év","attente")))))))))))))</f>
        <v>Abst</v>
      </c>
      <c r="V19" s="7" t="str">
        <f>IF('saisie français'!V19=1,1,(IF('saisie français'!V19=3,0.5,(IF('saisie français'!V19=4,0.5,(IF('saisie français'!V19=9,0,(IF('saisie français'!V19=0,0,(IF('saisie français'!V19="A","Abst",(IF('saisie français'!V19="N","non év","attente")))))))))))))</f>
        <v>Abst</v>
      </c>
      <c r="W19" s="7" t="str">
        <f>IF('saisie français'!W19=1,1,(IF('saisie français'!W19=3,0.5,(IF('saisie français'!W19=4,0.5,(IF('saisie français'!W19=9,0,(IF('saisie français'!W19=0,0,(IF('saisie français'!W19="A","Abst",(IF('saisie français'!W19="N","non év","attente")))))))))))))</f>
        <v>Abst</v>
      </c>
      <c r="X19" s="7" t="str">
        <f>IF('saisie français'!X19=1,1,(IF('saisie français'!X19=3,0.5,(IF('saisie français'!X19=4,0.5,(IF('saisie français'!X19=9,0,(IF('saisie français'!X19=0,0,(IF('saisie français'!X19="A","Abst",(IF('saisie français'!X19="N","non év","attente")))))))))))))</f>
        <v>Abst</v>
      </c>
      <c r="Y19" s="7" t="str">
        <f>IF('saisie français'!Y19=1,1,(IF('saisie français'!Y19=3,0.5,(IF('saisie français'!Y19=4,0.5,(IF('saisie français'!Y19=9,0,(IF('saisie français'!Y19=0,0,(IF('saisie français'!Y19="A","Abst",(IF('saisie français'!Y19="N","non év","attente")))))))))))))</f>
        <v>Abst</v>
      </c>
      <c r="Z19" s="7" t="str">
        <f>IF('saisie français'!Z19=1,1,(IF('saisie français'!Z19=3,0.5,(IF('saisie français'!Z19=4,0.5,(IF('saisie français'!Z19=9,0,(IF('saisie français'!Z19=0,0,(IF('saisie français'!Z19="A","Abst",(IF('saisie français'!Z19="N","non év","attente")))))))))))))</f>
        <v>Abst</v>
      </c>
      <c r="AA19" s="7" t="str">
        <f>IF('saisie français'!AA19=1,1,(IF('saisie français'!AA19=3,0.5,(IF('saisie français'!AA19=4,0.5,(IF('saisie français'!AA19=9,0,(IF('saisie français'!AA19=0,0,(IF('saisie français'!AA19="A","Abst",(IF('saisie français'!AA19="N","non év","attente")))))))))))))</f>
        <v>Abst</v>
      </c>
      <c r="AB19" s="7" t="str">
        <f>IF('saisie français'!AB19=1,1,(IF('saisie français'!AB19=3,0.5,(IF('saisie français'!AB19=4,0.5,(IF('saisie français'!AB19=9,0,(IF('saisie français'!AB19=0,0,(IF('saisie français'!AB19="A","Abst",(IF('saisie français'!AB19="N","non év","attente")))))))))))))</f>
        <v>Abst</v>
      </c>
      <c r="AC19" s="7" t="str">
        <f>IF('saisie français'!AC19=1,1,(IF('saisie français'!AC19=3,0.5,(IF('saisie français'!AC19=4,0.5,(IF('saisie français'!AC19=9,0,(IF('saisie français'!AC19=0,0,(IF('saisie français'!AC19="A","Abst",(IF('saisie français'!AC19="N","non év","attente")))))))))))))</f>
        <v>Abst</v>
      </c>
      <c r="AD19" s="7" t="str">
        <f>IF('saisie français'!AD19=1,1,(IF('saisie français'!AD19=3,0.5,(IF('saisie français'!AD19=4,0.5,(IF('saisie français'!AD19=9,0,(IF('saisie français'!AD19=0,0,(IF('saisie français'!AD19="A","Abst",(IF('saisie français'!AD19="N","non év","attente")))))))))))))</f>
        <v>Abst</v>
      </c>
      <c r="AE19" s="7" t="str">
        <f>IF('saisie français'!AE19=1,1,(IF('saisie français'!AE19=3,0.5,(IF('saisie français'!AE19=4,0.5,(IF('saisie français'!AE19=9,0,(IF('saisie français'!AE19=0,0,(IF('saisie français'!AE19="A","Abst",(IF('saisie français'!AE19="N","non év","attente")))))))))))))</f>
        <v>Abst</v>
      </c>
      <c r="AF19" s="7" t="str">
        <f>IF('saisie français'!AF19=1,1,(IF('saisie français'!AF19=3,0.5,(IF('saisie français'!AF19=4,0.5,(IF('saisie français'!AF19=9,0,(IF('saisie français'!AF19=0,0,(IF('saisie français'!AF19="A","Abst",(IF('saisie français'!AF19="N","non év","attente")))))))))))))</f>
        <v>Abst</v>
      </c>
      <c r="AG19" s="7" t="str">
        <f>IF('saisie français'!AG19=1,1,(IF('saisie français'!AG19=3,0.5,(IF('saisie français'!AG19=4,0.5,(IF('saisie français'!AG19=9,0,(IF('saisie français'!AG19=0,0,(IF('saisie français'!AG19="A","Abst",(IF('saisie français'!AG19="N","non év","attente")))))))))))))</f>
        <v>Abst</v>
      </c>
      <c r="AH19" s="7" t="str">
        <f>IF('saisie français'!AH19=1,1,(IF('saisie français'!AH19=3,0.5,(IF('saisie français'!AH19=4,0.5,(IF('saisie français'!AH19=9,0,(IF('saisie français'!AH19=0,0,(IF('saisie français'!AH19="A","Abst",(IF('saisie français'!AH19="N","non év","attente")))))))))))))</f>
        <v>Abst</v>
      </c>
      <c r="AI19" s="7" t="str">
        <f>IF('saisie français'!AI19=1,1,(IF('saisie français'!AI19=3,0.5,(IF('saisie français'!AI19=4,0.5,(IF('saisie français'!AI19=9,0,(IF('saisie français'!AI19=0,0,(IF('saisie français'!AI19="A","Abst",(IF('saisie français'!AI19="N","non év","attente")))))))))))))</f>
        <v>Abst</v>
      </c>
      <c r="AJ19" s="7" t="str">
        <f>IF('saisie français'!AJ19=1,1,(IF('saisie français'!AJ19=3,0.5,(IF('saisie français'!AJ19=4,0.5,(IF('saisie français'!AJ19=9,0,(IF('saisie français'!AJ19=0,0,(IF('saisie français'!AJ19="A","Abst",(IF('saisie français'!AJ19="N","non év","attente")))))))))))))</f>
        <v>Abst</v>
      </c>
      <c r="AK19" s="7" t="str">
        <f>IF('saisie français'!AK19=1,1,(IF('saisie français'!AK19=3,0.5,(IF('saisie français'!AK19=4,0.5,(IF('saisie français'!AK19=9,0,(IF('saisie français'!AK19=0,0,(IF('saisie français'!AK19="A","Abst",(IF('saisie français'!AK19="N","non év","attente")))))))))))))</f>
        <v>Abst</v>
      </c>
      <c r="AL19" s="7" t="str">
        <f>IF('saisie français'!AL19=1,1,(IF('saisie français'!AL19=3,0.5,(IF('saisie français'!AL19=4,0.5,(IF('saisie français'!AL19=9,0,(IF('saisie français'!AL19=0,0,(IF('saisie français'!AL19="A","Abst",(IF('saisie français'!AL19="N","non év","attente")))))))))))))</f>
        <v>Abst</v>
      </c>
      <c r="AM19" s="7" t="str">
        <f>IF('saisie français'!AM19=1,1,(IF('saisie français'!AM19=3,0.5,(IF('saisie français'!AM19=4,0.5,(IF('saisie français'!AM19=9,0,(IF('saisie français'!AM19=0,0,(IF('saisie français'!AM19="A","Abst",(IF('saisie français'!AM19="N","non év","attente")))))))))))))</f>
        <v>Abst</v>
      </c>
      <c r="AN19" s="7" t="str">
        <f>IF('saisie français'!AN19=1,1,(IF('saisie français'!AN19=3,0.5,(IF('saisie français'!AN19=4,0.5,(IF('saisie français'!AN19=9,0,(IF('saisie français'!AN19=0,0,(IF('saisie français'!AN19="A","Abst",(IF('saisie français'!AN19="N","non év","attente")))))))))))))</f>
        <v>Abst</v>
      </c>
      <c r="AO19" s="7" t="str">
        <f>IF('saisie français'!AO19=1,1,(IF('saisie français'!AO19=3,0.5,(IF('saisie français'!AO19=4,0.5,(IF('saisie français'!AO19=9,0,(IF('saisie français'!AO19=0,0,(IF('saisie français'!AO19="A","Abst",(IF('saisie français'!AO19="N","non év","attente")))))))))))))</f>
        <v>Abst</v>
      </c>
      <c r="AP19" s="7" t="str">
        <f>IF('saisie français'!AP19=1,1,(IF('saisie français'!AP19=3,0.5,(IF('saisie français'!AP19=4,0.5,(IF('saisie français'!AP19=9,0,(IF('saisie français'!AP19=0,0,(IF('saisie français'!AP19="A","Abst",(IF('saisie français'!AP19="N","non év","attente")))))))))))))</f>
        <v>Abst</v>
      </c>
      <c r="AQ19" s="7" t="str">
        <f>IF('saisie français'!AQ19=1,1,(IF('saisie français'!AQ19=3,0.5,(IF('saisie français'!AQ19=4,0.5,(IF('saisie français'!AQ19=9,0,(IF('saisie français'!AQ19=0,0,(IF('saisie français'!AQ19="A","Abst",(IF('saisie français'!AQ19="N","non év","attente")))))))))))))</f>
        <v>Abst</v>
      </c>
      <c r="AR19" s="7" t="str">
        <f>IF('saisie français'!AR19=1,1,(IF('saisie français'!AR19=3,0.5,(IF('saisie français'!AR19=4,0.5,(IF('saisie français'!AR19=9,0,(IF('saisie français'!AR19=0,0,(IF('saisie français'!AR19="A","Abst",(IF('saisie français'!AR19="N","non év","attente")))))))))))))</f>
        <v>Abst</v>
      </c>
      <c r="AS19" s="7" t="str">
        <f>IF('saisie français'!AS19=1,1,(IF('saisie français'!AS19=3,0.5,(IF('saisie français'!AS19=4,0.5,(IF('saisie français'!AS19=9,0,(IF('saisie français'!AS19=0,0,(IF('saisie français'!AS19="A","Abst",(IF('saisie français'!AS19="N","non év","attente")))))))))))))</f>
        <v>Abst</v>
      </c>
      <c r="AT19" s="7" t="str">
        <f>IF('saisie français'!AT19=1,1,(IF('saisie français'!AT19=3,0.5,(IF('saisie français'!AT19=4,0.5,(IF('saisie français'!AT19=9,0,(IF('saisie français'!AT19=0,0,(IF('saisie français'!AT19="A","Abst",(IF('saisie français'!AT19="N","non év","attente")))))))))))))</f>
        <v>Abst</v>
      </c>
      <c r="AU19" s="7" t="str">
        <f>IF('saisie français'!AU19=1,1,(IF('saisie français'!AU19=3,0.5,(IF('saisie français'!AU19=4,0.5,(IF('saisie français'!AU19=9,0,(IF('saisie français'!AU19=0,0,(IF('saisie français'!AU19="A","Abst",(IF('saisie français'!AU19="N","non év","attente")))))))))))))</f>
        <v>Abst</v>
      </c>
      <c r="AV19" s="7" t="str">
        <f>IF('saisie français'!AV19=1,1,(IF('saisie français'!AV19=3,0.5,(IF('saisie français'!AV19=4,0.5,(IF('saisie français'!AV19=9,0,(IF('saisie français'!AV19=0,0,(IF('saisie français'!AV19="A","Abst",(IF('saisie français'!AV19="N","non év","attente")))))))))))))</f>
        <v>Abst</v>
      </c>
      <c r="AW19" s="7" t="str">
        <f>IF('saisie français'!AW19=1,1,(IF('saisie français'!AW19=3,0.5,(IF('saisie français'!AW19=4,0.5,(IF('saisie français'!AW19=9,0,(IF('saisie français'!AW19=0,0,(IF('saisie français'!AW19="A","Abst",(IF('saisie français'!AW19="N","non év","attente")))))))))))))</f>
        <v>Abst</v>
      </c>
      <c r="AX19" s="7" t="str">
        <f>IF('saisie français'!AX19=1,1,(IF('saisie français'!AX19=3,0.5,(IF('saisie français'!AX19=4,0.5,(IF('saisie français'!AX19=9,0,(IF('saisie français'!AX19=0,0,(IF('saisie français'!AX19="A","Abst",(IF('saisie français'!AX19="N","non év","attente")))))))))))))</f>
        <v>Abst</v>
      </c>
      <c r="AY19" s="7" t="str">
        <f>IF('saisie français'!AY19=1,1,(IF('saisie français'!AY19=3,0.5,(IF('saisie français'!AY19=4,0.5,(IF('saisie français'!AY19=9,0,(IF('saisie français'!AY19=0,0,(IF('saisie français'!AY19="A","Abst",(IF('saisie français'!AY19="N","non év","attente")))))))))))))</f>
        <v>Abst</v>
      </c>
      <c r="AZ19" s="7" t="str">
        <f>IF('saisie français'!AZ19=1,1,(IF('saisie français'!AZ19=3,0.5,(IF('saisie français'!AZ19=4,0.5,(IF('saisie français'!AZ19=9,0,(IF('saisie français'!AZ19=0,0,(IF('saisie français'!AZ19="A","Abst",(IF('saisie français'!AZ19="N","non év","attente")))))))))))))</f>
        <v>Abst</v>
      </c>
      <c r="BA19" s="7" t="str">
        <f>IF('saisie français'!BA19=1,1,(IF('saisie français'!BA19=3,0.5,(IF('saisie français'!BA19=4,0.5,(IF('saisie français'!BA19=9,0,(IF('saisie français'!BA19=0,0,(IF('saisie français'!BA19="A","Abst",(IF('saisie français'!BA19="N","non év","attente")))))))))))))</f>
        <v>Abst</v>
      </c>
      <c r="BB19" s="7" t="str">
        <f>IF('saisie français'!BB19=1,1,(IF('saisie français'!BB19=3,0.5,(IF('saisie français'!BB19=4,0.5,(IF('saisie français'!BB19=9,0,(IF('saisie français'!BB19=0,0,(IF('saisie français'!BB19="A","Abst",(IF('saisie français'!BB19="N","non év","attente")))))))))))))</f>
        <v>Abst</v>
      </c>
      <c r="BC19" s="7" t="str">
        <f>IF('saisie français'!BC19=1,1,(IF('saisie français'!BC19=3,0.5,(IF('saisie français'!BC19=4,0.5,(IF('saisie français'!BC19=9,0,(IF('saisie français'!BC19=0,0,(IF('saisie français'!BC19="A","Abst",(IF('saisie français'!BC19="N","non év","attente")))))))))))))</f>
        <v>Abst</v>
      </c>
      <c r="BD19" s="7" t="str">
        <f>IF('saisie français'!BD19=1,1,(IF('saisie français'!BD19=3,0.5,(IF('saisie français'!BD19=4,0.5,(IF('saisie français'!BD19=9,0,(IF('saisie français'!BD19=0,0,(IF('saisie français'!BD19="A","Abst",(IF('saisie français'!BD19="N","non év","attente")))))))))))))</f>
        <v>Abst</v>
      </c>
      <c r="BE19" s="7" t="str">
        <f>IF('saisie français'!BE19=1,1,(IF('saisie français'!BE19=3,0.5,(IF('saisie français'!BE19=4,0.5,(IF('saisie français'!BE19=9,0,(IF('saisie français'!BE19=0,0,(IF('saisie français'!BE19="A","Abst",(IF('saisie français'!BE19="N","non év","attente")))))))))))))</f>
        <v>Abst</v>
      </c>
      <c r="BF19" s="7" t="str">
        <f>IF('saisie français'!BF19=1,1,(IF('saisie français'!BF19=3,0.5,(IF('saisie français'!BF19=4,0.5,(IF('saisie français'!BF19=9,0,(IF('saisie français'!BF19=0,0,(IF('saisie français'!BF19="A","Abst",(IF('saisie français'!BF19="N","non év","attente")))))))))))))</f>
        <v>Abst</v>
      </c>
      <c r="BG19" s="7" t="str">
        <f>IF('saisie français'!BG19=1,1,(IF('saisie français'!BG19=3,0.5,(IF('saisie français'!BG19=4,0.5,(IF('saisie français'!BG19=9,0,(IF('saisie français'!BG19=0,0,(IF('saisie français'!BG19="A","Abst",(IF('saisie français'!BG19="N","non év","attente")))))))))))))</f>
        <v>Abst</v>
      </c>
      <c r="BH19" s="7" t="str">
        <f>IF('saisie français'!BH19=1,1,(IF('saisie français'!BH19=3,0.5,(IF('saisie français'!BH19=4,0.5,(IF('saisie français'!BH19=9,0,(IF('saisie français'!BH19=0,0,(IF('saisie français'!BH19="A","Abst",(IF('saisie français'!BH19="N","non év","attente")))))))))))))</f>
        <v>Abst</v>
      </c>
      <c r="BI19" s="7" t="str">
        <f>IF('saisie français'!BI19=1,1,(IF('saisie français'!BI19=3,0.5,(IF('saisie français'!BI19=4,0.5,(IF('saisie français'!BI19=9,0,(IF('saisie français'!BI19=0,0,(IF('saisie français'!BI19="A","Abst",(IF('saisie français'!BI19="N","non év","attente")))))))))))))</f>
        <v>Abst</v>
      </c>
      <c r="BJ19" s="7" t="str">
        <f>IF('saisie français'!BJ19=1,1,(IF('saisie français'!BJ19=3,0.5,(IF('saisie français'!BJ19=4,0.5,(IF('saisie français'!BJ19=9,0,(IF('saisie français'!BJ19=0,0,(IF('saisie français'!BJ19="A","Abst",(IF('saisie français'!BJ19="N","non év","attente")))))))))))))</f>
        <v>Abst</v>
      </c>
      <c r="BK19" s="7" t="str">
        <f>IF('saisie français'!BK19=1,1,(IF('saisie français'!BK19=3,0.5,(IF('saisie français'!BK19=4,0.5,(IF('saisie français'!BK19=9,0,(IF('saisie français'!BK19=0,0,(IF('saisie français'!BK19="A","Abst",(IF('saisie français'!BK19="N","non év","attente")))))))))))))</f>
        <v>Abst</v>
      </c>
    </row>
    <row r="20" spans="2:63">
      <c r="B20" s="2" t="str">
        <f>IF('Ma classe'!B19&lt;&gt;0,'Ma classe'!B19,"aucun élève")</f>
        <v>aucun élève</v>
      </c>
      <c r="C20" s="2" t="str">
        <f>IF('Ma classe'!C19&lt;&gt;0,'Ma classe'!C19,"aucun élève")</f>
        <v>aucun élève</v>
      </c>
      <c r="D20" s="7" t="str">
        <f>IF('saisie français'!D20=1,1,(IF('saisie français'!D20=3,0.5,(IF('saisie français'!D20=4,0.5,(IF('saisie français'!D20=9,0,(IF('saisie français'!D20=0,0,(IF('saisie français'!D20="A","Abst",(IF('saisie français'!D20="N","non év","attente")))))))))))))</f>
        <v>Abst</v>
      </c>
      <c r="E20" s="7" t="str">
        <f>IF('saisie français'!E20=1,1,(IF('saisie français'!E20=3,0.5,(IF('saisie français'!E20=4,0.5,(IF('saisie français'!E20=9,0,(IF('saisie français'!E20=0,0,(IF('saisie français'!E20="A","Abst",(IF('saisie français'!E20="N","non év","attente")))))))))))))</f>
        <v>Abst</v>
      </c>
      <c r="F20" s="7" t="str">
        <f>IF('saisie français'!F20=1,1,(IF('saisie français'!F20=3,0.5,(IF('saisie français'!F20=4,0.5,(IF('saisie français'!F20=9,0,(IF('saisie français'!F20=0,0,(IF('saisie français'!F20="A","Abst",(IF('saisie français'!F20="N","non év","attente")))))))))))))</f>
        <v>Abst</v>
      </c>
      <c r="G20" s="7" t="str">
        <f>IF('saisie français'!G20=1,1,(IF('saisie français'!G20=3,0.5,(IF('saisie français'!G20=4,0.5,(IF('saisie français'!G20=9,0,(IF('saisie français'!G20=0,0,(IF('saisie français'!G20="A","Abst",(IF('saisie français'!G20="N","non év","attente")))))))))))))</f>
        <v>Abst</v>
      </c>
      <c r="H20" s="7" t="str">
        <f>IF('saisie français'!H20=1,1,(IF('saisie français'!H20=3,0.5,(IF('saisie français'!H20=4,0.5,(IF('saisie français'!H20=9,0,(IF('saisie français'!H20=0,0,(IF('saisie français'!H20="A","Abst",(IF('saisie français'!H20="N","non év","attente")))))))))))))</f>
        <v>Abst</v>
      </c>
      <c r="I20" s="7" t="str">
        <f>IF('saisie français'!I20=1,1,(IF('saisie français'!I20=3,0.5,(IF('saisie français'!I20=4,0.5,(IF('saisie français'!I20=9,0,(IF('saisie français'!I20=0,0,(IF('saisie français'!I20="A","Abst",(IF('saisie français'!I20="N","non év","attente")))))))))))))</f>
        <v>Abst</v>
      </c>
      <c r="J20" s="7" t="str">
        <f>IF('saisie français'!J20=1,1,(IF('saisie français'!J20=3,0.5,(IF('saisie français'!J20=4,0.5,(IF('saisie français'!J20=9,0,(IF('saisie français'!J20=0,0,(IF('saisie français'!J20="A","Abst",(IF('saisie français'!J20="N","non év","attente")))))))))))))</f>
        <v>Abst</v>
      </c>
      <c r="K20" s="7" t="str">
        <f>IF('saisie français'!K20=1,1,(IF('saisie français'!K20=3,0.5,(IF('saisie français'!K20=4,0.5,(IF('saisie français'!K20=9,0,(IF('saisie français'!K20=0,0,(IF('saisie français'!K20="A","Abst",(IF('saisie français'!K20="N","non év","attente")))))))))))))</f>
        <v>Abst</v>
      </c>
      <c r="L20" s="7" t="str">
        <f>IF('saisie français'!L20=1,1,(IF('saisie français'!L20=3,0.5,(IF('saisie français'!L20=4,0.5,(IF('saisie français'!L20=9,0,(IF('saisie français'!L20=0,0,(IF('saisie français'!L20="A","Abst",(IF('saisie français'!L20="N","non év","attente")))))))))))))</f>
        <v>Abst</v>
      </c>
      <c r="M20" s="7" t="str">
        <f>IF('saisie français'!M20=1,1,(IF('saisie français'!M20=3,0.5,(IF('saisie français'!M20=4,0.5,(IF('saisie français'!M20=9,0,(IF('saisie français'!M20=0,0,(IF('saisie français'!M20="A","Abst",(IF('saisie français'!M20="N","non év","attente")))))))))))))</f>
        <v>Abst</v>
      </c>
      <c r="N20" s="7" t="str">
        <f>IF('saisie français'!N20=1,1,(IF('saisie français'!N20=3,0.5,(IF('saisie français'!N20=4,0.5,(IF('saisie français'!N20=9,0,(IF('saisie français'!N20=0,0,(IF('saisie français'!N20="A","Abst",(IF('saisie français'!N20="N","non év","attente")))))))))))))</f>
        <v>Abst</v>
      </c>
      <c r="O20" s="7" t="str">
        <f>IF('saisie français'!O20=1,1,(IF('saisie français'!O20=3,0.5,(IF('saisie français'!O20=4,0.5,(IF('saisie français'!O20=9,0,(IF('saisie français'!O20=0,0,(IF('saisie français'!O20="A","Abst",(IF('saisie français'!O20="N","non év","attente")))))))))))))</f>
        <v>Abst</v>
      </c>
      <c r="P20" s="7" t="str">
        <f>IF('saisie français'!P20=1,1,(IF('saisie français'!P20=3,0.5,(IF('saisie français'!P20=4,0.5,(IF('saisie français'!P20=9,0,(IF('saisie français'!P20=0,0,(IF('saisie français'!P20="A","Abst",(IF('saisie français'!P20="N","non év","attente")))))))))))))</f>
        <v>Abst</v>
      </c>
      <c r="Q20" s="7" t="str">
        <f>IF('saisie français'!Q20=1,1,(IF('saisie français'!Q20=3,0.5,(IF('saisie français'!Q20=4,0.5,(IF('saisie français'!Q20=9,0,(IF('saisie français'!Q20=0,0,(IF('saisie français'!Q20="A","Abst",(IF('saisie français'!Q20="N","non év","attente")))))))))))))</f>
        <v>Abst</v>
      </c>
      <c r="R20" s="7" t="str">
        <f>IF('saisie français'!R20=1,1,(IF('saisie français'!R20=3,0.5,(IF('saisie français'!R20=4,0.5,(IF('saisie français'!R20=9,0,(IF('saisie français'!R20=0,0,(IF('saisie français'!R20="A","Abst",(IF('saisie français'!R20="N","non év","attente")))))))))))))</f>
        <v>Abst</v>
      </c>
      <c r="S20" s="7" t="str">
        <f>IF('saisie français'!S20=1,1,(IF('saisie français'!S20=3,0.5,(IF('saisie français'!S20=4,0.5,(IF('saisie français'!S20=9,0,(IF('saisie français'!S20=0,0,(IF('saisie français'!S20="A","Abst",(IF('saisie français'!S20="N","non év","attente")))))))))))))</f>
        <v>Abst</v>
      </c>
      <c r="T20" s="7" t="str">
        <f>IF('saisie français'!T20=1,1,(IF('saisie français'!T20=3,0.5,(IF('saisie français'!T20=4,0.5,(IF('saisie français'!T20=9,0,(IF('saisie français'!T20=0,0,(IF('saisie français'!T20="A","Abst",(IF('saisie français'!T20="N","non év","attente")))))))))))))</f>
        <v>Abst</v>
      </c>
      <c r="U20" s="7" t="str">
        <f>IF('saisie français'!U20=1,1,(IF('saisie français'!U20=3,0.5,(IF('saisie français'!U20=4,0.5,(IF('saisie français'!U20=9,0,(IF('saisie français'!U20=0,0,(IF('saisie français'!U20="A","Abst",(IF('saisie français'!U20="N","non év","attente")))))))))))))</f>
        <v>Abst</v>
      </c>
      <c r="V20" s="7" t="str">
        <f>IF('saisie français'!V20=1,1,(IF('saisie français'!V20=3,0.5,(IF('saisie français'!V20=4,0.5,(IF('saisie français'!V20=9,0,(IF('saisie français'!V20=0,0,(IF('saisie français'!V20="A","Abst",(IF('saisie français'!V20="N","non év","attente")))))))))))))</f>
        <v>Abst</v>
      </c>
      <c r="W20" s="7" t="str">
        <f>IF('saisie français'!W20=1,1,(IF('saisie français'!W20=3,0.5,(IF('saisie français'!W20=4,0.5,(IF('saisie français'!W20=9,0,(IF('saisie français'!W20=0,0,(IF('saisie français'!W20="A","Abst",(IF('saisie français'!W20="N","non év","attente")))))))))))))</f>
        <v>Abst</v>
      </c>
      <c r="X20" s="7" t="str">
        <f>IF('saisie français'!X20=1,1,(IF('saisie français'!X20=3,0.5,(IF('saisie français'!X20=4,0.5,(IF('saisie français'!X20=9,0,(IF('saisie français'!X20=0,0,(IF('saisie français'!X20="A","Abst",(IF('saisie français'!X20="N","non év","attente")))))))))))))</f>
        <v>Abst</v>
      </c>
      <c r="Y20" s="7" t="str">
        <f>IF('saisie français'!Y20=1,1,(IF('saisie français'!Y20=3,0.5,(IF('saisie français'!Y20=4,0.5,(IF('saisie français'!Y20=9,0,(IF('saisie français'!Y20=0,0,(IF('saisie français'!Y20="A","Abst",(IF('saisie français'!Y20="N","non év","attente")))))))))))))</f>
        <v>Abst</v>
      </c>
      <c r="Z20" s="7" t="str">
        <f>IF('saisie français'!Z20=1,1,(IF('saisie français'!Z20=3,0.5,(IF('saisie français'!Z20=4,0.5,(IF('saisie français'!Z20=9,0,(IF('saisie français'!Z20=0,0,(IF('saisie français'!Z20="A","Abst",(IF('saisie français'!Z20="N","non év","attente")))))))))))))</f>
        <v>Abst</v>
      </c>
      <c r="AA20" s="7" t="str">
        <f>IF('saisie français'!AA20=1,1,(IF('saisie français'!AA20=3,0.5,(IF('saisie français'!AA20=4,0.5,(IF('saisie français'!AA20=9,0,(IF('saisie français'!AA20=0,0,(IF('saisie français'!AA20="A","Abst",(IF('saisie français'!AA20="N","non év","attente")))))))))))))</f>
        <v>Abst</v>
      </c>
      <c r="AB20" s="7" t="str">
        <f>IF('saisie français'!AB20=1,1,(IF('saisie français'!AB20=3,0.5,(IF('saisie français'!AB20=4,0.5,(IF('saisie français'!AB20=9,0,(IF('saisie français'!AB20=0,0,(IF('saisie français'!AB20="A","Abst",(IF('saisie français'!AB20="N","non év","attente")))))))))))))</f>
        <v>Abst</v>
      </c>
      <c r="AC20" s="7" t="str">
        <f>IF('saisie français'!AC20=1,1,(IF('saisie français'!AC20=3,0.5,(IF('saisie français'!AC20=4,0.5,(IF('saisie français'!AC20=9,0,(IF('saisie français'!AC20=0,0,(IF('saisie français'!AC20="A","Abst",(IF('saisie français'!AC20="N","non év","attente")))))))))))))</f>
        <v>Abst</v>
      </c>
      <c r="AD20" s="7" t="str">
        <f>IF('saisie français'!AD20=1,1,(IF('saisie français'!AD20=3,0.5,(IF('saisie français'!AD20=4,0.5,(IF('saisie français'!AD20=9,0,(IF('saisie français'!AD20=0,0,(IF('saisie français'!AD20="A","Abst",(IF('saisie français'!AD20="N","non év","attente")))))))))))))</f>
        <v>Abst</v>
      </c>
      <c r="AE20" s="7" t="str">
        <f>IF('saisie français'!AE20=1,1,(IF('saisie français'!AE20=3,0.5,(IF('saisie français'!AE20=4,0.5,(IF('saisie français'!AE20=9,0,(IF('saisie français'!AE20=0,0,(IF('saisie français'!AE20="A","Abst",(IF('saisie français'!AE20="N","non év","attente")))))))))))))</f>
        <v>Abst</v>
      </c>
      <c r="AF20" s="7" t="str">
        <f>IF('saisie français'!AF20=1,1,(IF('saisie français'!AF20=3,0.5,(IF('saisie français'!AF20=4,0.5,(IF('saisie français'!AF20=9,0,(IF('saisie français'!AF20=0,0,(IF('saisie français'!AF20="A","Abst",(IF('saisie français'!AF20="N","non év","attente")))))))))))))</f>
        <v>Abst</v>
      </c>
      <c r="AG20" s="7" t="str">
        <f>IF('saisie français'!AG20=1,1,(IF('saisie français'!AG20=3,0.5,(IF('saisie français'!AG20=4,0.5,(IF('saisie français'!AG20=9,0,(IF('saisie français'!AG20=0,0,(IF('saisie français'!AG20="A","Abst",(IF('saisie français'!AG20="N","non év","attente")))))))))))))</f>
        <v>Abst</v>
      </c>
      <c r="AH20" s="7" t="str">
        <f>IF('saisie français'!AH20=1,1,(IF('saisie français'!AH20=3,0.5,(IF('saisie français'!AH20=4,0.5,(IF('saisie français'!AH20=9,0,(IF('saisie français'!AH20=0,0,(IF('saisie français'!AH20="A","Abst",(IF('saisie français'!AH20="N","non év","attente")))))))))))))</f>
        <v>Abst</v>
      </c>
      <c r="AI20" s="7" t="str">
        <f>IF('saisie français'!AI20=1,1,(IF('saisie français'!AI20=3,0.5,(IF('saisie français'!AI20=4,0.5,(IF('saisie français'!AI20=9,0,(IF('saisie français'!AI20=0,0,(IF('saisie français'!AI20="A","Abst",(IF('saisie français'!AI20="N","non év","attente")))))))))))))</f>
        <v>Abst</v>
      </c>
      <c r="AJ20" s="7" t="str">
        <f>IF('saisie français'!AJ20=1,1,(IF('saisie français'!AJ20=3,0.5,(IF('saisie français'!AJ20=4,0.5,(IF('saisie français'!AJ20=9,0,(IF('saisie français'!AJ20=0,0,(IF('saisie français'!AJ20="A","Abst",(IF('saisie français'!AJ20="N","non év","attente")))))))))))))</f>
        <v>Abst</v>
      </c>
      <c r="AK20" s="7" t="str">
        <f>IF('saisie français'!AK20=1,1,(IF('saisie français'!AK20=3,0.5,(IF('saisie français'!AK20=4,0.5,(IF('saisie français'!AK20=9,0,(IF('saisie français'!AK20=0,0,(IF('saisie français'!AK20="A","Abst",(IF('saisie français'!AK20="N","non év","attente")))))))))))))</f>
        <v>Abst</v>
      </c>
      <c r="AL20" s="7" t="str">
        <f>IF('saisie français'!AL20=1,1,(IF('saisie français'!AL20=3,0.5,(IF('saisie français'!AL20=4,0.5,(IF('saisie français'!AL20=9,0,(IF('saisie français'!AL20=0,0,(IF('saisie français'!AL20="A","Abst",(IF('saisie français'!AL20="N","non év","attente")))))))))))))</f>
        <v>Abst</v>
      </c>
      <c r="AM20" s="7" t="str">
        <f>IF('saisie français'!AM20=1,1,(IF('saisie français'!AM20=3,0.5,(IF('saisie français'!AM20=4,0.5,(IF('saisie français'!AM20=9,0,(IF('saisie français'!AM20=0,0,(IF('saisie français'!AM20="A","Abst",(IF('saisie français'!AM20="N","non év","attente")))))))))))))</f>
        <v>Abst</v>
      </c>
      <c r="AN20" s="7" t="str">
        <f>IF('saisie français'!AN20=1,1,(IF('saisie français'!AN20=3,0.5,(IF('saisie français'!AN20=4,0.5,(IF('saisie français'!AN20=9,0,(IF('saisie français'!AN20=0,0,(IF('saisie français'!AN20="A","Abst",(IF('saisie français'!AN20="N","non év","attente")))))))))))))</f>
        <v>Abst</v>
      </c>
      <c r="AO20" s="7" t="str">
        <f>IF('saisie français'!AO20=1,1,(IF('saisie français'!AO20=3,0.5,(IF('saisie français'!AO20=4,0.5,(IF('saisie français'!AO20=9,0,(IF('saisie français'!AO20=0,0,(IF('saisie français'!AO20="A","Abst",(IF('saisie français'!AO20="N","non év","attente")))))))))))))</f>
        <v>Abst</v>
      </c>
      <c r="AP20" s="7" t="str">
        <f>IF('saisie français'!AP20=1,1,(IF('saisie français'!AP20=3,0.5,(IF('saisie français'!AP20=4,0.5,(IF('saisie français'!AP20=9,0,(IF('saisie français'!AP20=0,0,(IF('saisie français'!AP20="A","Abst",(IF('saisie français'!AP20="N","non év","attente")))))))))))))</f>
        <v>Abst</v>
      </c>
      <c r="AQ20" s="7" t="str">
        <f>IF('saisie français'!AQ20=1,1,(IF('saisie français'!AQ20=3,0.5,(IF('saisie français'!AQ20=4,0.5,(IF('saisie français'!AQ20=9,0,(IF('saisie français'!AQ20=0,0,(IF('saisie français'!AQ20="A","Abst",(IF('saisie français'!AQ20="N","non év","attente")))))))))))))</f>
        <v>Abst</v>
      </c>
      <c r="AR20" s="7" t="str">
        <f>IF('saisie français'!AR20=1,1,(IF('saisie français'!AR20=3,0.5,(IF('saisie français'!AR20=4,0.5,(IF('saisie français'!AR20=9,0,(IF('saisie français'!AR20=0,0,(IF('saisie français'!AR20="A","Abst",(IF('saisie français'!AR20="N","non év","attente")))))))))))))</f>
        <v>Abst</v>
      </c>
      <c r="AS20" s="7" t="str">
        <f>IF('saisie français'!AS20=1,1,(IF('saisie français'!AS20=3,0.5,(IF('saisie français'!AS20=4,0.5,(IF('saisie français'!AS20=9,0,(IF('saisie français'!AS20=0,0,(IF('saisie français'!AS20="A","Abst",(IF('saisie français'!AS20="N","non év","attente")))))))))))))</f>
        <v>Abst</v>
      </c>
      <c r="AT20" s="7" t="str">
        <f>IF('saisie français'!AT20=1,1,(IF('saisie français'!AT20=3,0.5,(IF('saisie français'!AT20=4,0.5,(IF('saisie français'!AT20=9,0,(IF('saisie français'!AT20=0,0,(IF('saisie français'!AT20="A","Abst",(IF('saisie français'!AT20="N","non év","attente")))))))))))))</f>
        <v>Abst</v>
      </c>
      <c r="AU20" s="7" t="str">
        <f>IF('saisie français'!AU20=1,1,(IF('saisie français'!AU20=3,0.5,(IF('saisie français'!AU20=4,0.5,(IF('saisie français'!AU20=9,0,(IF('saisie français'!AU20=0,0,(IF('saisie français'!AU20="A","Abst",(IF('saisie français'!AU20="N","non év","attente")))))))))))))</f>
        <v>Abst</v>
      </c>
      <c r="AV20" s="7" t="str">
        <f>IF('saisie français'!AV20=1,1,(IF('saisie français'!AV20=3,0.5,(IF('saisie français'!AV20=4,0.5,(IF('saisie français'!AV20=9,0,(IF('saisie français'!AV20=0,0,(IF('saisie français'!AV20="A","Abst",(IF('saisie français'!AV20="N","non év","attente")))))))))))))</f>
        <v>Abst</v>
      </c>
      <c r="AW20" s="7" t="str">
        <f>IF('saisie français'!AW20=1,1,(IF('saisie français'!AW20=3,0.5,(IF('saisie français'!AW20=4,0.5,(IF('saisie français'!AW20=9,0,(IF('saisie français'!AW20=0,0,(IF('saisie français'!AW20="A","Abst",(IF('saisie français'!AW20="N","non év","attente")))))))))))))</f>
        <v>Abst</v>
      </c>
      <c r="AX20" s="7" t="str">
        <f>IF('saisie français'!AX20=1,1,(IF('saisie français'!AX20=3,0.5,(IF('saisie français'!AX20=4,0.5,(IF('saisie français'!AX20=9,0,(IF('saisie français'!AX20=0,0,(IF('saisie français'!AX20="A","Abst",(IF('saisie français'!AX20="N","non év","attente")))))))))))))</f>
        <v>Abst</v>
      </c>
      <c r="AY20" s="7" t="str">
        <f>IF('saisie français'!AY20=1,1,(IF('saisie français'!AY20=3,0.5,(IF('saisie français'!AY20=4,0.5,(IF('saisie français'!AY20=9,0,(IF('saisie français'!AY20=0,0,(IF('saisie français'!AY20="A","Abst",(IF('saisie français'!AY20="N","non év","attente")))))))))))))</f>
        <v>Abst</v>
      </c>
      <c r="AZ20" s="7" t="str">
        <f>IF('saisie français'!AZ20=1,1,(IF('saisie français'!AZ20=3,0.5,(IF('saisie français'!AZ20=4,0.5,(IF('saisie français'!AZ20=9,0,(IF('saisie français'!AZ20=0,0,(IF('saisie français'!AZ20="A","Abst",(IF('saisie français'!AZ20="N","non év","attente")))))))))))))</f>
        <v>Abst</v>
      </c>
      <c r="BA20" s="7" t="str">
        <f>IF('saisie français'!BA20=1,1,(IF('saisie français'!BA20=3,0.5,(IF('saisie français'!BA20=4,0.5,(IF('saisie français'!BA20=9,0,(IF('saisie français'!BA20=0,0,(IF('saisie français'!BA20="A","Abst",(IF('saisie français'!BA20="N","non év","attente")))))))))))))</f>
        <v>Abst</v>
      </c>
      <c r="BB20" s="7" t="str">
        <f>IF('saisie français'!BB20=1,1,(IF('saisie français'!BB20=3,0.5,(IF('saisie français'!BB20=4,0.5,(IF('saisie français'!BB20=9,0,(IF('saisie français'!BB20=0,0,(IF('saisie français'!BB20="A","Abst",(IF('saisie français'!BB20="N","non év","attente")))))))))))))</f>
        <v>Abst</v>
      </c>
      <c r="BC20" s="7" t="str">
        <f>IF('saisie français'!BC20=1,1,(IF('saisie français'!BC20=3,0.5,(IF('saisie français'!BC20=4,0.5,(IF('saisie français'!BC20=9,0,(IF('saisie français'!BC20=0,0,(IF('saisie français'!BC20="A","Abst",(IF('saisie français'!BC20="N","non év","attente")))))))))))))</f>
        <v>Abst</v>
      </c>
      <c r="BD20" s="7" t="str">
        <f>IF('saisie français'!BD20=1,1,(IF('saisie français'!BD20=3,0.5,(IF('saisie français'!BD20=4,0.5,(IF('saisie français'!BD20=9,0,(IF('saisie français'!BD20=0,0,(IF('saisie français'!BD20="A","Abst",(IF('saisie français'!BD20="N","non év","attente")))))))))))))</f>
        <v>Abst</v>
      </c>
      <c r="BE20" s="7" t="str">
        <f>IF('saisie français'!BE20=1,1,(IF('saisie français'!BE20=3,0.5,(IF('saisie français'!BE20=4,0.5,(IF('saisie français'!BE20=9,0,(IF('saisie français'!BE20=0,0,(IF('saisie français'!BE20="A","Abst",(IF('saisie français'!BE20="N","non év","attente")))))))))))))</f>
        <v>Abst</v>
      </c>
      <c r="BF20" s="7" t="str">
        <f>IF('saisie français'!BF20=1,1,(IF('saisie français'!BF20=3,0.5,(IF('saisie français'!BF20=4,0.5,(IF('saisie français'!BF20=9,0,(IF('saisie français'!BF20=0,0,(IF('saisie français'!BF20="A","Abst",(IF('saisie français'!BF20="N","non év","attente")))))))))))))</f>
        <v>Abst</v>
      </c>
      <c r="BG20" s="7" t="str">
        <f>IF('saisie français'!BG20=1,1,(IF('saisie français'!BG20=3,0.5,(IF('saisie français'!BG20=4,0.5,(IF('saisie français'!BG20=9,0,(IF('saisie français'!BG20=0,0,(IF('saisie français'!BG20="A","Abst",(IF('saisie français'!BG20="N","non év","attente")))))))))))))</f>
        <v>Abst</v>
      </c>
      <c r="BH20" s="7" t="str">
        <f>IF('saisie français'!BH20=1,1,(IF('saisie français'!BH20=3,0.5,(IF('saisie français'!BH20=4,0.5,(IF('saisie français'!BH20=9,0,(IF('saisie français'!BH20=0,0,(IF('saisie français'!BH20="A","Abst",(IF('saisie français'!BH20="N","non év","attente")))))))))))))</f>
        <v>Abst</v>
      </c>
      <c r="BI20" s="7" t="str">
        <f>IF('saisie français'!BI20=1,1,(IF('saisie français'!BI20=3,0.5,(IF('saisie français'!BI20=4,0.5,(IF('saisie français'!BI20=9,0,(IF('saisie français'!BI20=0,0,(IF('saisie français'!BI20="A","Abst",(IF('saisie français'!BI20="N","non év","attente")))))))))))))</f>
        <v>Abst</v>
      </c>
      <c r="BJ20" s="7" t="str">
        <f>IF('saisie français'!BJ20=1,1,(IF('saisie français'!BJ20=3,0.5,(IF('saisie français'!BJ20=4,0.5,(IF('saisie français'!BJ20=9,0,(IF('saisie français'!BJ20=0,0,(IF('saisie français'!BJ20="A","Abst",(IF('saisie français'!BJ20="N","non év","attente")))))))))))))</f>
        <v>Abst</v>
      </c>
      <c r="BK20" s="7" t="str">
        <f>IF('saisie français'!BK20=1,1,(IF('saisie français'!BK20=3,0.5,(IF('saisie français'!BK20=4,0.5,(IF('saisie français'!BK20=9,0,(IF('saisie français'!BK20=0,0,(IF('saisie français'!BK20="A","Abst",(IF('saisie français'!BK20="N","non év","attente")))))))))))))</f>
        <v>Abst</v>
      </c>
    </row>
    <row r="21" spans="2:63">
      <c r="B21" s="2" t="str">
        <f>IF('Ma classe'!B20&lt;&gt;0,'Ma classe'!B20,"aucun élève")</f>
        <v>aucun élève</v>
      </c>
      <c r="C21" s="2" t="str">
        <f>IF('Ma classe'!C20&lt;&gt;0,'Ma classe'!C20,"aucun élève")</f>
        <v>aucun élève</v>
      </c>
      <c r="D21" s="7" t="str">
        <f>IF('saisie français'!D21=1,1,(IF('saisie français'!D21=3,0.5,(IF('saisie français'!D21=4,0.5,(IF('saisie français'!D21=9,0,(IF('saisie français'!D21=0,0,(IF('saisie français'!D21="A","Abst",(IF('saisie français'!D21="N","non év","attente")))))))))))))</f>
        <v>Abst</v>
      </c>
      <c r="E21" s="7" t="str">
        <f>IF('saisie français'!E21=1,1,(IF('saisie français'!E21=3,0.5,(IF('saisie français'!E21=4,0.5,(IF('saisie français'!E21=9,0,(IF('saisie français'!E21=0,0,(IF('saisie français'!E21="A","Abst",(IF('saisie français'!E21="N","non év","attente")))))))))))))</f>
        <v>Abst</v>
      </c>
      <c r="F21" s="7" t="str">
        <f>IF('saisie français'!F21=1,1,(IF('saisie français'!F21=3,0.5,(IF('saisie français'!F21=4,0.5,(IF('saisie français'!F21=9,0,(IF('saisie français'!F21=0,0,(IF('saisie français'!F21="A","Abst",(IF('saisie français'!F21="N","non év","attente")))))))))))))</f>
        <v>Abst</v>
      </c>
      <c r="G21" s="7" t="str">
        <f>IF('saisie français'!G21=1,1,(IF('saisie français'!G21=3,0.5,(IF('saisie français'!G21=4,0.5,(IF('saisie français'!G21=9,0,(IF('saisie français'!G21=0,0,(IF('saisie français'!G21="A","Abst",(IF('saisie français'!G21="N","non év","attente")))))))))))))</f>
        <v>Abst</v>
      </c>
      <c r="H21" s="7" t="str">
        <f>IF('saisie français'!H21=1,1,(IF('saisie français'!H21=3,0.5,(IF('saisie français'!H21=4,0.5,(IF('saisie français'!H21=9,0,(IF('saisie français'!H21=0,0,(IF('saisie français'!H21="A","Abst",(IF('saisie français'!H21="N","non év","attente")))))))))))))</f>
        <v>Abst</v>
      </c>
      <c r="I21" s="7" t="str">
        <f>IF('saisie français'!I21=1,1,(IF('saisie français'!I21=3,0.5,(IF('saisie français'!I21=4,0.5,(IF('saisie français'!I21=9,0,(IF('saisie français'!I21=0,0,(IF('saisie français'!I21="A","Abst",(IF('saisie français'!I21="N","non év","attente")))))))))))))</f>
        <v>Abst</v>
      </c>
      <c r="J21" s="7" t="str">
        <f>IF('saisie français'!J21=1,1,(IF('saisie français'!J21=3,0.5,(IF('saisie français'!J21=4,0.5,(IF('saisie français'!J21=9,0,(IF('saisie français'!J21=0,0,(IF('saisie français'!J21="A","Abst",(IF('saisie français'!J21="N","non év","attente")))))))))))))</f>
        <v>Abst</v>
      </c>
      <c r="K21" s="7" t="str">
        <f>IF('saisie français'!K21=1,1,(IF('saisie français'!K21=3,0.5,(IF('saisie français'!K21=4,0.5,(IF('saisie français'!K21=9,0,(IF('saisie français'!K21=0,0,(IF('saisie français'!K21="A","Abst",(IF('saisie français'!K21="N","non év","attente")))))))))))))</f>
        <v>Abst</v>
      </c>
      <c r="L21" s="7" t="str">
        <f>IF('saisie français'!L21=1,1,(IF('saisie français'!L21=3,0.5,(IF('saisie français'!L21=4,0.5,(IF('saisie français'!L21=9,0,(IF('saisie français'!L21=0,0,(IF('saisie français'!L21="A","Abst",(IF('saisie français'!L21="N","non év","attente")))))))))))))</f>
        <v>Abst</v>
      </c>
      <c r="M21" s="7" t="str">
        <f>IF('saisie français'!M21=1,1,(IF('saisie français'!M21=3,0.5,(IF('saisie français'!M21=4,0.5,(IF('saisie français'!M21=9,0,(IF('saisie français'!M21=0,0,(IF('saisie français'!M21="A","Abst",(IF('saisie français'!M21="N","non év","attente")))))))))))))</f>
        <v>Abst</v>
      </c>
      <c r="N21" s="7" t="str">
        <f>IF('saisie français'!N21=1,1,(IF('saisie français'!N21=3,0.5,(IF('saisie français'!N21=4,0.5,(IF('saisie français'!N21=9,0,(IF('saisie français'!N21=0,0,(IF('saisie français'!N21="A","Abst",(IF('saisie français'!N21="N","non év","attente")))))))))))))</f>
        <v>Abst</v>
      </c>
      <c r="O21" s="7" t="str">
        <f>IF('saisie français'!O21=1,1,(IF('saisie français'!O21=3,0.5,(IF('saisie français'!O21=4,0.5,(IF('saisie français'!O21=9,0,(IF('saisie français'!O21=0,0,(IF('saisie français'!O21="A","Abst",(IF('saisie français'!O21="N","non év","attente")))))))))))))</f>
        <v>Abst</v>
      </c>
      <c r="P21" s="7" t="str">
        <f>IF('saisie français'!P21=1,1,(IF('saisie français'!P21=3,0.5,(IF('saisie français'!P21=4,0.5,(IF('saisie français'!P21=9,0,(IF('saisie français'!P21=0,0,(IF('saisie français'!P21="A","Abst",(IF('saisie français'!P21="N","non év","attente")))))))))))))</f>
        <v>Abst</v>
      </c>
      <c r="Q21" s="7" t="str">
        <f>IF('saisie français'!Q21=1,1,(IF('saisie français'!Q21=3,0.5,(IF('saisie français'!Q21=4,0.5,(IF('saisie français'!Q21=9,0,(IF('saisie français'!Q21=0,0,(IF('saisie français'!Q21="A","Abst",(IF('saisie français'!Q21="N","non év","attente")))))))))))))</f>
        <v>Abst</v>
      </c>
      <c r="R21" s="7" t="str">
        <f>IF('saisie français'!R21=1,1,(IF('saisie français'!R21=3,0.5,(IF('saisie français'!R21=4,0.5,(IF('saisie français'!R21=9,0,(IF('saisie français'!R21=0,0,(IF('saisie français'!R21="A","Abst",(IF('saisie français'!R21="N","non év","attente")))))))))))))</f>
        <v>Abst</v>
      </c>
      <c r="S21" s="7" t="str">
        <f>IF('saisie français'!S21=1,1,(IF('saisie français'!S21=3,0.5,(IF('saisie français'!S21=4,0.5,(IF('saisie français'!S21=9,0,(IF('saisie français'!S21=0,0,(IF('saisie français'!S21="A","Abst",(IF('saisie français'!S21="N","non év","attente")))))))))))))</f>
        <v>Abst</v>
      </c>
      <c r="T21" s="7" t="str">
        <f>IF('saisie français'!T21=1,1,(IF('saisie français'!T21=3,0.5,(IF('saisie français'!T21=4,0.5,(IF('saisie français'!T21=9,0,(IF('saisie français'!T21=0,0,(IF('saisie français'!T21="A","Abst",(IF('saisie français'!T21="N","non év","attente")))))))))))))</f>
        <v>Abst</v>
      </c>
      <c r="U21" s="7" t="str">
        <f>IF('saisie français'!U21=1,1,(IF('saisie français'!U21=3,0.5,(IF('saisie français'!U21=4,0.5,(IF('saisie français'!U21=9,0,(IF('saisie français'!U21=0,0,(IF('saisie français'!U21="A","Abst",(IF('saisie français'!U21="N","non év","attente")))))))))))))</f>
        <v>Abst</v>
      </c>
      <c r="V21" s="7" t="str">
        <f>IF('saisie français'!V21=1,1,(IF('saisie français'!V21=3,0.5,(IF('saisie français'!V21=4,0.5,(IF('saisie français'!V21=9,0,(IF('saisie français'!V21=0,0,(IF('saisie français'!V21="A","Abst",(IF('saisie français'!V21="N","non év","attente")))))))))))))</f>
        <v>Abst</v>
      </c>
      <c r="W21" s="7" t="str">
        <f>IF('saisie français'!W21=1,1,(IF('saisie français'!W21=3,0.5,(IF('saisie français'!W21=4,0.5,(IF('saisie français'!W21=9,0,(IF('saisie français'!W21=0,0,(IF('saisie français'!W21="A","Abst",(IF('saisie français'!W21="N","non év","attente")))))))))))))</f>
        <v>Abst</v>
      </c>
      <c r="X21" s="7" t="str">
        <f>IF('saisie français'!X21=1,1,(IF('saisie français'!X21=3,0.5,(IF('saisie français'!X21=4,0.5,(IF('saisie français'!X21=9,0,(IF('saisie français'!X21=0,0,(IF('saisie français'!X21="A","Abst",(IF('saisie français'!X21="N","non év","attente")))))))))))))</f>
        <v>Abst</v>
      </c>
      <c r="Y21" s="7" t="str">
        <f>IF('saisie français'!Y21=1,1,(IF('saisie français'!Y21=3,0.5,(IF('saisie français'!Y21=4,0.5,(IF('saisie français'!Y21=9,0,(IF('saisie français'!Y21=0,0,(IF('saisie français'!Y21="A","Abst",(IF('saisie français'!Y21="N","non év","attente")))))))))))))</f>
        <v>Abst</v>
      </c>
      <c r="Z21" s="7" t="str">
        <f>IF('saisie français'!Z21=1,1,(IF('saisie français'!Z21=3,0.5,(IF('saisie français'!Z21=4,0.5,(IF('saisie français'!Z21=9,0,(IF('saisie français'!Z21=0,0,(IF('saisie français'!Z21="A","Abst",(IF('saisie français'!Z21="N","non év","attente")))))))))))))</f>
        <v>Abst</v>
      </c>
      <c r="AA21" s="7" t="str">
        <f>IF('saisie français'!AA21=1,1,(IF('saisie français'!AA21=3,0.5,(IF('saisie français'!AA21=4,0.5,(IF('saisie français'!AA21=9,0,(IF('saisie français'!AA21=0,0,(IF('saisie français'!AA21="A","Abst",(IF('saisie français'!AA21="N","non év","attente")))))))))))))</f>
        <v>Abst</v>
      </c>
      <c r="AB21" s="7" t="str">
        <f>IF('saisie français'!AB21=1,1,(IF('saisie français'!AB21=3,0.5,(IF('saisie français'!AB21=4,0.5,(IF('saisie français'!AB21=9,0,(IF('saisie français'!AB21=0,0,(IF('saisie français'!AB21="A","Abst",(IF('saisie français'!AB21="N","non év","attente")))))))))))))</f>
        <v>Abst</v>
      </c>
      <c r="AC21" s="7" t="str">
        <f>IF('saisie français'!AC21=1,1,(IF('saisie français'!AC21=3,0.5,(IF('saisie français'!AC21=4,0.5,(IF('saisie français'!AC21=9,0,(IF('saisie français'!AC21=0,0,(IF('saisie français'!AC21="A","Abst",(IF('saisie français'!AC21="N","non év","attente")))))))))))))</f>
        <v>Abst</v>
      </c>
      <c r="AD21" s="7" t="str">
        <f>IF('saisie français'!AD21=1,1,(IF('saisie français'!AD21=3,0.5,(IF('saisie français'!AD21=4,0.5,(IF('saisie français'!AD21=9,0,(IF('saisie français'!AD21=0,0,(IF('saisie français'!AD21="A","Abst",(IF('saisie français'!AD21="N","non év","attente")))))))))))))</f>
        <v>Abst</v>
      </c>
      <c r="AE21" s="7" t="str">
        <f>IF('saisie français'!AE21=1,1,(IF('saisie français'!AE21=3,0.5,(IF('saisie français'!AE21=4,0.5,(IF('saisie français'!AE21=9,0,(IF('saisie français'!AE21=0,0,(IF('saisie français'!AE21="A","Abst",(IF('saisie français'!AE21="N","non év","attente")))))))))))))</f>
        <v>Abst</v>
      </c>
      <c r="AF21" s="7" t="str">
        <f>IF('saisie français'!AF21=1,1,(IF('saisie français'!AF21=3,0.5,(IF('saisie français'!AF21=4,0.5,(IF('saisie français'!AF21=9,0,(IF('saisie français'!AF21=0,0,(IF('saisie français'!AF21="A","Abst",(IF('saisie français'!AF21="N","non év","attente")))))))))))))</f>
        <v>Abst</v>
      </c>
      <c r="AG21" s="7" t="str">
        <f>IF('saisie français'!AG21=1,1,(IF('saisie français'!AG21=3,0.5,(IF('saisie français'!AG21=4,0.5,(IF('saisie français'!AG21=9,0,(IF('saisie français'!AG21=0,0,(IF('saisie français'!AG21="A","Abst",(IF('saisie français'!AG21="N","non év","attente")))))))))))))</f>
        <v>Abst</v>
      </c>
      <c r="AH21" s="7" t="str">
        <f>IF('saisie français'!AH21=1,1,(IF('saisie français'!AH21=3,0.5,(IF('saisie français'!AH21=4,0.5,(IF('saisie français'!AH21=9,0,(IF('saisie français'!AH21=0,0,(IF('saisie français'!AH21="A","Abst",(IF('saisie français'!AH21="N","non év","attente")))))))))))))</f>
        <v>Abst</v>
      </c>
      <c r="AI21" s="7" t="str">
        <f>IF('saisie français'!AI21=1,1,(IF('saisie français'!AI21=3,0.5,(IF('saisie français'!AI21=4,0.5,(IF('saisie français'!AI21=9,0,(IF('saisie français'!AI21=0,0,(IF('saisie français'!AI21="A","Abst",(IF('saisie français'!AI21="N","non év","attente")))))))))))))</f>
        <v>Abst</v>
      </c>
      <c r="AJ21" s="7" t="str">
        <f>IF('saisie français'!AJ21=1,1,(IF('saisie français'!AJ21=3,0.5,(IF('saisie français'!AJ21=4,0.5,(IF('saisie français'!AJ21=9,0,(IF('saisie français'!AJ21=0,0,(IF('saisie français'!AJ21="A","Abst",(IF('saisie français'!AJ21="N","non év","attente")))))))))))))</f>
        <v>Abst</v>
      </c>
      <c r="AK21" s="7" t="str">
        <f>IF('saisie français'!AK21=1,1,(IF('saisie français'!AK21=3,0.5,(IF('saisie français'!AK21=4,0.5,(IF('saisie français'!AK21=9,0,(IF('saisie français'!AK21=0,0,(IF('saisie français'!AK21="A","Abst",(IF('saisie français'!AK21="N","non év","attente")))))))))))))</f>
        <v>Abst</v>
      </c>
      <c r="AL21" s="7" t="str">
        <f>IF('saisie français'!AL21=1,1,(IF('saisie français'!AL21=3,0.5,(IF('saisie français'!AL21=4,0.5,(IF('saisie français'!AL21=9,0,(IF('saisie français'!AL21=0,0,(IF('saisie français'!AL21="A","Abst",(IF('saisie français'!AL21="N","non év","attente")))))))))))))</f>
        <v>Abst</v>
      </c>
      <c r="AM21" s="7" t="str">
        <f>IF('saisie français'!AM21=1,1,(IF('saisie français'!AM21=3,0.5,(IF('saisie français'!AM21=4,0.5,(IF('saisie français'!AM21=9,0,(IF('saisie français'!AM21=0,0,(IF('saisie français'!AM21="A","Abst",(IF('saisie français'!AM21="N","non év","attente")))))))))))))</f>
        <v>Abst</v>
      </c>
      <c r="AN21" s="7" t="str">
        <f>IF('saisie français'!AN21=1,1,(IF('saisie français'!AN21=3,0.5,(IF('saisie français'!AN21=4,0.5,(IF('saisie français'!AN21=9,0,(IF('saisie français'!AN21=0,0,(IF('saisie français'!AN21="A","Abst",(IF('saisie français'!AN21="N","non év","attente")))))))))))))</f>
        <v>Abst</v>
      </c>
      <c r="AO21" s="7" t="str">
        <f>IF('saisie français'!AO21=1,1,(IF('saisie français'!AO21=3,0.5,(IF('saisie français'!AO21=4,0.5,(IF('saisie français'!AO21=9,0,(IF('saisie français'!AO21=0,0,(IF('saisie français'!AO21="A","Abst",(IF('saisie français'!AO21="N","non év","attente")))))))))))))</f>
        <v>Abst</v>
      </c>
      <c r="AP21" s="7" t="str">
        <f>IF('saisie français'!AP21=1,1,(IF('saisie français'!AP21=3,0.5,(IF('saisie français'!AP21=4,0.5,(IF('saisie français'!AP21=9,0,(IF('saisie français'!AP21=0,0,(IF('saisie français'!AP21="A","Abst",(IF('saisie français'!AP21="N","non év","attente")))))))))))))</f>
        <v>Abst</v>
      </c>
      <c r="AQ21" s="7" t="str">
        <f>IF('saisie français'!AQ21=1,1,(IF('saisie français'!AQ21=3,0.5,(IF('saisie français'!AQ21=4,0.5,(IF('saisie français'!AQ21=9,0,(IF('saisie français'!AQ21=0,0,(IF('saisie français'!AQ21="A","Abst",(IF('saisie français'!AQ21="N","non év","attente")))))))))))))</f>
        <v>Abst</v>
      </c>
      <c r="AR21" s="7" t="str">
        <f>IF('saisie français'!AR21=1,1,(IF('saisie français'!AR21=3,0.5,(IF('saisie français'!AR21=4,0.5,(IF('saisie français'!AR21=9,0,(IF('saisie français'!AR21=0,0,(IF('saisie français'!AR21="A","Abst",(IF('saisie français'!AR21="N","non év","attente")))))))))))))</f>
        <v>Abst</v>
      </c>
      <c r="AS21" s="7" t="str">
        <f>IF('saisie français'!AS21=1,1,(IF('saisie français'!AS21=3,0.5,(IF('saisie français'!AS21=4,0.5,(IF('saisie français'!AS21=9,0,(IF('saisie français'!AS21=0,0,(IF('saisie français'!AS21="A","Abst",(IF('saisie français'!AS21="N","non év","attente")))))))))))))</f>
        <v>Abst</v>
      </c>
      <c r="AT21" s="7" t="str">
        <f>IF('saisie français'!AT21=1,1,(IF('saisie français'!AT21=3,0.5,(IF('saisie français'!AT21=4,0.5,(IF('saisie français'!AT21=9,0,(IF('saisie français'!AT21=0,0,(IF('saisie français'!AT21="A","Abst",(IF('saisie français'!AT21="N","non év","attente")))))))))))))</f>
        <v>Abst</v>
      </c>
      <c r="AU21" s="7" t="str">
        <f>IF('saisie français'!AU21=1,1,(IF('saisie français'!AU21=3,0.5,(IF('saisie français'!AU21=4,0.5,(IF('saisie français'!AU21=9,0,(IF('saisie français'!AU21=0,0,(IF('saisie français'!AU21="A","Abst",(IF('saisie français'!AU21="N","non év","attente")))))))))))))</f>
        <v>Abst</v>
      </c>
      <c r="AV21" s="7" t="str">
        <f>IF('saisie français'!AV21=1,1,(IF('saisie français'!AV21=3,0.5,(IF('saisie français'!AV21=4,0.5,(IF('saisie français'!AV21=9,0,(IF('saisie français'!AV21=0,0,(IF('saisie français'!AV21="A","Abst",(IF('saisie français'!AV21="N","non év","attente")))))))))))))</f>
        <v>Abst</v>
      </c>
      <c r="AW21" s="7" t="str">
        <f>IF('saisie français'!AW21=1,1,(IF('saisie français'!AW21=3,0.5,(IF('saisie français'!AW21=4,0.5,(IF('saisie français'!AW21=9,0,(IF('saisie français'!AW21=0,0,(IF('saisie français'!AW21="A","Abst",(IF('saisie français'!AW21="N","non év","attente")))))))))))))</f>
        <v>Abst</v>
      </c>
      <c r="AX21" s="7" t="str">
        <f>IF('saisie français'!AX21=1,1,(IF('saisie français'!AX21=3,0.5,(IF('saisie français'!AX21=4,0.5,(IF('saisie français'!AX21=9,0,(IF('saisie français'!AX21=0,0,(IF('saisie français'!AX21="A","Abst",(IF('saisie français'!AX21="N","non év","attente")))))))))))))</f>
        <v>Abst</v>
      </c>
      <c r="AY21" s="7" t="str">
        <f>IF('saisie français'!AY21=1,1,(IF('saisie français'!AY21=3,0.5,(IF('saisie français'!AY21=4,0.5,(IF('saisie français'!AY21=9,0,(IF('saisie français'!AY21=0,0,(IF('saisie français'!AY21="A","Abst",(IF('saisie français'!AY21="N","non év","attente")))))))))))))</f>
        <v>Abst</v>
      </c>
      <c r="AZ21" s="7" t="str">
        <f>IF('saisie français'!AZ21=1,1,(IF('saisie français'!AZ21=3,0.5,(IF('saisie français'!AZ21=4,0.5,(IF('saisie français'!AZ21=9,0,(IF('saisie français'!AZ21=0,0,(IF('saisie français'!AZ21="A","Abst",(IF('saisie français'!AZ21="N","non év","attente")))))))))))))</f>
        <v>Abst</v>
      </c>
      <c r="BA21" s="7" t="str">
        <f>IF('saisie français'!BA21=1,1,(IF('saisie français'!BA21=3,0.5,(IF('saisie français'!BA21=4,0.5,(IF('saisie français'!BA21=9,0,(IF('saisie français'!BA21=0,0,(IF('saisie français'!BA21="A","Abst",(IF('saisie français'!BA21="N","non év","attente")))))))))))))</f>
        <v>Abst</v>
      </c>
      <c r="BB21" s="7" t="str">
        <f>IF('saisie français'!BB21=1,1,(IF('saisie français'!BB21=3,0.5,(IF('saisie français'!BB21=4,0.5,(IF('saisie français'!BB21=9,0,(IF('saisie français'!BB21=0,0,(IF('saisie français'!BB21="A","Abst",(IF('saisie français'!BB21="N","non év","attente")))))))))))))</f>
        <v>Abst</v>
      </c>
      <c r="BC21" s="7" t="str">
        <f>IF('saisie français'!BC21=1,1,(IF('saisie français'!BC21=3,0.5,(IF('saisie français'!BC21=4,0.5,(IF('saisie français'!BC21=9,0,(IF('saisie français'!BC21=0,0,(IF('saisie français'!BC21="A","Abst",(IF('saisie français'!BC21="N","non év","attente")))))))))))))</f>
        <v>Abst</v>
      </c>
      <c r="BD21" s="7" t="str">
        <f>IF('saisie français'!BD21=1,1,(IF('saisie français'!BD21=3,0.5,(IF('saisie français'!BD21=4,0.5,(IF('saisie français'!BD21=9,0,(IF('saisie français'!BD21=0,0,(IF('saisie français'!BD21="A","Abst",(IF('saisie français'!BD21="N","non év","attente")))))))))))))</f>
        <v>Abst</v>
      </c>
      <c r="BE21" s="7" t="str">
        <f>IF('saisie français'!BE21=1,1,(IF('saisie français'!BE21=3,0.5,(IF('saisie français'!BE21=4,0.5,(IF('saisie français'!BE21=9,0,(IF('saisie français'!BE21=0,0,(IF('saisie français'!BE21="A","Abst",(IF('saisie français'!BE21="N","non év","attente")))))))))))))</f>
        <v>Abst</v>
      </c>
      <c r="BF21" s="7" t="str">
        <f>IF('saisie français'!BF21=1,1,(IF('saisie français'!BF21=3,0.5,(IF('saisie français'!BF21=4,0.5,(IF('saisie français'!BF21=9,0,(IF('saisie français'!BF21=0,0,(IF('saisie français'!BF21="A","Abst",(IF('saisie français'!BF21="N","non év","attente")))))))))))))</f>
        <v>Abst</v>
      </c>
      <c r="BG21" s="7" t="str">
        <f>IF('saisie français'!BG21=1,1,(IF('saisie français'!BG21=3,0.5,(IF('saisie français'!BG21=4,0.5,(IF('saisie français'!BG21=9,0,(IF('saisie français'!BG21=0,0,(IF('saisie français'!BG21="A","Abst",(IF('saisie français'!BG21="N","non év","attente")))))))))))))</f>
        <v>Abst</v>
      </c>
      <c r="BH21" s="7" t="str">
        <f>IF('saisie français'!BH21=1,1,(IF('saisie français'!BH21=3,0.5,(IF('saisie français'!BH21=4,0.5,(IF('saisie français'!BH21=9,0,(IF('saisie français'!BH21=0,0,(IF('saisie français'!BH21="A","Abst",(IF('saisie français'!BH21="N","non év","attente")))))))))))))</f>
        <v>Abst</v>
      </c>
      <c r="BI21" s="7" t="str">
        <f>IF('saisie français'!BI21=1,1,(IF('saisie français'!BI21=3,0.5,(IF('saisie français'!BI21=4,0.5,(IF('saisie français'!BI21=9,0,(IF('saisie français'!BI21=0,0,(IF('saisie français'!BI21="A","Abst",(IF('saisie français'!BI21="N","non év","attente")))))))))))))</f>
        <v>Abst</v>
      </c>
      <c r="BJ21" s="7" t="str">
        <f>IF('saisie français'!BJ21=1,1,(IF('saisie français'!BJ21=3,0.5,(IF('saisie français'!BJ21=4,0.5,(IF('saisie français'!BJ21=9,0,(IF('saisie français'!BJ21=0,0,(IF('saisie français'!BJ21="A","Abst",(IF('saisie français'!BJ21="N","non év","attente")))))))))))))</f>
        <v>Abst</v>
      </c>
      <c r="BK21" s="7" t="str">
        <f>IF('saisie français'!BK21=1,1,(IF('saisie français'!BK21=3,0.5,(IF('saisie français'!BK21=4,0.5,(IF('saisie français'!BK21=9,0,(IF('saisie français'!BK21=0,0,(IF('saisie français'!BK21="A","Abst",(IF('saisie français'!BK21="N","non év","attente")))))))))))))</f>
        <v>Abst</v>
      </c>
    </row>
    <row r="22" spans="2:63">
      <c r="B22" s="2" t="str">
        <f>IF('Ma classe'!B21&lt;&gt;0,'Ma classe'!B21,"aucun élève")</f>
        <v>aucun élève</v>
      </c>
      <c r="C22" s="2" t="str">
        <f>IF('Ma classe'!C21&lt;&gt;0,'Ma classe'!C21,"aucun élève")</f>
        <v>aucun élève</v>
      </c>
      <c r="D22" s="7" t="str">
        <f>IF('saisie français'!D22=1,1,(IF('saisie français'!D22=3,0.5,(IF('saisie français'!D22=4,0.5,(IF('saisie français'!D22=9,0,(IF('saisie français'!D22=0,0,(IF('saisie français'!D22="A","Abst",(IF('saisie français'!D22="N","non év","attente")))))))))))))</f>
        <v>Abst</v>
      </c>
      <c r="E22" s="7" t="str">
        <f>IF('saisie français'!E22=1,1,(IF('saisie français'!E22=3,0.5,(IF('saisie français'!E22=4,0.5,(IF('saisie français'!E22=9,0,(IF('saisie français'!E22=0,0,(IF('saisie français'!E22="A","Abst",(IF('saisie français'!E22="N","non év","attente")))))))))))))</f>
        <v>Abst</v>
      </c>
      <c r="F22" s="7" t="str">
        <f>IF('saisie français'!F22=1,1,(IF('saisie français'!F22=3,0.5,(IF('saisie français'!F22=4,0.5,(IF('saisie français'!F22=9,0,(IF('saisie français'!F22=0,0,(IF('saisie français'!F22="A","Abst",(IF('saisie français'!F22="N","non év","attente")))))))))))))</f>
        <v>Abst</v>
      </c>
      <c r="G22" s="7" t="str">
        <f>IF('saisie français'!G22=1,1,(IF('saisie français'!G22=3,0.5,(IF('saisie français'!G22=4,0.5,(IF('saisie français'!G22=9,0,(IF('saisie français'!G22=0,0,(IF('saisie français'!G22="A","Abst",(IF('saisie français'!G22="N","non év","attente")))))))))))))</f>
        <v>Abst</v>
      </c>
      <c r="H22" s="7" t="str">
        <f>IF('saisie français'!H22=1,1,(IF('saisie français'!H22=3,0.5,(IF('saisie français'!H22=4,0.5,(IF('saisie français'!H22=9,0,(IF('saisie français'!H22=0,0,(IF('saisie français'!H22="A","Abst",(IF('saisie français'!H22="N","non év","attente")))))))))))))</f>
        <v>Abst</v>
      </c>
      <c r="I22" s="7" t="str">
        <f>IF('saisie français'!I22=1,1,(IF('saisie français'!I22=3,0.5,(IF('saisie français'!I22=4,0.5,(IF('saisie français'!I22=9,0,(IF('saisie français'!I22=0,0,(IF('saisie français'!I22="A","Abst",(IF('saisie français'!I22="N","non év","attente")))))))))))))</f>
        <v>Abst</v>
      </c>
      <c r="J22" s="7" t="str">
        <f>IF('saisie français'!J22=1,1,(IF('saisie français'!J22=3,0.5,(IF('saisie français'!J22=4,0.5,(IF('saisie français'!J22=9,0,(IF('saisie français'!J22=0,0,(IF('saisie français'!J22="A","Abst",(IF('saisie français'!J22="N","non év","attente")))))))))))))</f>
        <v>Abst</v>
      </c>
      <c r="K22" s="7" t="str">
        <f>IF('saisie français'!K22=1,1,(IF('saisie français'!K22=3,0.5,(IF('saisie français'!K22=4,0.5,(IF('saisie français'!K22=9,0,(IF('saisie français'!K22=0,0,(IF('saisie français'!K22="A","Abst",(IF('saisie français'!K22="N","non év","attente")))))))))))))</f>
        <v>Abst</v>
      </c>
      <c r="L22" s="7" t="str">
        <f>IF('saisie français'!L22=1,1,(IF('saisie français'!L22=3,0.5,(IF('saisie français'!L22=4,0.5,(IF('saisie français'!L22=9,0,(IF('saisie français'!L22=0,0,(IF('saisie français'!L22="A","Abst",(IF('saisie français'!L22="N","non év","attente")))))))))))))</f>
        <v>Abst</v>
      </c>
      <c r="M22" s="7" t="str">
        <f>IF('saisie français'!M22=1,1,(IF('saisie français'!M22=3,0.5,(IF('saisie français'!M22=4,0.5,(IF('saisie français'!M22=9,0,(IF('saisie français'!M22=0,0,(IF('saisie français'!M22="A","Abst",(IF('saisie français'!M22="N","non év","attente")))))))))))))</f>
        <v>Abst</v>
      </c>
      <c r="N22" s="7" t="str">
        <f>IF('saisie français'!N22=1,1,(IF('saisie français'!N22=3,0.5,(IF('saisie français'!N22=4,0.5,(IF('saisie français'!N22=9,0,(IF('saisie français'!N22=0,0,(IF('saisie français'!N22="A","Abst",(IF('saisie français'!N22="N","non év","attente")))))))))))))</f>
        <v>Abst</v>
      </c>
      <c r="O22" s="7" t="str">
        <f>IF('saisie français'!O22=1,1,(IF('saisie français'!O22=3,0.5,(IF('saisie français'!O22=4,0.5,(IF('saisie français'!O22=9,0,(IF('saisie français'!O22=0,0,(IF('saisie français'!O22="A","Abst",(IF('saisie français'!O22="N","non év","attente")))))))))))))</f>
        <v>Abst</v>
      </c>
      <c r="P22" s="7" t="str">
        <f>IF('saisie français'!P22=1,1,(IF('saisie français'!P22=3,0.5,(IF('saisie français'!P22=4,0.5,(IF('saisie français'!P22=9,0,(IF('saisie français'!P22=0,0,(IF('saisie français'!P22="A","Abst",(IF('saisie français'!P22="N","non év","attente")))))))))))))</f>
        <v>Abst</v>
      </c>
      <c r="Q22" s="7" t="str">
        <f>IF('saisie français'!Q22=1,1,(IF('saisie français'!Q22=3,0.5,(IF('saisie français'!Q22=4,0.5,(IF('saisie français'!Q22=9,0,(IF('saisie français'!Q22=0,0,(IF('saisie français'!Q22="A","Abst",(IF('saisie français'!Q22="N","non év","attente")))))))))))))</f>
        <v>Abst</v>
      </c>
      <c r="R22" s="7" t="str">
        <f>IF('saisie français'!R22=1,1,(IF('saisie français'!R22=3,0.5,(IF('saisie français'!R22=4,0.5,(IF('saisie français'!R22=9,0,(IF('saisie français'!R22=0,0,(IF('saisie français'!R22="A","Abst",(IF('saisie français'!R22="N","non év","attente")))))))))))))</f>
        <v>Abst</v>
      </c>
      <c r="S22" s="7" t="str">
        <f>IF('saisie français'!S22=1,1,(IF('saisie français'!S22=3,0.5,(IF('saisie français'!S22=4,0.5,(IF('saisie français'!S22=9,0,(IF('saisie français'!S22=0,0,(IF('saisie français'!S22="A","Abst",(IF('saisie français'!S22="N","non év","attente")))))))))))))</f>
        <v>Abst</v>
      </c>
      <c r="T22" s="7" t="str">
        <f>IF('saisie français'!T22=1,1,(IF('saisie français'!T22=3,0.5,(IF('saisie français'!T22=4,0.5,(IF('saisie français'!T22=9,0,(IF('saisie français'!T22=0,0,(IF('saisie français'!T22="A","Abst",(IF('saisie français'!T22="N","non év","attente")))))))))))))</f>
        <v>Abst</v>
      </c>
      <c r="U22" s="7" t="str">
        <f>IF('saisie français'!U22=1,1,(IF('saisie français'!U22=3,0.5,(IF('saisie français'!U22=4,0.5,(IF('saisie français'!U22=9,0,(IF('saisie français'!U22=0,0,(IF('saisie français'!U22="A","Abst",(IF('saisie français'!U22="N","non év","attente")))))))))))))</f>
        <v>Abst</v>
      </c>
      <c r="V22" s="7" t="str">
        <f>IF('saisie français'!V22=1,1,(IF('saisie français'!V22=3,0.5,(IF('saisie français'!V22=4,0.5,(IF('saisie français'!V22=9,0,(IF('saisie français'!V22=0,0,(IF('saisie français'!V22="A","Abst",(IF('saisie français'!V22="N","non év","attente")))))))))))))</f>
        <v>Abst</v>
      </c>
      <c r="W22" s="7" t="str">
        <f>IF('saisie français'!W22=1,1,(IF('saisie français'!W22=3,0.5,(IF('saisie français'!W22=4,0.5,(IF('saisie français'!W22=9,0,(IF('saisie français'!W22=0,0,(IF('saisie français'!W22="A","Abst",(IF('saisie français'!W22="N","non év","attente")))))))))))))</f>
        <v>Abst</v>
      </c>
      <c r="X22" s="7" t="str">
        <f>IF('saisie français'!X22=1,1,(IF('saisie français'!X22=3,0.5,(IF('saisie français'!X22=4,0.5,(IF('saisie français'!X22=9,0,(IF('saisie français'!X22=0,0,(IF('saisie français'!X22="A","Abst",(IF('saisie français'!X22="N","non év","attente")))))))))))))</f>
        <v>Abst</v>
      </c>
      <c r="Y22" s="7" t="str">
        <f>IF('saisie français'!Y22=1,1,(IF('saisie français'!Y22=3,0.5,(IF('saisie français'!Y22=4,0.5,(IF('saisie français'!Y22=9,0,(IF('saisie français'!Y22=0,0,(IF('saisie français'!Y22="A","Abst",(IF('saisie français'!Y22="N","non év","attente")))))))))))))</f>
        <v>Abst</v>
      </c>
      <c r="Z22" s="7" t="str">
        <f>IF('saisie français'!Z22=1,1,(IF('saisie français'!Z22=3,0.5,(IF('saisie français'!Z22=4,0.5,(IF('saisie français'!Z22=9,0,(IF('saisie français'!Z22=0,0,(IF('saisie français'!Z22="A","Abst",(IF('saisie français'!Z22="N","non év","attente")))))))))))))</f>
        <v>Abst</v>
      </c>
      <c r="AA22" s="7" t="str">
        <f>IF('saisie français'!AA22=1,1,(IF('saisie français'!AA22=3,0.5,(IF('saisie français'!AA22=4,0.5,(IF('saisie français'!AA22=9,0,(IF('saisie français'!AA22=0,0,(IF('saisie français'!AA22="A","Abst",(IF('saisie français'!AA22="N","non év","attente")))))))))))))</f>
        <v>Abst</v>
      </c>
      <c r="AB22" s="7" t="str">
        <f>IF('saisie français'!AB22=1,1,(IF('saisie français'!AB22=3,0.5,(IF('saisie français'!AB22=4,0.5,(IF('saisie français'!AB22=9,0,(IF('saisie français'!AB22=0,0,(IF('saisie français'!AB22="A","Abst",(IF('saisie français'!AB22="N","non év","attente")))))))))))))</f>
        <v>Abst</v>
      </c>
      <c r="AC22" s="7" t="str">
        <f>IF('saisie français'!AC22=1,1,(IF('saisie français'!AC22=3,0.5,(IF('saisie français'!AC22=4,0.5,(IF('saisie français'!AC22=9,0,(IF('saisie français'!AC22=0,0,(IF('saisie français'!AC22="A","Abst",(IF('saisie français'!AC22="N","non év","attente")))))))))))))</f>
        <v>Abst</v>
      </c>
      <c r="AD22" s="7" t="str">
        <f>IF('saisie français'!AD22=1,1,(IF('saisie français'!AD22=3,0.5,(IF('saisie français'!AD22=4,0.5,(IF('saisie français'!AD22=9,0,(IF('saisie français'!AD22=0,0,(IF('saisie français'!AD22="A","Abst",(IF('saisie français'!AD22="N","non év","attente")))))))))))))</f>
        <v>Abst</v>
      </c>
      <c r="AE22" s="7" t="str">
        <f>IF('saisie français'!AE22=1,1,(IF('saisie français'!AE22=3,0.5,(IF('saisie français'!AE22=4,0.5,(IF('saisie français'!AE22=9,0,(IF('saisie français'!AE22=0,0,(IF('saisie français'!AE22="A","Abst",(IF('saisie français'!AE22="N","non év","attente")))))))))))))</f>
        <v>Abst</v>
      </c>
      <c r="AF22" s="7" t="str">
        <f>IF('saisie français'!AF22=1,1,(IF('saisie français'!AF22=3,0.5,(IF('saisie français'!AF22=4,0.5,(IF('saisie français'!AF22=9,0,(IF('saisie français'!AF22=0,0,(IF('saisie français'!AF22="A","Abst",(IF('saisie français'!AF22="N","non év","attente")))))))))))))</f>
        <v>Abst</v>
      </c>
      <c r="AG22" s="7" t="str">
        <f>IF('saisie français'!AG22=1,1,(IF('saisie français'!AG22=3,0.5,(IF('saisie français'!AG22=4,0.5,(IF('saisie français'!AG22=9,0,(IF('saisie français'!AG22=0,0,(IF('saisie français'!AG22="A","Abst",(IF('saisie français'!AG22="N","non év","attente")))))))))))))</f>
        <v>Abst</v>
      </c>
      <c r="AH22" s="7" t="str">
        <f>IF('saisie français'!AH22=1,1,(IF('saisie français'!AH22=3,0.5,(IF('saisie français'!AH22=4,0.5,(IF('saisie français'!AH22=9,0,(IF('saisie français'!AH22=0,0,(IF('saisie français'!AH22="A","Abst",(IF('saisie français'!AH22="N","non év","attente")))))))))))))</f>
        <v>Abst</v>
      </c>
      <c r="AI22" s="7" t="str">
        <f>IF('saisie français'!AI22=1,1,(IF('saisie français'!AI22=3,0.5,(IF('saisie français'!AI22=4,0.5,(IF('saisie français'!AI22=9,0,(IF('saisie français'!AI22=0,0,(IF('saisie français'!AI22="A","Abst",(IF('saisie français'!AI22="N","non év","attente")))))))))))))</f>
        <v>Abst</v>
      </c>
      <c r="AJ22" s="7" t="str">
        <f>IF('saisie français'!AJ22=1,1,(IF('saisie français'!AJ22=3,0.5,(IF('saisie français'!AJ22=4,0.5,(IF('saisie français'!AJ22=9,0,(IF('saisie français'!AJ22=0,0,(IF('saisie français'!AJ22="A","Abst",(IF('saisie français'!AJ22="N","non év","attente")))))))))))))</f>
        <v>Abst</v>
      </c>
      <c r="AK22" s="7" t="str">
        <f>IF('saisie français'!AK22=1,1,(IF('saisie français'!AK22=3,0.5,(IF('saisie français'!AK22=4,0.5,(IF('saisie français'!AK22=9,0,(IF('saisie français'!AK22=0,0,(IF('saisie français'!AK22="A","Abst",(IF('saisie français'!AK22="N","non év","attente")))))))))))))</f>
        <v>Abst</v>
      </c>
      <c r="AL22" s="7" t="str">
        <f>IF('saisie français'!AL22=1,1,(IF('saisie français'!AL22=3,0.5,(IF('saisie français'!AL22=4,0.5,(IF('saisie français'!AL22=9,0,(IF('saisie français'!AL22=0,0,(IF('saisie français'!AL22="A","Abst",(IF('saisie français'!AL22="N","non év","attente")))))))))))))</f>
        <v>Abst</v>
      </c>
      <c r="AM22" s="7" t="str">
        <f>IF('saisie français'!AM22=1,1,(IF('saisie français'!AM22=3,0.5,(IF('saisie français'!AM22=4,0.5,(IF('saisie français'!AM22=9,0,(IF('saisie français'!AM22=0,0,(IF('saisie français'!AM22="A","Abst",(IF('saisie français'!AM22="N","non év","attente")))))))))))))</f>
        <v>Abst</v>
      </c>
      <c r="AN22" s="7" t="str">
        <f>IF('saisie français'!AN22=1,1,(IF('saisie français'!AN22=3,0.5,(IF('saisie français'!AN22=4,0.5,(IF('saisie français'!AN22=9,0,(IF('saisie français'!AN22=0,0,(IF('saisie français'!AN22="A","Abst",(IF('saisie français'!AN22="N","non év","attente")))))))))))))</f>
        <v>Abst</v>
      </c>
      <c r="AO22" s="7" t="str">
        <f>IF('saisie français'!AO22=1,1,(IF('saisie français'!AO22=3,0.5,(IF('saisie français'!AO22=4,0.5,(IF('saisie français'!AO22=9,0,(IF('saisie français'!AO22=0,0,(IF('saisie français'!AO22="A","Abst",(IF('saisie français'!AO22="N","non év","attente")))))))))))))</f>
        <v>Abst</v>
      </c>
      <c r="AP22" s="7" t="str">
        <f>IF('saisie français'!AP22=1,1,(IF('saisie français'!AP22=3,0.5,(IF('saisie français'!AP22=4,0.5,(IF('saisie français'!AP22=9,0,(IF('saisie français'!AP22=0,0,(IF('saisie français'!AP22="A","Abst",(IF('saisie français'!AP22="N","non év","attente")))))))))))))</f>
        <v>Abst</v>
      </c>
      <c r="AQ22" s="7" t="str">
        <f>IF('saisie français'!AQ22=1,1,(IF('saisie français'!AQ22=3,0.5,(IF('saisie français'!AQ22=4,0.5,(IF('saisie français'!AQ22=9,0,(IF('saisie français'!AQ22=0,0,(IF('saisie français'!AQ22="A","Abst",(IF('saisie français'!AQ22="N","non év","attente")))))))))))))</f>
        <v>Abst</v>
      </c>
      <c r="AR22" s="7" t="str">
        <f>IF('saisie français'!AR22=1,1,(IF('saisie français'!AR22=3,0.5,(IF('saisie français'!AR22=4,0.5,(IF('saisie français'!AR22=9,0,(IF('saisie français'!AR22=0,0,(IF('saisie français'!AR22="A","Abst",(IF('saisie français'!AR22="N","non év","attente")))))))))))))</f>
        <v>Abst</v>
      </c>
      <c r="AS22" s="7" t="str">
        <f>IF('saisie français'!AS22=1,1,(IF('saisie français'!AS22=3,0.5,(IF('saisie français'!AS22=4,0.5,(IF('saisie français'!AS22=9,0,(IF('saisie français'!AS22=0,0,(IF('saisie français'!AS22="A","Abst",(IF('saisie français'!AS22="N","non év","attente")))))))))))))</f>
        <v>Abst</v>
      </c>
      <c r="AT22" s="7" t="str">
        <f>IF('saisie français'!AT22=1,1,(IF('saisie français'!AT22=3,0.5,(IF('saisie français'!AT22=4,0.5,(IF('saisie français'!AT22=9,0,(IF('saisie français'!AT22=0,0,(IF('saisie français'!AT22="A","Abst",(IF('saisie français'!AT22="N","non év","attente")))))))))))))</f>
        <v>Abst</v>
      </c>
      <c r="AU22" s="7" t="str">
        <f>IF('saisie français'!AU22=1,1,(IF('saisie français'!AU22=3,0.5,(IF('saisie français'!AU22=4,0.5,(IF('saisie français'!AU22=9,0,(IF('saisie français'!AU22=0,0,(IF('saisie français'!AU22="A","Abst",(IF('saisie français'!AU22="N","non év","attente")))))))))))))</f>
        <v>Abst</v>
      </c>
      <c r="AV22" s="7" t="str">
        <f>IF('saisie français'!AV22=1,1,(IF('saisie français'!AV22=3,0.5,(IF('saisie français'!AV22=4,0.5,(IF('saisie français'!AV22=9,0,(IF('saisie français'!AV22=0,0,(IF('saisie français'!AV22="A","Abst",(IF('saisie français'!AV22="N","non év","attente")))))))))))))</f>
        <v>Abst</v>
      </c>
      <c r="AW22" s="7" t="str">
        <f>IF('saisie français'!AW22=1,1,(IF('saisie français'!AW22=3,0.5,(IF('saisie français'!AW22=4,0.5,(IF('saisie français'!AW22=9,0,(IF('saisie français'!AW22=0,0,(IF('saisie français'!AW22="A","Abst",(IF('saisie français'!AW22="N","non év","attente")))))))))))))</f>
        <v>Abst</v>
      </c>
      <c r="AX22" s="7" t="str">
        <f>IF('saisie français'!AX22=1,1,(IF('saisie français'!AX22=3,0.5,(IF('saisie français'!AX22=4,0.5,(IF('saisie français'!AX22=9,0,(IF('saisie français'!AX22=0,0,(IF('saisie français'!AX22="A","Abst",(IF('saisie français'!AX22="N","non év","attente")))))))))))))</f>
        <v>Abst</v>
      </c>
      <c r="AY22" s="7" t="str">
        <f>IF('saisie français'!AY22=1,1,(IF('saisie français'!AY22=3,0.5,(IF('saisie français'!AY22=4,0.5,(IF('saisie français'!AY22=9,0,(IF('saisie français'!AY22=0,0,(IF('saisie français'!AY22="A","Abst",(IF('saisie français'!AY22="N","non év","attente")))))))))))))</f>
        <v>Abst</v>
      </c>
      <c r="AZ22" s="7" t="str">
        <f>IF('saisie français'!AZ22=1,1,(IF('saisie français'!AZ22=3,0.5,(IF('saisie français'!AZ22=4,0.5,(IF('saisie français'!AZ22=9,0,(IF('saisie français'!AZ22=0,0,(IF('saisie français'!AZ22="A","Abst",(IF('saisie français'!AZ22="N","non év","attente")))))))))))))</f>
        <v>Abst</v>
      </c>
      <c r="BA22" s="7" t="str">
        <f>IF('saisie français'!BA22=1,1,(IF('saisie français'!BA22=3,0.5,(IF('saisie français'!BA22=4,0.5,(IF('saisie français'!BA22=9,0,(IF('saisie français'!BA22=0,0,(IF('saisie français'!BA22="A","Abst",(IF('saisie français'!BA22="N","non év","attente")))))))))))))</f>
        <v>Abst</v>
      </c>
      <c r="BB22" s="7" t="str">
        <f>IF('saisie français'!BB22=1,1,(IF('saisie français'!BB22=3,0.5,(IF('saisie français'!BB22=4,0.5,(IF('saisie français'!BB22=9,0,(IF('saisie français'!BB22=0,0,(IF('saisie français'!BB22="A","Abst",(IF('saisie français'!BB22="N","non év","attente")))))))))))))</f>
        <v>Abst</v>
      </c>
      <c r="BC22" s="7" t="str">
        <f>IF('saisie français'!BC22=1,1,(IF('saisie français'!BC22=3,0.5,(IF('saisie français'!BC22=4,0.5,(IF('saisie français'!BC22=9,0,(IF('saisie français'!BC22=0,0,(IF('saisie français'!BC22="A","Abst",(IF('saisie français'!BC22="N","non év","attente")))))))))))))</f>
        <v>Abst</v>
      </c>
      <c r="BD22" s="7" t="str">
        <f>IF('saisie français'!BD22=1,1,(IF('saisie français'!BD22=3,0.5,(IF('saisie français'!BD22=4,0.5,(IF('saisie français'!BD22=9,0,(IF('saisie français'!BD22=0,0,(IF('saisie français'!BD22="A","Abst",(IF('saisie français'!BD22="N","non év","attente")))))))))))))</f>
        <v>Abst</v>
      </c>
      <c r="BE22" s="7" t="str">
        <f>IF('saisie français'!BE22=1,1,(IF('saisie français'!BE22=3,0.5,(IF('saisie français'!BE22=4,0.5,(IF('saisie français'!BE22=9,0,(IF('saisie français'!BE22=0,0,(IF('saisie français'!BE22="A","Abst",(IF('saisie français'!BE22="N","non év","attente")))))))))))))</f>
        <v>Abst</v>
      </c>
      <c r="BF22" s="7" t="str">
        <f>IF('saisie français'!BF22=1,1,(IF('saisie français'!BF22=3,0.5,(IF('saisie français'!BF22=4,0.5,(IF('saisie français'!BF22=9,0,(IF('saisie français'!BF22=0,0,(IF('saisie français'!BF22="A","Abst",(IF('saisie français'!BF22="N","non év","attente")))))))))))))</f>
        <v>Abst</v>
      </c>
      <c r="BG22" s="7" t="str">
        <f>IF('saisie français'!BG22=1,1,(IF('saisie français'!BG22=3,0.5,(IF('saisie français'!BG22=4,0.5,(IF('saisie français'!BG22=9,0,(IF('saisie français'!BG22=0,0,(IF('saisie français'!BG22="A","Abst",(IF('saisie français'!BG22="N","non év","attente")))))))))))))</f>
        <v>Abst</v>
      </c>
      <c r="BH22" s="7" t="str">
        <f>IF('saisie français'!BH22=1,1,(IF('saisie français'!BH22=3,0.5,(IF('saisie français'!BH22=4,0.5,(IF('saisie français'!BH22=9,0,(IF('saisie français'!BH22=0,0,(IF('saisie français'!BH22="A","Abst",(IF('saisie français'!BH22="N","non év","attente")))))))))))))</f>
        <v>Abst</v>
      </c>
      <c r="BI22" s="7" t="str">
        <f>IF('saisie français'!BI22=1,1,(IF('saisie français'!BI22=3,0.5,(IF('saisie français'!BI22=4,0.5,(IF('saisie français'!BI22=9,0,(IF('saisie français'!BI22=0,0,(IF('saisie français'!BI22="A","Abst",(IF('saisie français'!BI22="N","non év","attente")))))))))))))</f>
        <v>Abst</v>
      </c>
      <c r="BJ22" s="7" t="str">
        <f>IF('saisie français'!BJ22=1,1,(IF('saisie français'!BJ22=3,0.5,(IF('saisie français'!BJ22=4,0.5,(IF('saisie français'!BJ22=9,0,(IF('saisie français'!BJ22=0,0,(IF('saisie français'!BJ22="A","Abst",(IF('saisie français'!BJ22="N","non év","attente")))))))))))))</f>
        <v>Abst</v>
      </c>
      <c r="BK22" s="7" t="str">
        <f>IF('saisie français'!BK22=1,1,(IF('saisie français'!BK22=3,0.5,(IF('saisie français'!BK22=4,0.5,(IF('saisie français'!BK22=9,0,(IF('saisie français'!BK22=0,0,(IF('saisie français'!BK22="A","Abst",(IF('saisie français'!BK22="N","non év","attente")))))))))))))</f>
        <v>Abst</v>
      </c>
    </row>
    <row r="23" spans="2:63">
      <c r="B23" s="2" t="str">
        <f>IF('Ma classe'!B22&lt;&gt;0,'Ma classe'!B22,"aucun élève")</f>
        <v>aucun élève</v>
      </c>
      <c r="C23" s="2" t="str">
        <f>IF('Ma classe'!C22&lt;&gt;0,'Ma classe'!C22,"aucun élève")</f>
        <v>aucun élève</v>
      </c>
      <c r="D23" s="7" t="str">
        <f>IF('saisie français'!D23=1,1,(IF('saisie français'!D23=3,0.5,(IF('saisie français'!D23=4,0.5,(IF('saisie français'!D23=9,0,(IF('saisie français'!D23=0,0,(IF('saisie français'!D23="A","Abst",(IF('saisie français'!D23="N","non év","attente")))))))))))))</f>
        <v>Abst</v>
      </c>
      <c r="E23" s="7" t="str">
        <f>IF('saisie français'!E23=1,1,(IF('saisie français'!E23=3,0.5,(IF('saisie français'!E23=4,0.5,(IF('saisie français'!E23=9,0,(IF('saisie français'!E23=0,0,(IF('saisie français'!E23="A","Abst",(IF('saisie français'!E23="N","non év","attente")))))))))))))</f>
        <v>Abst</v>
      </c>
      <c r="F23" s="7" t="str">
        <f>IF('saisie français'!F23=1,1,(IF('saisie français'!F23=3,0.5,(IF('saisie français'!F23=4,0.5,(IF('saisie français'!F23=9,0,(IF('saisie français'!F23=0,0,(IF('saisie français'!F23="A","Abst",(IF('saisie français'!F23="N","non év","attente")))))))))))))</f>
        <v>Abst</v>
      </c>
      <c r="G23" s="7" t="str">
        <f>IF('saisie français'!G23=1,1,(IF('saisie français'!G23=3,0.5,(IF('saisie français'!G23=4,0.5,(IF('saisie français'!G23=9,0,(IF('saisie français'!G23=0,0,(IF('saisie français'!G23="A","Abst",(IF('saisie français'!G23="N","non év","attente")))))))))))))</f>
        <v>Abst</v>
      </c>
      <c r="H23" s="7" t="str">
        <f>IF('saisie français'!H23=1,1,(IF('saisie français'!H23=3,0.5,(IF('saisie français'!H23=4,0.5,(IF('saisie français'!H23=9,0,(IF('saisie français'!H23=0,0,(IF('saisie français'!H23="A","Abst",(IF('saisie français'!H23="N","non év","attente")))))))))))))</f>
        <v>Abst</v>
      </c>
      <c r="I23" s="7" t="str">
        <f>IF('saisie français'!I23=1,1,(IF('saisie français'!I23=3,0.5,(IF('saisie français'!I23=4,0.5,(IF('saisie français'!I23=9,0,(IF('saisie français'!I23=0,0,(IF('saisie français'!I23="A","Abst",(IF('saisie français'!I23="N","non év","attente")))))))))))))</f>
        <v>Abst</v>
      </c>
      <c r="J23" s="7" t="str">
        <f>IF('saisie français'!J23=1,1,(IF('saisie français'!J23=3,0.5,(IF('saisie français'!J23=4,0.5,(IF('saisie français'!J23=9,0,(IF('saisie français'!J23=0,0,(IF('saisie français'!J23="A","Abst",(IF('saisie français'!J23="N","non év","attente")))))))))))))</f>
        <v>Abst</v>
      </c>
      <c r="K23" s="7" t="str">
        <f>IF('saisie français'!K23=1,1,(IF('saisie français'!K23=3,0.5,(IF('saisie français'!K23=4,0.5,(IF('saisie français'!K23=9,0,(IF('saisie français'!K23=0,0,(IF('saisie français'!K23="A","Abst",(IF('saisie français'!K23="N","non év","attente")))))))))))))</f>
        <v>Abst</v>
      </c>
      <c r="L23" s="7" t="str">
        <f>IF('saisie français'!L23=1,1,(IF('saisie français'!L23=3,0.5,(IF('saisie français'!L23=4,0.5,(IF('saisie français'!L23=9,0,(IF('saisie français'!L23=0,0,(IF('saisie français'!L23="A","Abst",(IF('saisie français'!L23="N","non év","attente")))))))))))))</f>
        <v>Abst</v>
      </c>
      <c r="M23" s="7" t="str">
        <f>IF('saisie français'!M23=1,1,(IF('saisie français'!M23=3,0.5,(IF('saisie français'!M23=4,0.5,(IF('saisie français'!M23=9,0,(IF('saisie français'!M23=0,0,(IF('saisie français'!M23="A","Abst",(IF('saisie français'!M23="N","non év","attente")))))))))))))</f>
        <v>Abst</v>
      </c>
      <c r="N23" s="7" t="str">
        <f>IF('saisie français'!N23=1,1,(IF('saisie français'!N23=3,0.5,(IF('saisie français'!N23=4,0.5,(IF('saisie français'!N23=9,0,(IF('saisie français'!N23=0,0,(IF('saisie français'!N23="A","Abst",(IF('saisie français'!N23="N","non év","attente")))))))))))))</f>
        <v>Abst</v>
      </c>
      <c r="O23" s="7" t="str">
        <f>IF('saisie français'!O23=1,1,(IF('saisie français'!O23=3,0.5,(IF('saisie français'!O23=4,0.5,(IF('saisie français'!O23=9,0,(IF('saisie français'!O23=0,0,(IF('saisie français'!O23="A","Abst",(IF('saisie français'!O23="N","non év","attente")))))))))))))</f>
        <v>Abst</v>
      </c>
      <c r="P23" s="7" t="str">
        <f>IF('saisie français'!P23=1,1,(IF('saisie français'!P23=3,0.5,(IF('saisie français'!P23=4,0.5,(IF('saisie français'!P23=9,0,(IF('saisie français'!P23=0,0,(IF('saisie français'!P23="A","Abst",(IF('saisie français'!P23="N","non év","attente")))))))))))))</f>
        <v>Abst</v>
      </c>
      <c r="Q23" s="7" t="str">
        <f>IF('saisie français'!Q23=1,1,(IF('saisie français'!Q23=3,0.5,(IF('saisie français'!Q23=4,0.5,(IF('saisie français'!Q23=9,0,(IF('saisie français'!Q23=0,0,(IF('saisie français'!Q23="A","Abst",(IF('saisie français'!Q23="N","non év","attente")))))))))))))</f>
        <v>Abst</v>
      </c>
      <c r="R23" s="7" t="str">
        <f>IF('saisie français'!R23=1,1,(IF('saisie français'!R23=3,0.5,(IF('saisie français'!R23=4,0.5,(IF('saisie français'!R23=9,0,(IF('saisie français'!R23=0,0,(IF('saisie français'!R23="A","Abst",(IF('saisie français'!R23="N","non év","attente")))))))))))))</f>
        <v>Abst</v>
      </c>
      <c r="S23" s="7" t="str">
        <f>IF('saisie français'!S23=1,1,(IF('saisie français'!S23=3,0.5,(IF('saisie français'!S23=4,0.5,(IF('saisie français'!S23=9,0,(IF('saisie français'!S23=0,0,(IF('saisie français'!S23="A","Abst",(IF('saisie français'!S23="N","non év","attente")))))))))))))</f>
        <v>Abst</v>
      </c>
      <c r="T23" s="7" t="str">
        <f>IF('saisie français'!T23=1,1,(IF('saisie français'!T23=3,0.5,(IF('saisie français'!T23=4,0.5,(IF('saisie français'!T23=9,0,(IF('saisie français'!T23=0,0,(IF('saisie français'!T23="A","Abst",(IF('saisie français'!T23="N","non év","attente")))))))))))))</f>
        <v>Abst</v>
      </c>
      <c r="U23" s="7" t="str">
        <f>IF('saisie français'!U23=1,1,(IF('saisie français'!U23=3,0.5,(IF('saisie français'!U23=4,0.5,(IF('saisie français'!U23=9,0,(IF('saisie français'!U23=0,0,(IF('saisie français'!U23="A","Abst",(IF('saisie français'!U23="N","non év","attente")))))))))))))</f>
        <v>Abst</v>
      </c>
      <c r="V23" s="7" t="str">
        <f>IF('saisie français'!V23=1,1,(IF('saisie français'!V23=3,0.5,(IF('saisie français'!V23=4,0.5,(IF('saisie français'!V23=9,0,(IF('saisie français'!V23=0,0,(IF('saisie français'!V23="A","Abst",(IF('saisie français'!V23="N","non év","attente")))))))))))))</f>
        <v>Abst</v>
      </c>
      <c r="W23" s="7" t="str">
        <f>IF('saisie français'!W23=1,1,(IF('saisie français'!W23=3,0.5,(IF('saisie français'!W23=4,0.5,(IF('saisie français'!W23=9,0,(IF('saisie français'!W23=0,0,(IF('saisie français'!W23="A","Abst",(IF('saisie français'!W23="N","non év","attente")))))))))))))</f>
        <v>Abst</v>
      </c>
      <c r="X23" s="7" t="str">
        <f>IF('saisie français'!X23=1,1,(IF('saisie français'!X23=3,0.5,(IF('saisie français'!X23=4,0.5,(IF('saisie français'!X23=9,0,(IF('saisie français'!X23=0,0,(IF('saisie français'!X23="A","Abst",(IF('saisie français'!X23="N","non év","attente")))))))))))))</f>
        <v>Abst</v>
      </c>
      <c r="Y23" s="7" t="str">
        <f>IF('saisie français'!Y23=1,1,(IF('saisie français'!Y23=3,0.5,(IF('saisie français'!Y23=4,0.5,(IF('saisie français'!Y23=9,0,(IF('saisie français'!Y23=0,0,(IF('saisie français'!Y23="A","Abst",(IF('saisie français'!Y23="N","non év","attente")))))))))))))</f>
        <v>Abst</v>
      </c>
      <c r="Z23" s="7" t="str">
        <f>IF('saisie français'!Z23=1,1,(IF('saisie français'!Z23=3,0.5,(IF('saisie français'!Z23=4,0.5,(IF('saisie français'!Z23=9,0,(IF('saisie français'!Z23=0,0,(IF('saisie français'!Z23="A","Abst",(IF('saisie français'!Z23="N","non év","attente")))))))))))))</f>
        <v>Abst</v>
      </c>
      <c r="AA23" s="7" t="str">
        <f>IF('saisie français'!AA23=1,1,(IF('saisie français'!AA23=3,0.5,(IF('saisie français'!AA23=4,0.5,(IF('saisie français'!AA23=9,0,(IF('saisie français'!AA23=0,0,(IF('saisie français'!AA23="A","Abst",(IF('saisie français'!AA23="N","non év","attente")))))))))))))</f>
        <v>Abst</v>
      </c>
      <c r="AB23" s="7" t="str">
        <f>IF('saisie français'!AB23=1,1,(IF('saisie français'!AB23=3,0.5,(IF('saisie français'!AB23=4,0.5,(IF('saisie français'!AB23=9,0,(IF('saisie français'!AB23=0,0,(IF('saisie français'!AB23="A","Abst",(IF('saisie français'!AB23="N","non év","attente")))))))))))))</f>
        <v>Abst</v>
      </c>
      <c r="AC23" s="7" t="str">
        <f>IF('saisie français'!AC23=1,1,(IF('saisie français'!AC23=3,0.5,(IF('saisie français'!AC23=4,0.5,(IF('saisie français'!AC23=9,0,(IF('saisie français'!AC23=0,0,(IF('saisie français'!AC23="A","Abst",(IF('saisie français'!AC23="N","non év","attente")))))))))))))</f>
        <v>Abst</v>
      </c>
      <c r="AD23" s="7" t="str">
        <f>IF('saisie français'!AD23=1,1,(IF('saisie français'!AD23=3,0.5,(IF('saisie français'!AD23=4,0.5,(IF('saisie français'!AD23=9,0,(IF('saisie français'!AD23=0,0,(IF('saisie français'!AD23="A","Abst",(IF('saisie français'!AD23="N","non év","attente")))))))))))))</f>
        <v>Abst</v>
      </c>
      <c r="AE23" s="7" t="str">
        <f>IF('saisie français'!AE23=1,1,(IF('saisie français'!AE23=3,0.5,(IF('saisie français'!AE23=4,0.5,(IF('saisie français'!AE23=9,0,(IF('saisie français'!AE23=0,0,(IF('saisie français'!AE23="A","Abst",(IF('saisie français'!AE23="N","non év","attente")))))))))))))</f>
        <v>Abst</v>
      </c>
      <c r="AF23" s="7" t="str">
        <f>IF('saisie français'!AF23=1,1,(IF('saisie français'!AF23=3,0.5,(IF('saisie français'!AF23=4,0.5,(IF('saisie français'!AF23=9,0,(IF('saisie français'!AF23=0,0,(IF('saisie français'!AF23="A","Abst",(IF('saisie français'!AF23="N","non év","attente")))))))))))))</f>
        <v>Abst</v>
      </c>
      <c r="AG23" s="7" t="str">
        <f>IF('saisie français'!AG23=1,1,(IF('saisie français'!AG23=3,0.5,(IF('saisie français'!AG23=4,0.5,(IF('saisie français'!AG23=9,0,(IF('saisie français'!AG23=0,0,(IF('saisie français'!AG23="A","Abst",(IF('saisie français'!AG23="N","non év","attente")))))))))))))</f>
        <v>Abst</v>
      </c>
      <c r="AH23" s="7" t="str">
        <f>IF('saisie français'!AH23=1,1,(IF('saisie français'!AH23=3,0.5,(IF('saisie français'!AH23=4,0.5,(IF('saisie français'!AH23=9,0,(IF('saisie français'!AH23=0,0,(IF('saisie français'!AH23="A","Abst",(IF('saisie français'!AH23="N","non év","attente")))))))))))))</f>
        <v>Abst</v>
      </c>
      <c r="AI23" s="7" t="str">
        <f>IF('saisie français'!AI23=1,1,(IF('saisie français'!AI23=3,0.5,(IF('saisie français'!AI23=4,0.5,(IF('saisie français'!AI23=9,0,(IF('saisie français'!AI23=0,0,(IF('saisie français'!AI23="A","Abst",(IF('saisie français'!AI23="N","non év","attente")))))))))))))</f>
        <v>Abst</v>
      </c>
      <c r="AJ23" s="7" t="str">
        <f>IF('saisie français'!AJ23=1,1,(IF('saisie français'!AJ23=3,0.5,(IF('saisie français'!AJ23=4,0.5,(IF('saisie français'!AJ23=9,0,(IF('saisie français'!AJ23=0,0,(IF('saisie français'!AJ23="A","Abst",(IF('saisie français'!AJ23="N","non év","attente")))))))))))))</f>
        <v>Abst</v>
      </c>
      <c r="AK23" s="7" t="str">
        <f>IF('saisie français'!AK23=1,1,(IF('saisie français'!AK23=3,0.5,(IF('saisie français'!AK23=4,0.5,(IF('saisie français'!AK23=9,0,(IF('saisie français'!AK23=0,0,(IF('saisie français'!AK23="A","Abst",(IF('saisie français'!AK23="N","non év","attente")))))))))))))</f>
        <v>Abst</v>
      </c>
      <c r="AL23" s="7" t="str">
        <f>IF('saisie français'!AL23=1,1,(IF('saisie français'!AL23=3,0.5,(IF('saisie français'!AL23=4,0.5,(IF('saisie français'!AL23=9,0,(IF('saisie français'!AL23=0,0,(IF('saisie français'!AL23="A","Abst",(IF('saisie français'!AL23="N","non év","attente")))))))))))))</f>
        <v>Abst</v>
      </c>
      <c r="AM23" s="7" t="str">
        <f>IF('saisie français'!AM23=1,1,(IF('saisie français'!AM23=3,0.5,(IF('saisie français'!AM23=4,0.5,(IF('saisie français'!AM23=9,0,(IF('saisie français'!AM23=0,0,(IF('saisie français'!AM23="A","Abst",(IF('saisie français'!AM23="N","non év","attente")))))))))))))</f>
        <v>Abst</v>
      </c>
      <c r="AN23" s="7" t="str">
        <f>IF('saisie français'!AN23=1,1,(IF('saisie français'!AN23=3,0.5,(IF('saisie français'!AN23=4,0.5,(IF('saisie français'!AN23=9,0,(IF('saisie français'!AN23=0,0,(IF('saisie français'!AN23="A","Abst",(IF('saisie français'!AN23="N","non év","attente")))))))))))))</f>
        <v>Abst</v>
      </c>
      <c r="AO23" s="7" t="str">
        <f>IF('saisie français'!AO23=1,1,(IF('saisie français'!AO23=3,0.5,(IF('saisie français'!AO23=4,0.5,(IF('saisie français'!AO23=9,0,(IF('saisie français'!AO23=0,0,(IF('saisie français'!AO23="A","Abst",(IF('saisie français'!AO23="N","non év","attente")))))))))))))</f>
        <v>Abst</v>
      </c>
      <c r="AP23" s="7" t="str">
        <f>IF('saisie français'!AP23=1,1,(IF('saisie français'!AP23=3,0.5,(IF('saisie français'!AP23=4,0.5,(IF('saisie français'!AP23=9,0,(IF('saisie français'!AP23=0,0,(IF('saisie français'!AP23="A","Abst",(IF('saisie français'!AP23="N","non év","attente")))))))))))))</f>
        <v>Abst</v>
      </c>
      <c r="AQ23" s="7" t="str">
        <f>IF('saisie français'!AQ23=1,1,(IF('saisie français'!AQ23=3,0.5,(IF('saisie français'!AQ23=4,0.5,(IF('saisie français'!AQ23=9,0,(IF('saisie français'!AQ23=0,0,(IF('saisie français'!AQ23="A","Abst",(IF('saisie français'!AQ23="N","non év","attente")))))))))))))</f>
        <v>Abst</v>
      </c>
      <c r="AR23" s="7" t="str">
        <f>IF('saisie français'!AR23=1,1,(IF('saisie français'!AR23=3,0.5,(IF('saisie français'!AR23=4,0.5,(IF('saisie français'!AR23=9,0,(IF('saisie français'!AR23=0,0,(IF('saisie français'!AR23="A","Abst",(IF('saisie français'!AR23="N","non év","attente")))))))))))))</f>
        <v>Abst</v>
      </c>
      <c r="AS23" s="7" t="str">
        <f>IF('saisie français'!AS23=1,1,(IF('saisie français'!AS23=3,0.5,(IF('saisie français'!AS23=4,0.5,(IF('saisie français'!AS23=9,0,(IF('saisie français'!AS23=0,0,(IF('saisie français'!AS23="A","Abst",(IF('saisie français'!AS23="N","non év","attente")))))))))))))</f>
        <v>Abst</v>
      </c>
      <c r="AT23" s="7" t="str">
        <f>IF('saisie français'!AT23=1,1,(IF('saisie français'!AT23=3,0.5,(IF('saisie français'!AT23=4,0.5,(IF('saisie français'!AT23=9,0,(IF('saisie français'!AT23=0,0,(IF('saisie français'!AT23="A","Abst",(IF('saisie français'!AT23="N","non év","attente")))))))))))))</f>
        <v>Abst</v>
      </c>
      <c r="AU23" s="7" t="str">
        <f>IF('saisie français'!AU23=1,1,(IF('saisie français'!AU23=3,0.5,(IF('saisie français'!AU23=4,0.5,(IF('saisie français'!AU23=9,0,(IF('saisie français'!AU23=0,0,(IF('saisie français'!AU23="A","Abst",(IF('saisie français'!AU23="N","non év","attente")))))))))))))</f>
        <v>Abst</v>
      </c>
      <c r="AV23" s="7" t="str">
        <f>IF('saisie français'!AV23=1,1,(IF('saisie français'!AV23=3,0.5,(IF('saisie français'!AV23=4,0.5,(IF('saisie français'!AV23=9,0,(IF('saisie français'!AV23=0,0,(IF('saisie français'!AV23="A","Abst",(IF('saisie français'!AV23="N","non év","attente")))))))))))))</f>
        <v>Abst</v>
      </c>
      <c r="AW23" s="7" t="str">
        <f>IF('saisie français'!AW23=1,1,(IF('saisie français'!AW23=3,0.5,(IF('saisie français'!AW23=4,0.5,(IF('saisie français'!AW23=9,0,(IF('saisie français'!AW23=0,0,(IF('saisie français'!AW23="A","Abst",(IF('saisie français'!AW23="N","non év","attente")))))))))))))</f>
        <v>Abst</v>
      </c>
      <c r="AX23" s="7" t="str">
        <f>IF('saisie français'!AX23=1,1,(IF('saisie français'!AX23=3,0.5,(IF('saisie français'!AX23=4,0.5,(IF('saisie français'!AX23=9,0,(IF('saisie français'!AX23=0,0,(IF('saisie français'!AX23="A","Abst",(IF('saisie français'!AX23="N","non év","attente")))))))))))))</f>
        <v>Abst</v>
      </c>
      <c r="AY23" s="7" t="str">
        <f>IF('saisie français'!AY23=1,1,(IF('saisie français'!AY23=3,0.5,(IF('saisie français'!AY23=4,0.5,(IF('saisie français'!AY23=9,0,(IF('saisie français'!AY23=0,0,(IF('saisie français'!AY23="A","Abst",(IF('saisie français'!AY23="N","non év","attente")))))))))))))</f>
        <v>Abst</v>
      </c>
      <c r="AZ23" s="7" t="str">
        <f>IF('saisie français'!AZ23=1,1,(IF('saisie français'!AZ23=3,0.5,(IF('saisie français'!AZ23=4,0.5,(IF('saisie français'!AZ23=9,0,(IF('saisie français'!AZ23=0,0,(IF('saisie français'!AZ23="A","Abst",(IF('saisie français'!AZ23="N","non év","attente")))))))))))))</f>
        <v>Abst</v>
      </c>
      <c r="BA23" s="7" t="str">
        <f>IF('saisie français'!BA23=1,1,(IF('saisie français'!BA23=3,0.5,(IF('saisie français'!BA23=4,0.5,(IF('saisie français'!BA23=9,0,(IF('saisie français'!BA23=0,0,(IF('saisie français'!BA23="A","Abst",(IF('saisie français'!BA23="N","non év","attente")))))))))))))</f>
        <v>Abst</v>
      </c>
      <c r="BB23" s="7" t="str">
        <f>IF('saisie français'!BB23=1,1,(IF('saisie français'!BB23=3,0.5,(IF('saisie français'!BB23=4,0.5,(IF('saisie français'!BB23=9,0,(IF('saisie français'!BB23=0,0,(IF('saisie français'!BB23="A","Abst",(IF('saisie français'!BB23="N","non év","attente")))))))))))))</f>
        <v>Abst</v>
      </c>
      <c r="BC23" s="7" t="str">
        <f>IF('saisie français'!BC23=1,1,(IF('saisie français'!BC23=3,0.5,(IF('saisie français'!BC23=4,0.5,(IF('saisie français'!BC23=9,0,(IF('saisie français'!BC23=0,0,(IF('saisie français'!BC23="A","Abst",(IF('saisie français'!BC23="N","non év","attente")))))))))))))</f>
        <v>Abst</v>
      </c>
      <c r="BD23" s="7" t="str">
        <f>IF('saisie français'!BD23=1,1,(IF('saisie français'!BD23=3,0.5,(IF('saisie français'!BD23=4,0.5,(IF('saisie français'!BD23=9,0,(IF('saisie français'!BD23=0,0,(IF('saisie français'!BD23="A","Abst",(IF('saisie français'!BD23="N","non év","attente")))))))))))))</f>
        <v>Abst</v>
      </c>
      <c r="BE23" s="7" t="str">
        <f>IF('saisie français'!BE23=1,1,(IF('saisie français'!BE23=3,0.5,(IF('saisie français'!BE23=4,0.5,(IF('saisie français'!BE23=9,0,(IF('saisie français'!BE23=0,0,(IF('saisie français'!BE23="A","Abst",(IF('saisie français'!BE23="N","non év","attente")))))))))))))</f>
        <v>Abst</v>
      </c>
      <c r="BF23" s="7" t="str">
        <f>IF('saisie français'!BF23=1,1,(IF('saisie français'!BF23=3,0.5,(IF('saisie français'!BF23=4,0.5,(IF('saisie français'!BF23=9,0,(IF('saisie français'!BF23=0,0,(IF('saisie français'!BF23="A","Abst",(IF('saisie français'!BF23="N","non év","attente")))))))))))))</f>
        <v>Abst</v>
      </c>
      <c r="BG23" s="7" t="str">
        <f>IF('saisie français'!BG23=1,1,(IF('saisie français'!BG23=3,0.5,(IF('saisie français'!BG23=4,0.5,(IF('saisie français'!BG23=9,0,(IF('saisie français'!BG23=0,0,(IF('saisie français'!BG23="A","Abst",(IF('saisie français'!BG23="N","non év","attente")))))))))))))</f>
        <v>Abst</v>
      </c>
      <c r="BH23" s="7" t="str">
        <f>IF('saisie français'!BH23=1,1,(IF('saisie français'!BH23=3,0.5,(IF('saisie français'!BH23=4,0.5,(IF('saisie français'!BH23=9,0,(IF('saisie français'!BH23=0,0,(IF('saisie français'!BH23="A","Abst",(IF('saisie français'!BH23="N","non év","attente")))))))))))))</f>
        <v>Abst</v>
      </c>
      <c r="BI23" s="7" t="str">
        <f>IF('saisie français'!BI23=1,1,(IF('saisie français'!BI23=3,0.5,(IF('saisie français'!BI23=4,0.5,(IF('saisie français'!BI23=9,0,(IF('saisie français'!BI23=0,0,(IF('saisie français'!BI23="A","Abst",(IF('saisie français'!BI23="N","non év","attente")))))))))))))</f>
        <v>Abst</v>
      </c>
      <c r="BJ23" s="7" t="str">
        <f>IF('saisie français'!BJ23=1,1,(IF('saisie français'!BJ23=3,0.5,(IF('saisie français'!BJ23=4,0.5,(IF('saisie français'!BJ23=9,0,(IF('saisie français'!BJ23=0,0,(IF('saisie français'!BJ23="A","Abst",(IF('saisie français'!BJ23="N","non év","attente")))))))))))))</f>
        <v>Abst</v>
      </c>
      <c r="BK23" s="7" t="str">
        <f>IF('saisie français'!BK23=1,1,(IF('saisie français'!BK23=3,0.5,(IF('saisie français'!BK23=4,0.5,(IF('saisie français'!BK23=9,0,(IF('saisie français'!BK23=0,0,(IF('saisie français'!BK23="A","Abst",(IF('saisie français'!BK23="N","non év","attente")))))))))))))</f>
        <v>Abst</v>
      </c>
    </row>
    <row r="24" spans="2:63">
      <c r="B24" s="2" t="str">
        <f>IF('Ma classe'!B23&lt;&gt;0,'Ma classe'!B23,"aucun élève")</f>
        <v>aucun élève</v>
      </c>
      <c r="C24" s="2" t="str">
        <f>IF('Ma classe'!C23&lt;&gt;0,'Ma classe'!C23,"aucun élève")</f>
        <v>aucun élève</v>
      </c>
      <c r="D24" s="7" t="str">
        <f>IF('saisie français'!D24=1,1,(IF('saisie français'!D24=3,0.5,(IF('saisie français'!D24=4,0.5,(IF('saisie français'!D24=9,0,(IF('saisie français'!D24=0,0,(IF('saisie français'!D24="A","Abst",(IF('saisie français'!D24="N","non év","attente")))))))))))))</f>
        <v>Abst</v>
      </c>
      <c r="E24" s="7" t="str">
        <f>IF('saisie français'!E24=1,1,(IF('saisie français'!E24=3,0.5,(IF('saisie français'!E24=4,0.5,(IF('saisie français'!E24=9,0,(IF('saisie français'!E24=0,0,(IF('saisie français'!E24="A","Abst",(IF('saisie français'!E24="N","non év","attente")))))))))))))</f>
        <v>Abst</v>
      </c>
      <c r="F24" s="7" t="str">
        <f>IF('saisie français'!F24=1,1,(IF('saisie français'!F24=3,0.5,(IF('saisie français'!F24=4,0.5,(IF('saisie français'!F24=9,0,(IF('saisie français'!F24=0,0,(IF('saisie français'!F24="A","Abst",(IF('saisie français'!F24="N","non év","attente")))))))))))))</f>
        <v>Abst</v>
      </c>
      <c r="G24" s="7" t="str">
        <f>IF('saisie français'!G24=1,1,(IF('saisie français'!G24=3,0.5,(IF('saisie français'!G24=4,0.5,(IF('saisie français'!G24=9,0,(IF('saisie français'!G24=0,0,(IF('saisie français'!G24="A","Abst",(IF('saisie français'!G24="N","non év","attente")))))))))))))</f>
        <v>Abst</v>
      </c>
      <c r="H24" s="7" t="str">
        <f>IF('saisie français'!H24=1,1,(IF('saisie français'!H24=3,0.5,(IF('saisie français'!H24=4,0.5,(IF('saisie français'!H24=9,0,(IF('saisie français'!H24=0,0,(IF('saisie français'!H24="A","Abst",(IF('saisie français'!H24="N","non év","attente")))))))))))))</f>
        <v>Abst</v>
      </c>
      <c r="I24" s="7" t="str">
        <f>IF('saisie français'!I24=1,1,(IF('saisie français'!I24=3,0.5,(IF('saisie français'!I24=4,0.5,(IF('saisie français'!I24=9,0,(IF('saisie français'!I24=0,0,(IF('saisie français'!I24="A","Abst",(IF('saisie français'!I24="N","non év","attente")))))))))))))</f>
        <v>Abst</v>
      </c>
      <c r="J24" s="7" t="str">
        <f>IF('saisie français'!J24=1,1,(IF('saisie français'!J24=3,0.5,(IF('saisie français'!J24=4,0.5,(IF('saisie français'!J24=9,0,(IF('saisie français'!J24=0,0,(IF('saisie français'!J24="A","Abst",(IF('saisie français'!J24="N","non év","attente")))))))))))))</f>
        <v>Abst</v>
      </c>
      <c r="K24" s="7" t="str">
        <f>IF('saisie français'!K24=1,1,(IF('saisie français'!K24=3,0.5,(IF('saisie français'!K24=4,0.5,(IF('saisie français'!K24=9,0,(IF('saisie français'!K24=0,0,(IF('saisie français'!K24="A","Abst",(IF('saisie français'!K24="N","non év","attente")))))))))))))</f>
        <v>Abst</v>
      </c>
      <c r="L24" s="7" t="str">
        <f>IF('saisie français'!L24=1,1,(IF('saisie français'!L24=3,0.5,(IF('saisie français'!L24=4,0.5,(IF('saisie français'!L24=9,0,(IF('saisie français'!L24=0,0,(IF('saisie français'!L24="A","Abst",(IF('saisie français'!L24="N","non év","attente")))))))))))))</f>
        <v>Abst</v>
      </c>
      <c r="M24" s="7" t="str">
        <f>IF('saisie français'!M24=1,1,(IF('saisie français'!M24=3,0.5,(IF('saisie français'!M24=4,0.5,(IF('saisie français'!M24=9,0,(IF('saisie français'!M24=0,0,(IF('saisie français'!M24="A","Abst",(IF('saisie français'!M24="N","non év","attente")))))))))))))</f>
        <v>Abst</v>
      </c>
      <c r="N24" s="7" t="str">
        <f>IF('saisie français'!N24=1,1,(IF('saisie français'!N24=3,0.5,(IF('saisie français'!N24=4,0.5,(IF('saisie français'!N24=9,0,(IF('saisie français'!N24=0,0,(IF('saisie français'!N24="A","Abst",(IF('saisie français'!N24="N","non év","attente")))))))))))))</f>
        <v>Abst</v>
      </c>
      <c r="O24" s="7" t="str">
        <f>IF('saisie français'!O24=1,1,(IF('saisie français'!O24=3,0.5,(IF('saisie français'!O24=4,0.5,(IF('saisie français'!O24=9,0,(IF('saisie français'!O24=0,0,(IF('saisie français'!O24="A","Abst",(IF('saisie français'!O24="N","non év","attente")))))))))))))</f>
        <v>Abst</v>
      </c>
      <c r="P24" s="7" t="str">
        <f>IF('saisie français'!P24=1,1,(IF('saisie français'!P24=3,0.5,(IF('saisie français'!P24=4,0.5,(IF('saisie français'!P24=9,0,(IF('saisie français'!P24=0,0,(IF('saisie français'!P24="A","Abst",(IF('saisie français'!P24="N","non év","attente")))))))))))))</f>
        <v>Abst</v>
      </c>
      <c r="Q24" s="7" t="str">
        <f>IF('saisie français'!Q24=1,1,(IF('saisie français'!Q24=3,0.5,(IF('saisie français'!Q24=4,0.5,(IF('saisie français'!Q24=9,0,(IF('saisie français'!Q24=0,0,(IF('saisie français'!Q24="A","Abst",(IF('saisie français'!Q24="N","non év","attente")))))))))))))</f>
        <v>Abst</v>
      </c>
      <c r="R24" s="7" t="str">
        <f>IF('saisie français'!R24=1,1,(IF('saisie français'!R24=3,0.5,(IF('saisie français'!R24=4,0.5,(IF('saisie français'!R24=9,0,(IF('saisie français'!R24=0,0,(IF('saisie français'!R24="A","Abst",(IF('saisie français'!R24="N","non év","attente")))))))))))))</f>
        <v>Abst</v>
      </c>
      <c r="S24" s="7" t="str">
        <f>IF('saisie français'!S24=1,1,(IF('saisie français'!S24=3,0.5,(IF('saisie français'!S24=4,0.5,(IF('saisie français'!S24=9,0,(IF('saisie français'!S24=0,0,(IF('saisie français'!S24="A","Abst",(IF('saisie français'!S24="N","non év","attente")))))))))))))</f>
        <v>Abst</v>
      </c>
      <c r="T24" s="7" t="str">
        <f>IF('saisie français'!T24=1,1,(IF('saisie français'!T24=3,0.5,(IF('saisie français'!T24=4,0.5,(IF('saisie français'!T24=9,0,(IF('saisie français'!T24=0,0,(IF('saisie français'!T24="A","Abst",(IF('saisie français'!T24="N","non év","attente")))))))))))))</f>
        <v>Abst</v>
      </c>
      <c r="U24" s="7" t="str">
        <f>IF('saisie français'!U24=1,1,(IF('saisie français'!U24=3,0.5,(IF('saisie français'!U24=4,0.5,(IF('saisie français'!U24=9,0,(IF('saisie français'!U24=0,0,(IF('saisie français'!U24="A","Abst",(IF('saisie français'!U24="N","non év","attente")))))))))))))</f>
        <v>Abst</v>
      </c>
      <c r="V24" s="7" t="str">
        <f>IF('saisie français'!V24=1,1,(IF('saisie français'!V24=3,0.5,(IF('saisie français'!V24=4,0.5,(IF('saisie français'!V24=9,0,(IF('saisie français'!V24=0,0,(IF('saisie français'!V24="A","Abst",(IF('saisie français'!V24="N","non év","attente")))))))))))))</f>
        <v>Abst</v>
      </c>
      <c r="W24" s="7" t="str">
        <f>IF('saisie français'!W24=1,1,(IF('saisie français'!W24=3,0.5,(IF('saisie français'!W24=4,0.5,(IF('saisie français'!W24=9,0,(IF('saisie français'!W24=0,0,(IF('saisie français'!W24="A","Abst",(IF('saisie français'!W24="N","non év","attente")))))))))))))</f>
        <v>Abst</v>
      </c>
      <c r="X24" s="7" t="str">
        <f>IF('saisie français'!X24=1,1,(IF('saisie français'!X24=3,0.5,(IF('saisie français'!X24=4,0.5,(IF('saisie français'!X24=9,0,(IF('saisie français'!X24=0,0,(IF('saisie français'!X24="A","Abst",(IF('saisie français'!X24="N","non év","attente")))))))))))))</f>
        <v>Abst</v>
      </c>
      <c r="Y24" s="7" t="str">
        <f>IF('saisie français'!Y24=1,1,(IF('saisie français'!Y24=3,0.5,(IF('saisie français'!Y24=4,0.5,(IF('saisie français'!Y24=9,0,(IF('saisie français'!Y24=0,0,(IF('saisie français'!Y24="A","Abst",(IF('saisie français'!Y24="N","non év","attente")))))))))))))</f>
        <v>Abst</v>
      </c>
      <c r="Z24" s="7" t="str">
        <f>IF('saisie français'!Z24=1,1,(IF('saisie français'!Z24=3,0.5,(IF('saisie français'!Z24=4,0.5,(IF('saisie français'!Z24=9,0,(IF('saisie français'!Z24=0,0,(IF('saisie français'!Z24="A","Abst",(IF('saisie français'!Z24="N","non év","attente")))))))))))))</f>
        <v>Abst</v>
      </c>
      <c r="AA24" s="7" t="str">
        <f>IF('saisie français'!AA24=1,1,(IF('saisie français'!AA24=3,0.5,(IF('saisie français'!AA24=4,0.5,(IF('saisie français'!AA24=9,0,(IF('saisie français'!AA24=0,0,(IF('saisie français'!AA24="A","Abst",(IF('saisie français'!AA24="N","non év","attente")))))))))))))</f>
        <v>Abst</v>
      </c>
      <c r="AB24" s="7" t="str">
        <f>IF('saisie français'!AB24=1,1,(IF('saisie français'!AB24=3,0.5,(IF('saisie français'!AB24=4,0.5,(IF('saisie français'!AB24=9,0,(IF('saisie français'!AB24=0,0,(IF('saisie français'!AB24="A","Abst",(IF('saisie français'!AB24="N","non év","attente")))))))))))))</f>
        <v>Abst</v>
      </c>
      <c r="AC24" s="7" t="str">
        <f>IF('saisie français'!AC24=1,1,(IF('saisie français'!AC24=3,0.5,(IF('saisie français'!AC24=4,0.5,(IF('saisie français'!AC24=9,0,(IF('saisie français'!AC24=0,0,(IF('saisie français'!AC24="A","Abst",(IF('saisie français'!AC24="N","non év","attente")))))))))))))</f>
        <v>Abst</v>
      </c>
      <c r="AD24" s="7" t="str">
        <f>IF('saisie français'!AD24=1,1,(IF('saisie français'!AD24=3,0.5,(IF('saisie français'!AD24=4,0.5,(IF('saisie français'!AD24=9,0,(IF('saisie français'!AD24=0,0,(IF('saisie français'!AD24="A","Abst",(IF('saisie français'!AD24="N","non év","attente")))))))))))))</f>
        <v>Abst</v>
      </c>
      <c r="AE24" s="7" t="str">
        <f>IF('saisie français'!AE24=1,1,(IF('saisie français'!AE24=3,0.5,(IF('saisie français'!AE24=4,0.5,(IF('saisie français'!AE24=9,0,(IF('saisie français'!AE24=0,0,(IF('saisie français'!AE24="A","Abst",(IF('saisie français'!AE24="N","non év","attente")))))))))))))</f>
        <v>Abst</v>
      </c>
      <c r="AF24" s="7" t="str">
        <f>IF('saisie français'!AF24=1,1,(IF('saisie français'!AF24=3,0.5,(IF('saisie français'!AF24=4,0.5,(IF('saisie français'!AF24=9,0,(IF('saisie français'!AF24=0,0,(IF('saisie français'!AF24="A","Abst",(IF('saisie français'!AF24="N","non év","attente")))))))))))))</f>
        <v>Abst</v>
      </c>
      <c r="AG24" s="7" t="str">
        <f>IF('saisie français'!AG24=1,1,(IF('saisie français'!AG24=3,0.5,(IF('saisie français'!AG24=4,0.5,(IF('saisie français'!AG24=9,0,(IF('saisie français'!AG24=0,0,(IF('saisie français'!AG24="A","Abst",(IF('saisie français'!AG24="N","non év","attente")))))))))))))</f>
        <v>Abst</v>
      </c>
      <c r="AH24" s="7" t="str">
        <f>IF('saisie français'!AH24=1,1,(IF('saisie français'!AH24=3,0.5,(IF('saisie français'!AH24=4,0.5,(IF('saisie français'!AH24=9,0,(IF('saisie français'!AH24=0,0,(IF('saisie français'!AH24="A","Abst",(IF('saisie français'!AH24="N","non év","attente")))))))))))))</f>
        <v>Abst</v>
      </c>
      <c r="AI24" s="7" t="str">
        <f>IF('saisie français'!AI24=1,1,(IF('saisie français'!AI24=3,0.5,(IF('saisie français'!AI24=4,0.5,(IF('saisie français'!AI24=9,0,(IF('saisie français'!AI24=0,0,(IF('saisie français'!AI24="A","Abst",(IF('saisie français'!AI24="N","non év","attente")))))))))))))</f>
        <v>Abst</v>
      </c>
      <c r="AJ24" s="7" t="str">
        <f>IF('saisie français'!AJ24=1,1,(IF('saisie français'!AJ24=3,0.5,(IF('saisie français'!AJ24=4,0.5,(IF('saisie français'!AJ24=9,0,(IF('saisie français'!AJ24=0,0,(IF('saisie français'!AJ24="A","Abst",(IF('saisie français'!AJ24="N","non év","attente")))))))))))))</f>
        <v>Abst</v>
      </c>
      <c r="AK24" s="7" t="str">
        <f>IF('saisie français'!AK24=1,1,(IF('saisie français'!AK24=3,0.5,(IF('saisie français'!AK24=4,0.5,(IF('saisie français'!AK24=9,0,(IF('saisie français'!AK24=0,0,(IF('saisie français'!AK24="A","Abst",(IF('saisie français'!AK24="N","non év","attente")))))))))))))</f>
        <v>Abst</v>
      </c>
      <c r="AL24" s="7" t="str">
        <f>IF('saisie français'!AL24=1,1,(IF('saisie français'!AL24=3,0.5,(IF('saisie français'!AL24=4,0.5,(IF('saisie français'!AL24=9,0,(IF('saisie français'!AL24=0,0,(IF('saisie français'!AL24="A","Abst",(IF('saisie français'!AL24="N","non év","attente")))))))))))))</f>
        <v>Abst</v>
      </c>
      <c r="AM24" s="7" t="str">
        <f>IF('saisie français'!AM24=1,1,(IF('saisie français'!AM24=3,0.5,(IF('saisie français'!AM24=4,0.5,(IF('saisie français'!AM24=9,0,(IF('saisie français'!AM24=0,0,(IF('saisie français'!AM24="A","Abst",(IF('saisie français'!AM24="N","non év","attente")))))))))))))</f>
        <v>Abst</v>
      </c>
      <c r="AN24" s="7" t="str">
        <f>IF('saisie français'!AN24=1,1,(IF('saisie français'!AN24=3,0.5,(IF('saisie français'!AN24=4,0.5,(IF('saisie français'!AN24=9,0,(IF('saisie français'!AN24=0,0,(IF('saisie français'!AN24="A","Abst",(IF('saisie français'!AN24="N","non év","attente")))))))))))))</f>
        <v>Abst</v>
      </c>
      <c r="AO24" s="7" t="str">
        <f>IF('saisie français'!AO24=1,1,(IF('saisie français'!AO24=3,0.5,(IF('saisie français'!AO24=4,0.5,(IF('saisie français'!AO24=9,0,(IF('saisie français'!AO24=0,0,(IF('saisie français'!AO24="A","Abst",(IF('saisie français'!AO24="N","non év","attente")))))))))))))</f>
        <v>Abst</v>
      </c>
      <c r="AP24" s="7" t="str">
        <f>IF('saisie français'!AP24=1,1,(IF('saisie français'!AP24=3,0.5,(IF('saisie français'!AP24=4,0.5,(IF('saisie français'!AP24=9,0,(IF('saisie français'!AP24=0,0,(IF('saisie français'!AP24="A","Abst",(IF('saisie français'!AP24="N","non év","attente")))))))))))))</f>
        <v>Abst</v>
      </c>
      <c r="AQ24" s="7" t="str">
        <f>IF('saisie français'!AQ24=1,1,(IF('saisie français'!AQ24=3,0.5,(IF('saisie français'!AQ24=4,0.5,(IF('saisie français'!AQ24=9,0,(IF('saisie français'!AQ24=0,0,(IF('saisie français'!AQ24="A","Abst",(IF('saisie français'!AQ24="N","non év","attente")))))))))))))</f>
        <v>Abst</v>
      </c>
      <c r="AR24" s="7" t="str">
        <f>IF('saisie français'!AR24=1,1,(IF('saisie français'!AR24=3,0.5,(IF('saisie français'!AR24=4,0.5,(IF('saisie français'!AR24=9,0,(IF('saisie français'!AR24=0,0,(IF('saisie français'!AR24="A","Abst",(IF('saisie français'!AR24="N","non év","attente")))))))))))))</f>
        <v>Abst</v>
      </c>
      <c r="AS24" s="7" t="str">
        <f>IF('saisie français'!AS24=1,1,(IF('saisie français'!AS24=3,0.5,(IF('saisie français'!AS24=4,0.5,(IF('saisie français'!AS24=9,0,(IF('saisie français'!AS24=0,0,(IF('saisie français'!AS24="A","Abst",(IF('saisie français'!AS24="N","non év","attente")))))))))))))</f>
        <v>Abst</v>
      </c>
      <c r="AT24" s="7" t="str">
        <f>IF('saisie français'!AT24=1,1,(IF('saisie français'!AT24=3,0.5,(IF('saisie français'!AT24=4,0.5,(IF('saisie français'!AT24=9,0,(IF('saisie français'!AT24=0,0,(IF('saisie français'!AT24="A","Abst",(IF('saisie français'!AT24="N","non év","attente")))))))))))))</f>
        <v>Abst</v>
      </c>
      <c r="AU24" s="7" t="str">
        <f>IF('saisie français'!AU24=1,1,(IF('saisie français'!AU24=3,0.5,(IF('saisie français'!AU24=4,0.5,(IF('saisie français'!AU24=9,0,(IF('saisie français'!AU24=0,0,(IF('saisie français'!AU24="A","Abst",(IF('saisie français'!AU24="N","non év","attente")))))))))))))</f>
        <v>Abst</v>
      </c>
      <c r="AV24" s="7" t="str">
        <f>IF('saisie français'!AV24=1,1,(IF('saisie français'!AV24=3,0.5,(IF('saisie français'!AV24=4,0.5,(IF('saisie français'!AV24=9,0,(IF('saisie français'!AV24=0,0,(IF('saisie français'!AV24="A","Abst",(IF('saisie français'!AV24="N","non év","attente")))))))))))))</f>
        <v>Abst</v>
      </c>
      <c r="AW24" s="7" t="str">
        <f>IF('saisie français'!AW24=1,1,(IF('saisie français'!AW24=3,0.5,(IF('saisie français'!AW24=4,0.5,(IF('saisie français'!AW24=9,0,(IF('saisie français'!AW24=0,0,(IF('saisie français'!AW24="A","Abst",(IF('saisie français'!AW24="N","non év","attente")))))))))))))</f>
        <v>Abst</v>
      </c>
      <c r="AX24" s="7" t="str">
        <f>IF('saisie français'!AX24=1,1,(IF('saisie français'!AX24=3,0.5,(IF('saisie français'!AX24=4,0.5,(IF('saisie français'!AX24=9,0,(IF('saisie français'!AX24=0,0,(IF('saisie français'!AX24="A","Abst",(IF('saisie français'!AX24="N","non év","attente")))))))))))))</f>
        <v>Abst</v>
      </c>
      <c r="AY24" s="7" t="str">
        <f>IF('saisie français'!AY24=1,1,(IF('saisie français'!AY24=3,0.5,(IF('saisie français'!AY24=4,0.5,(IF('saisie français'!AY24=9,0,(IF('saisie français'!AY24=0,0,(IF('saisie français'!AY24="A","Abst",(IF('saisie français'!AY24="N","non év","attente")))))))))))))</f>
        <v>Abst</v>
      </c>
      <c r="AZ24" s="7" t="str">
        <f>IF('saisie français'!AZ24=1,1,(IF('saisie français'!AZ24=3,0.5,(IF('saisie français'!AZ24=4,0.5,(IF('saisie français'!AZ24=9,0,(IF('saisie français'!AZ24=0,0,(IF('saisie français'!AZ24="A","Abst",(IF('saisie français'!AZ24="N","non év","attente")))))))))))))</f>
        <v>Abst</v>
      </c>
      <c r="BA24" s="7" t="str">
        <f>IF('saisie français'!BA24=1,1,(IF('saisie français'!BA24=3,0.5,(IF('saisie français'!BA24=4,0.5,(IF('saisie français'!BA24=9,0,(IF('saisie français'!BA24=0,0,(IF('saisie français'!BA24="A","Abst",(IF('saisie français'!BA24="N","non év","attente")))))))))))))</f>
        <v>Abst</v>
      </c>
      <c r="BB24" s="7" t="str">
        <f>IF('saisie français'!BB24=1,1,(IF('saisie français'!BB24=3,0.5,(IF('saisie français'!BB24=4,0.5,(IF('saisie français'!BB24=9,0,(IF('saisie français'!BB24=0,0,(IF('saisie français'!BB24="A","Abst",(IF('saisie français'!BB24="N","non év","attente")))))))))))))</f>
        <v>Abst</v>
      </c>
      <c r="BC24" s="7" t="str">
        <f>IF('saisie français'!BC24=1,1,(IF('saisie français'!BC24=3,0.5,(IF('saisie français'!BC24=4,0.5,(IF('saisie français'!BC24=9,0,(IF('saisie français'!BC24=0,0,(IF('saisie français'!BC24="A","Abst",(IF('saisie français'!BC24="N","non év","attente")))))))))))))</f>
        <v>Abst</v>
      </c>
      <c r="BD24" s="7" t="str">
        <f>IF('saisie français'!BD24=1,1,(IF('saisie français'!BD24=3,0.5,(IF('saisie français'!BD24=4,0.5,(IF('saisie français'!BD24=9,0,(IF('saisie français'!BD24=0,0,(IF('saisie français'!BD24="A","Abst",(IF('saisie français'!BD24="N","non év","attente")))))))))))))</f>
        <v>Abst</v>
      </c>
      <c r="BE24" s="7" t="str">
        <f>IF('saisie français'!BE24=1,1,(IF('saisie français'!BE24=3,0.5,(IF('saisie français'!BE24=4,0.5,(IF('saisie français'!BE24=9,0,(IF('saisie français'!BE24=0,0,(IF('saisie français'!BE24="A","Abst",(IF('saisie français'!BE24="N","non év","attente")))))))))))))</f>
        <v>Abst</v>
      </c>
      <c r="BF24" s="7" t="str">
        <f>IF('saisie français'!BF24=1,1,(IF('saisie français'!BF24=3,0.5,(IF('saisie français'!BF24=4,0.5,(IF('saisie français'!BF24=9,0,(IF('saisie français'!BF24=0,0,(IF('saisie français'!BF24="A","Abst",(IF('saisie français'!BF24="N","non év","attente")))))))))))))</f>
        <v>Abst</v>
      </c>
      <c r="BG24" s="7" t="str">
        <f>IF('saisie français'!BG24=1,1,(IF('saisie français'!BG24=3,0.5,(IF('saisie français'!BG24=4,0.5,(IF('saisie français'!BG24=9,0,(IF('saisie français'!BG24=0,0,(IF('saisie français'!BG24="A","Abst",(IF('saisie français'!BG24="N","non év","attente")))))))))))))</f>
        <v>Abst</v>
      </c>
      <c r="BH24" s="7" t="str">
        <f>IF('saisie français'!BH24=1,1,(IF('saisie français'!BH24=3,0.5,(IF('saisie français'!BH24=4,0.5,(IF('saisie français'!BH24=9,0,(IF('saisie français'!BH24=0,0,(IF('saisie français'!BH24="A","Abst",(IF('saisie français'!BH24="N","non év","attente")))))))))))))</f>
        <v>Abst</v>
      </c>
      <c r="BI24" s="7" t="str">
        <f>IF('saisie français'!BI24=1,1,(IF('saisie français'!BI24=3,0.5,(IF('saisie français'!BI24=4,0.5,(IF('saisie français'!BI24=9,0,(IF('saisie français'!BI24=0,0,(IF('saisie français'!BI24="A","Abst",(IF('saisie français'!BI24="N","non év","attente")))))))))))))</f>
        <v>Abst</v>
      </c>
      <c r="BJ24" s="7" t="str">
        <f>IF('saisie français'!BJ24=1,1,(IF('saisie français'!BJ24=3,0.5,(IF('saisie français'!BJ24=4,0.5,(IF('saisie français'!BJ24=9,0,(IF('saisie français'!BJ24=0,0,(IF('saisie français'!BJ24="A","Abst",(IF('saisie français'!BJ24="N","non év","attente")))))))))))))</f>
        <v>Abst</v>
      </c>
      <c r="BK24" s="7" t="str">
        <f>IF('saisie français'!BK24=1,1,(IF('saisie français'!BK24=3,0.5,(IF('saisie français'!BK24=4,0.5,(IF('saisie français'!BK24=9,0,(IF('saisie français'!BK24=0,0,(IF('saisie français'!BK24="A","Abst",(IF('saisie français'!BK24="N","non év","attente")))))))))))))</f>
        <v>Abst</v>
      </c>
    </row>
    <row r="25" spans="2:63">
      <c r="B25" s="2" t="str">
        <f>IF('Ma classe'!B24&lt;&gt;0,'Ma classe'!B24,"aucun élève")</f>
        <v>aucun élève</v>
      </c>
      <c r="C25" s="2" t="str">
        <f>IF('Ma classe'!C24&lt;&gt;0,'Ma classe'!C24,"aucun élève")</f>
        <v>aucun élève</v>
      </c>
      <c r="D25" s="7" t="str">
        <f>IF('saisie français'!D25=1,1,(IF('saisie français'!D25=3,0.5,(IF('saisie français'!D25=4,0.5,(IF('saisie français'!D25=9,0,(IF('saisie français'!D25=0,0,(IF('saisie français'!D25="A","Abst",(IF('saisie français'!D25="N","non év","attente")))))))))))))</f>
        <v>Abst</v>
      </c>
      <c r="E25" s="7" t="str">
        <f>IF('saisie français'!E25=1,1,(IF('saisie français'!E25=3,0.5,(IF('saisie français'!E25=4,0.5,(IF('saisie français'!E25=9,0,(IF('saisie français'!E25=0,0,(IF('saisie français'!E25="A","Abst",(IF('saisie français'!E25="N","non év","attente")))))))))))))</f>
        <v>Abst</v>
      </c>
      <c r="F25" s="7" t="str">
        <f>IF('saisie français'!F25=1,1,(IF('saisie français'!F25=3,0.5,(IF('saisie français'!F25=4,0.5,(IF('saisie français'!F25=9,0,(IF('saisie français'!F25=0,0,(IF('saisie français'!F25="A","Abst",(IF('saisie français'!F25="N","non év","attente")))))))))))))</f>
        <v>Abst</v>
      </c>
      <c r="G25" s="7" t="str">
        <f>IF('saisie français'!G25=1,1,(IF('saisie français'!G25=3,0.5,(IF('saisie français'!G25=4,0.5,(IF('saisie français'!G25=9,0,(IF('saisie français'!G25=0,0,(IF('saisie français'!G25="A","Abst",(IF('saisie français'!G25="N","non év","attente")))))))))))))</f>
        <v>Abst</v>
      </c>
      <c r="H25" s="7" t="str">
        <f>IF('saisie français'!H25=1,1,(IF('saisie français'!H25=3,0.5,(IF('saisie français'!H25=4,0.5,(IF('saisie français'!H25=9,0,(IF('saisie français'!H25=0,0,(IF('saisie français'!H25="A","Abst",(IF('saisie français'!H25="N","non év","attente")))))))))))))</f>
        <v>Abst</v>
      </c>
      <c r="I25" s="7" t="str">
        <f>IF('saisie français'!I25=1,1,(IF('saisie français'!I25=3,0.5,(IF('saisie français'!I25=4,0.5,(IF('saisie français'!I25=9,0,(IF('saisie français'!I25=0,0,(IF('saisie français'!I25="A","Abst",(IF('saisie français'!I25="N","non év","attente")))))))))))))</f>
        <v>Abst</v>
      </c>
      <c r="J25" s="7" t="str">
        <f>IF('saisie français'!J25=1,1,(IF('saisie français'!J25=3,0.5,(IF('saisie français'!J25=4,0.5,(IF('saisie français'!J25=9,0,(IF('saisie français'!J25=0,0,(IF('saisie français'!J25="A","Abst",(IF('saisie français'!J25="N","non év","attente")))))))))))))</f>
        <v>Abst</v>
      </c>
      <c r="K25" s="7" t="str">
        <f>IF('saisie français'!K25=1,1,(IF('saisie français'!K25=3,0.5,(IF('saisie français'!K25=4,0.5,(IF('saisie français'!K25=9,0,(IF('saisie français'!K25=0,0,(IF('saisie français'!K25="A","Abst",(IF('saisie français'!K25="N","non év","attente")))))))))))))</f>
        <v>Abst</v>
      </c>
      <c r="L25" s="7" t="str">
        <f>IF('saisie français'!L25=1,1,(IF('saisie français'!L25=3,0.5,(IF('saisie français'!L25=4,0.5,(IF('saisie français'!L25=9,0,(IF('saisie français'!L25=0,0,(IF('saisie français'!L25="A","Abst",(IF('saisie français'!L25="N","non év","attente")))))))))))))</f>
        <v>Abst</v>
      </c>
      <c r="M25" s="7" t="str">
        <f>IF('saisie français'!M25=1,1,(IF('saisie français'!M25=3,0.5,(IF('saisie français'!M25=4,0.5,(IF('saisie français'!M25=9,0,(IF('saisie français'!M25=0,0,(IF('saisie français'!M25="A","Abst",(IF('saisie français'!M25="N","non év","attente")))))))))))))</f>
        <v>Abst</v>
      </c>
      <c r="N25" s="7" t="str">
        <f>IF('saisie français'!N25=1,1,(IF('saisie français'!N25=3,0.5,(IF('saisie français'!N25=4,0.5,(IF('saisie français'!N25=9,0,(IF('saisie français'!N25=0,0,(IF('saisie français'!N25="A","Abst",(IF('saisie français'!N25="N","non év","attente")))))))))))))</f>
        <v>Abst</v>
      </c>
      <c r="O25" s="7" t="str">
        <f>IF('saisie français'!O25=1,1,(IF('saisie français'!O25=3,0.5,(IF('saisie français'!O25=4,0.5,(IF('saisie français'!O25=9,0,(IF('saisie français'!O25=0,0,(IF('saisie français'!O25="A","Abst",(IF('saisie français'!O25="N","non év","attente")))))))))))))</f>
        <v>Abst</v>
      </c>
      <c r="P25" s="7" t="str">
        <f>IF('saisie français'!P25=1,1,(IF('saisie français'!P25=3,0.5,(IF('saisie français'!P25=4,0.5,(IF('saisie français'!P25=9,0,(IF('saisie français'!P25=0,0,(IF('saisie français'!P25="A","Abst",(IF('saisie français'!P25="N","non év","attente")))))))))))))</f>
        <v>Abst</v>
      </c>
      <c r="Q25" s="7" t="str">
        <f>IF('saisie français'!Q25=1,1,(IF('saisie français'!Q25=3,0.5,(IF('saisie français'!Q25=4,0.5,(IF('saisie français'!Q25=9,0,(IF('saisie français'!Q25=0,0,(IF('saisie français'!Q25="A","Abst",(IF('saisie français'!Q25="N","non év","attente")))))))))))))</f>
        <v>Abst</v>
      </c>
      <c r="R25" s="7" t="str">
        <f>IF('saisie français'!R25=1,1,(IF('saisie français'!R25=3,0.5,(IF('saisie français'!R25=4,0.5,(IF('saisie français'!R25=9,0,(IF('saisie français'!R25=0,0,(IF('saisie français'!R25="A","Abst",(IF('saisie français'!R25="N","non év","attente")))))))))))))</f>
        <v>Abst</v>
      </c>
      <c r="S25" s="7" t="str">
        <f>IF('saisie français'!S25=1,1,(IF('saisie français'!S25=3,0.5,(IF('saisie français'!S25=4,0.5,(IF('saisie français'!S25=9,0,(IF('saisie français'!S25=0,0,(IF('saisie français'!S25="A","Abst",(IF('saisie français'!S25="N","non év","attente")))))))))))))</f>
        <v>Abst</v>
      </c>
      <c r="T25" s="7" t="str">
        <f>IF('saisie français'!T25=1,1,(IF('saisie français'!T25=3,0.5,(IF('saisie français'!T25=4,0.5,(IF('saisie français'!T25=9,0,(IF('saisie français'!T25=0,0,(IF('saisie français'!T25="A","Abst",(IF('saisie français'!T25="N","non év","attente")))))))))))))</f>
        <v>Abst</v>
      </c>
      <c r="U25" s="7" t="str">
        <f>IF('saisie français'!U25=1,1,(IF('saisie français'!U25=3,0.5,(IF('saisie français'!U25=4,0.5,(IF('saisie français'!U25=9,0,(IF('saisie français'!U25=0,0,(IF('saisie français'!U25="A","Abst",(IF('saisie français'!U25="N","non év","attente")))))))))))))</f>
        <v>Abst</v>
      </c>
      <c r="V25" s="7" t="str">
        <f>IF('saisie français'!V25=1,1,(IF('saisie français'!V25=3,0.5,(IF('saisie français'!V25=4,0.5,(IF('saisie français'!V25=9,0,(IF('saisie français'!V25=0,0,(IF('saisie français'!V25="A","Abst",(IF('saisie français'!V25="N","non év","attente")))))))))))))</f>
        <v>Abst</v>
      </c>
      <c r="W25" s="7" t="str">
        <f>IF('saisie français'!W25=1,1,(IF('saisie français'!W25=3,0.5,(IF('saisie français'!W25=4,0.5,(IF('saisie français'!W25=9,0,(IF('saisie français'!W25=0,0,(IF('saisie français'!W25="A","Abst",(IF('saisie français'!W25="N","non év","attente")))))))))))))</f>
        <v>Abst</v>
      </c>
      <c r="X25" s="7" t="str">
        <f>IF('saisie français'!X25=1,1,(IF('saisie français'!X25=3,0.5,(IF('saisie français'!X25=4,0.5,(IF('saisie français'!X25=9,0,(IF('saisie français'!X25=0,0,(IF('saisie français'!X25="A","Abst",(IF('saisie français'!X25="N","non év","attente")))))))))))))</f>
        <v>Abst</v>
      </c>
      <c r="Y25" s="7" t="str">
        <f>IF('saisie français'!Y25=1,1,(IF('saisie français'!Y25=3,0.5,(IF('saisie français'!Y25=4,0.5,(IF('saisie français'!Y25=9,0,(IF('saisie français'!Y25=0,0,(IF('saisie français'!Y25="A","Abst",(IF('saisie français'!Y25="N","non év","attente")))))))))))))</f>
        <v>Abst</v>
      </c>
      <c r="Z25" s="7" t="str">
        <f>IF('saisie français'!Z25=1,1,(IF('saisie français'!Z25=3,0.5,(IF('saisie français'!Z25=4,0.5,(IF('saisie français'!Z25=9,0,(IF('saisie français'!Z25=0,0,(IF('saisie français'!Z25="A","Abst",(IF('saisie français'!Z25="N","non év","attente")))))))))))))</f>
        <v>Abst</v>
      </c>
      <c r="AA25" s="7" t="str">
        <f>IF('saisie français'!AA25=1,1,(IF('saisie français'!AA25=3,0.5,(IF('saisie français'!AA25=4,0.5,(IF('saisie français'!AA25=9,0,(IF('saisie français'!AA25=0,0,(IF('saisie français'!AA25="A","Abst",(IF('saisie français'!AA25="N","non év","attente")))))))))))))</f>
        <v>Abst</v>
      </c>
      <c r="AB25" s="7" t="str">
        <f>IF('saisie français'!AB25=1,1,(IF('saisie français'!AB25=3,0.5,(IF('saisie français'!AB25=4,0.5,(IF('saisie français'!AB25=9,0,(IF('saisie français'!AB25=0,0,(IF('saisie français'!AB25="A","Abst",(IF('saisie français'!AB25="N","non év","attente")))))))))))))</f>
        <v>Abst</v>
      </c>
      <c r="AC25" s="7" t="str">
        <f>IF('saisie français'!AC25=1,1,(IF('saisie français'!AC25=3,0.5,(IF('saisie français'!AC25=4,0.5,(IF('saisie français'!AC25=9,0,(IF('saisie français'!AC25=0,0,(IF('saisie français'!AC25="A","Abst",(IF('saisie français'!AC25="N","non év","attente")))))))))))))</f>
        <v>Abst</v>
      </c>
      <c r="AD25" s="7" t="str">
        <f>IF('saisie français'!AD25=1,1,(IF('saisie français'!AD25=3,0.5,(IF('saisie français'!AD25=4,0.5,(IF('saisie français'!AD25=9,0,(IF('saisie français'!AD25=0,0,(IF('saisie français'!AD25="A","Abst",(IF('saisie français'!AD25="N","non év","attente")))))))))))))</f>
        <v>Abst</v>
      </c>
      <c r="AE25" s="7" t="str">
        <f>IF('saisie français'!AE25=1,1,(IF('saisie français'!AE25=3,0.5,(IF('saisie français'!AE25=4,0.5,(IF('saisie français'!AE25=9,0,(IF('saisie français'!AE25=0,0,(IF('saisie français'!AE25="A","Abst",(IF('saisie français'!AE25="N","non év","attente")))))))))))))</f>
        <v>Abst</v>
      </c>
      <c r="AF25" s="7" t="str">
        <f>IF('saisie français'!AF25=1,1,(IF('saisie français'!AF25=3,0.5,(IF('saisie français'!AF25=4,0.5,(IF('saisie français'!AF25=9,0,(IF('saisie français'!AF25=0,0,(IF('saisie français'!AF25="A","Abst",(IF('saisie français'!AF25="N","non év","attente")))))))))))))</f>
        <v>Abst</v>
      </c>
      <c r="AG25" s="7" t="str">
        <f>IF('saisie français'!AG25=1,1,(IF('saisie français'!AG25=3,0.5,(IF('saisie français'!AG25=4,0.5,(IF('saisie français'!AG25=9,0,(IF('saisie français'!AG25=0,0,(IF('saisie français'!AG25="A","Abst",(IF('saisie français'!AG25="N","non év","attente")))))))))))))</f>
        <v>Abst</v>
      </c>
      <c r="AH25" s="7" t="str">
        <f>IF('saisie français'!AH25=1,1,(IF('saisie français'!AH25=3,0.5,(IF('saisie français'!AH25=4,0.5,(IF('saisie français'!AH25=9,0,(IF('saisie français'!AH25=0,0,(IF('saisie français'!AH25="A","Abst",(IF('saisie français'!AH25="N","non év","attente")))))))))))))</f>
        <v>Abst</v>
      </c>
      <c r="AI25" s="7" t="str">
        <f>IF('saisie français'!AI25=1,1,(IF('saisie français'!AI25=3,0.5,(IF('saisie français'!AI25=4,0.5,(IF('saisie français'!AI25=9,0,(IF('saisie français'!AI25=0,0,(IF('saisie français'!AI25="A","Abst",(IF('saisie français'!AI25="N","non év","attente")))))))))))))</f>
        <v>Abst</v>
      </c>
      <c r="AJ25" s="7" t="str">
        <f>IF('saisie français'!AJ25=1,1,(IF('saisie français'!AJ25=3,0.5,(IF('saisie français'!AJ25=4,0.5,(IF('saisie français'!AJ25=9,0,(IF('saisie français'!AJ25=0,0,(IF('saisie français'!AJ25="A","Abst",(IF('saisie français'!AJ25="N","non év","attente")))))))))))))</f>
        <v>Abst</v>
      </c>
      <c r="AK25" s="7" t="str">
        <f>IF('saisie français'!AK25=1,1,(IF('saisie français'!AK25=3,0.5,(IF('saisie français'!AK25=4,0.5,(IF('saisie français'!AK25=9,0,(IF('saisie français'!AK25=0,0,(IF('saisie français'!AK25="A","Abst",(IF('saisie français'!AK25="N","non év","attente")))))))))))))</f>
        <v>Abst</v>
      </c>
      <c r="AL25" s="7" t="str">
        <f>IF('saisie français'!AL25=1,1,(IF('saisie français'!AL25=3,0.5,(IF('saisie français'!AL25=4,0.5,(IF('saisie français'!AL25=9,0,(IF('saisie français'!AL25=0,0,(IF('saisie français'!AL25="A","Abst",(IF('saisie français'!AL25="N","non év","attente")))))))))))))</f>
        <v>Abst</v>
      </c>
      <c r="AM25" s="7" t="str">
        <f>IF('saisie français'!AM25=1,1,(IF('saisie français'!AM25=3,0.5,(IF('saisie français'!AM25=4,0.5,(IF('saisie français'!AM25=9,0,(IF('saisie français'!AM25=0,0,(IF('saisie français'!AM25="A","Abst",(IF('saisie français'!AM25="N","non év","attente")))))))))))))</f>
        <v>Abst</v>
      </c>
      <c r="AN25" s="7" t="str">
        <f>IF('saisie français'!AN25=1,1,(IF('saisie français'!AN25=3,0.5,(IF('saisie français'!AN25=4,0.5,(IF('saisie français'!AN25=9,0,(IF('saisie français'!AN25=0,0,(IF('saisie français'!AN25="A","Abst",(IF('saisie français'!AN25="N","non év","attente")))))))))))))</f>
        <v>Abst</v>
      </c>
      <c r="AO25" s="7" t="str">
        <f>IF('saisie français'!AO25=1,1,(IF('saisie français'!AO25=3,0.5,(IF('saisie français'!AO25=4,0.5,(IF('saisie français'!AO25=9,0,(IF('saisie français'!AO25=0,0,(IF('saisie français'!AO25="A","Abst",(IF('saisie français'!AO25="N","non év","attente")))))))))))))</f>
        <v>Abst</v>
      </c>
      <c r="AP25" s="7" t="str">
        <f>IF('saisie français'!AP25=1,1,(IF('saisie français'!AP25=3,0.5,(IF('saisie français'!AP25=4,0.5,(IF('saisie français'!AP25=9,0,(IF('saisie français'!AP25=0,0,(IF('saisie français'!AP25="A","Abst",(IF('saisie français'!AP25="N","non év","attente")))))))))))))</f>
        <v>Abst</v>
      </c>
      <c r="AQ25" s="7" t="str">
        <f>IF('saisie français'!AQ25=1,1,(IF('saisie français'!AQ25=3,0.5,(IF('saisie français'!AQ25=4,0.5,(IF('saisie français'!AQ25=9,0,(IF('saisie français'!AQ25=0,0,(IF('saisie français'!AQ25="A","Abst",(IF('saisie français'!AQ25="N","non év","attente")))))))))))))</f>
        <v>Abst</v>
      </c>
      <c r="AR25" s="7" t="str">
        <f>IF('saisie français'!AR25=1,1,(IF('saisie français'!AR25=3,0.5,(IF('saisie français'!AR25=4,0.5,(IF('saisie français'!AR25=9,0,(IF('saisie français'!AR25=0,0,(IF('saisie français'!AR25="A","Abst",(IF('saisie français'!AR25="N","non év","attente")))))))))))))</f>
        <v>Abst</v>
      </c>
      <c r="AS25" s="7" t="str">
        <f>IF('saisie français'!AS25=1,1,(IF('saisie français'!AS25=3,0.5,(IF('saisie français'!AS25=4,0.5,(IF('saisie français'!AS25=9,0,(IF('saisie français'!AS25=0,0,(IF('saisie français'!AS25="A","Abst",(IF('saisie français'!AS25="N","non év","attente")))))))))))))</f>
        <v>Abst</v>
      </c>
      <c r="AT25" s="7" t="str">
        <f>IF('saisie français'!AT25=1,1,(IF('saisie français'!AT25=3,0.5,(IF('saisie français'!AT25=4,0.5,(IF('saisie français'!AT25=9,0,(IF('saisie français'!AT25=0,0,(IF('saisie français'!AT25="A","Abst",(IF('saisie français'!AT25="N","non év","attente")))))))))))))</f>
        <v>Abst</v>
      </c>
      <c r="AU25" s="7" t="str">
        <f>IF('saisie français'!AU25=1,1,(IF('saisie français'!AU25=3,0.5,(IF('saisie français'!AU25=4,0.5,(IF('saisie français'!AU25=9,0,(IF('saisie français'!AU25=0,0,(IF('saisie français'!AU25="A","Abst",(IF('saisie français'!AU25="N","non év","attente")))))))))))))</f>
        <v>Abst</v>
      </c>
      <c r="AV25" s="7" t="str">
        <f>IF('saisie français'!AV25=1,1,(IF('saisie français'!AV25=3,0.5,(IF('saisie français'!AV25=4,0.5,(IF('saisie français'!AV25=9,0,(IF('saisie français'!AV25=0,0,(IF('saisie français'!AV25="A","Abst",(IF('saisie français'!AV25="N","non év","attente")))))))))))))</f>
        <v>Abst</v>
      </c>
      <c r="AW25" s="7" t="str">
        <f>IF('saisie français'!AW25=1,1,(IF('saisie français'!AW25=3,0.5,(IF('saisie français'!AW25=4,0.5,(IF('saisie français'!AW25=9,0,(IF('saisie français'!AW25=0,0,(IF('saisie français'!AW25="A","Abst",(IF('saisie français'!AW25="N","non év","attente")))))))))))))</f>
        <v>Abst</v>
      </c>
      <c r="AX25" s="7" t="str">
        <f>IF('saisie français'!AX25=1,1,(IF('saisie français'!AX25=3,0.5,(IF('saisie français'!AX25=4,0.5,(IF('saisie français'!AX25=9,0,(IF('saisie français'!AX25=0,0,(IF('saisie français'!AX25="A","Abst",(IF('saisie français'!AX25="N","non év","attente")))))))))))))</f>
        <v>Abst</v>
      </c>
      <c r="AY25" s="7" t="str">
        <f>IF('saisie français'!AY25=1,1,(IF('saisie français'!AY25=3,0.5,(IF('saisie français'!AY25=4,0.5,(IF('saisie français'!AY25=9,0,(IF('saisie français'!AY25=0,0,(IF('saisie français'!AY25="A","Abst",(IF('saisie français'!AY25="N","non év","attente")))))))))))))</f>
        <v>Abst</v>
      </c>
      <c r="AZ25" s="7" t="str">
        <f>IF('saisie français'!AZ25=1,1,(IF('saisie français'!AZ25=3,0.5,(IF('saisie français'!AZ25=4,0.5,(IF('saisie français'!AZ25=9,0,(IF('saisie français'!AZ25=0,0,(IF('saisie français'!AZ25="A","Abst",(IF('saisie français'!AZ25="N","non év","attente")))))))))))))</f>
        <v>Abst</v>
      </c>
      <c r="BA25" s="7" t="str">
        <f>IF('saisie français'!BA25=1,1,(IF('saisie français'!BA25=3,0.5,(IF('saisie français'!BA25=4,0.5,(IF('saisie français'!BA25=9,0,(IF('saisie français'!BA25=0,0,(IF('saisie français'!BA25="A","Abst",(IF('saisie français'!BA25="N","non év","attente")))))))))))))</f>
        <v>Abst</v>
      </c>
      <c r="BB25" s="7" t="str">
        <f>IF('saisie français'!BB25=1,1,(IF('saisie français'!BB25=3,0.5,(IF('saisie français'!BB25=4,0.5,(IF('saisie français'!BB25=9,0,(IF('saisie français'!BB25=0,0,(IF('saisie français'!BB25="A","Abst",(IF('saisie français'!BB25="N","non év","attente")))))))))))))</f>
        <v>Abst</v>
      </c>
      <c r="BC25" s="7" t="str">
        <f>IF('saisie français'!BC25=1,1,(IF('saisie français'!BC25=3,0.5,(IF('saisie français'!BC25=4,0.5,(IF('saisie français'!BC25=9,0,(IF('saisie français'!BC25=0,0,(IF('saisie français'!BC25="A","Abst",(IF('saisie français'!BC25="N","non év","attente")))))))))))))</f>
        <v>Abst</v>
      </c>
      <c r="BD25" s="7" t="str">
        <f>IF('saisie français'!BD25=1,1,(IF('saisie français'!BD25=3,0.5,(IF('saisie français'!BD25=4,0.5,(IF('saisie français'!BD25=9,0,(IF('saisie français'!BD25=0,0,(IF('saisie français'!BD25="A","Abst",(IF('saisie français'!BD25="N","non év","attente")))))))))))))</f>
        <v>Abst</v>
      </c>
      <c r="BE25" s="7" t="str">
        <f>IF('saisie français'!BE25=1,1,(IF('saisie français'!BE25=3,0.5,(IF('saisie français'!BE25=4,0.5,(IF('saisie français'!BE25=9,0,(IF('saisie français'!BE25=0,0,(IF('saisie français'!BE25="A","Abst",(IF('saisie français'!BE25="N","non év","attente")))))))))))))</f>
        <v>Abst</v>
      </c>
      <c r="BF25" s="7" t="str">
        <f>IF('saisie français'!BF25=1,1,(IF('saisie français'!BF25=3,0.5,(IF('saisie français'!BF25=4,0.5,(IF('saisie français'!BF25=9,0,(IF('saisie français'!BF25=0,0,(IF('saisie français'!BF25="A","Abst",(IF('saisie français'!BF25="N","non év","attente")))))))))))))</f>
        <v>Abst</v>
      </c>
      <c r="BG25" s="7" t="str">
        <f>IF('saisie français'!BG25=1,1,(IF('saisie français'!BG25=3,0.5,(IF('saisie français'!BG25=4,0.5,(IF('saisie français'!BG25=9,0,(IF('saisie français'!BG25=0,0,(IF('saisie français'!BG25="A","Abst",(IF('saisie français'!BG25="N","non év","attente")))))))))))))</f>
        <v>Abst</v>
      </c>
      <c r="BH25" s="7" t="str">
        <f>IF('saisie français'!BH25=1,1,(IF('saisie français'!BH25=3,0.5,(IF('saisie français'!BH25=4,0.5,(IF('saisie français'!BH25=9,0,(IF('saisie français'!BH25=0,0,(IF('saisie français'!BH25="A","Abst",(IF('saisie français'!BH25="N","non év","attente")))))))))))))</f>
        <v>Abst</v>
      </c>
      <c r="BI25" s="7" t="str">
        <f>IF('saisie français'!BI25=1,1,(IF('saisie français'!BI25=3,0.5,(IF('saisie français'!BI25=4,0.5,(IF('saisie français'!BI25=9,0,(IF('saisie français'!BI25=0,0,(IF('saisie français'!BI25="A","Abst",(IF('saisie français'!BI25="N","non év","attente")))))))))))))</f>
        <v>Abst</v>
      </c>
      <c r="BJ25" s="7" t="str">
        <f>IF('saisie français'!BJ25=1,1,(IF('saisie français'!BJ25=3,0.5,(IF('saisie français'!BJ25=4,0.5,(IF('saisie français'!BJ25=9,0,(IF('saisie français'!BJ25=0,0,(IF('saisie français'!BJ25="A","Abst",(IF('saisie français'!BJ25="N","non év","attente")))))))))))))</f>
        <v>Abst</v>
      </c>
      <c r="BK25" s="7" t="str">
        <f>IF('saisie français'!BK25=1,1,(IF('saisie français'!BK25=3,0.5,(IF('saisie français'!BK25=4,0.5,(IF('saisie français'!BK25=9,0,(IF('saisie français'!BK25=0,0,(IF('saisie français'!BK25="A","Abst",(IF('saisie français'!BK25="N","non év","attente")))))))))))))</f>
        <v>Abst</v>
      </c>
    </row>
    <row r="26" spans="2:63">
      <c r="B26" s="2" t="str">
        <f>IF('Ma classe'!B25&lt;&gt;0,'Ma classe'!B25,"aucun élève")</f>
        <v>aucun élève</v>
      </c>
      <c r="C26" s="2" t="str">
        <f>IF('Ma classe'!C25&lt;&gt;0,'Ma classe'!C25,"aucun élève")</f>
        <v>aucun élève</v>
      </c>
      <c r="D26" s="7" t="str">
        <f>IF('saisie français'!D26=1,1,(IF('saisie français'!D26=3,0.5,(IF('saisie français'!D26=4,0.5,(IF('saisie français'!D26=9,0,(IF('saisie français'!D26=0,0,(IF('saisie français'!D26="A","Abst",(IF('saisie français'!D26="N","non év","attente")))))))))))))</f>
        <v>Abst</v>
      </c>
      <c r="E26" s="7" t="str">
        <f>IF('saisie français'!E26=1,1,(IF('saisie français'!E26=3,0.5,(IF('saisie français'!E26=4,0.5,(IF('saisie français'!E26=9,0,(IF('saisie français'!E26=0,0,(IF('saisie français'!E26="A","Abst",(IF('saisie français'!E26="N","non év","attente")))))))))))))</f>
        <v>Abst</v>
      </c>
      <c r="F26" s="7" t="str">
        <f>IF('saisie français'!F26=1,1,(IF('saisie français'!F26=3,0.5,(IF('saisie français'!F26=4,0.5,(IF('saisie français'!F26=9,0,(IF('saisie français'!F26=0,0,(IF('saisie français'!F26="A","Abst",(IF('saisie français'!F26="N","non év","attente")))))))))))))</f>
        <v>Abst</v>
      </c>
      <c r="G26" s="7" t="str">
        <f>IF('saisie français'!G26=1,1,(IF('saisie français'!G26=3,0.5,(IF('saisie français'!G26=4,0.5,(IF('saisie français'!G26=9,0,(IF('saisie français'!G26=0,0,(IF('saisie français'!G26="A","Abst",(IF('saisie français'!G26="N","non év","attente")))))))))))))</f>
        <v>Abst</v>
      </c>
      <c r="H26" s="7" t="str">
        <f>IF('saisie français'!H26=1,1,(IF('saisie français'!H26=3,0.5,(IF('saisie français'!H26=4,0.5,(IF('saisie français'!H26=9,0,(IF('saisie français'!H26=0,0,(IF('saisie français'!H26="A","Abst",(IF('saisie français'!H26="N","non év","attente")))))))))))))</f>
        <v>Abst</v>
      </c>
      <c r="I26" s="7" t="str">
        <f>IF('saisie français'!I26=1,1,(IF('saisie français'!I26=3,0.5,(IF('saisie français'!I26=4,0.5,(IF('saisie français'!I26=9,0,(IF('saisie français'!I26=0,0,(IF('saisie français'!I26="A","Abst",(IF('saisie français'!I26="N","non év","attente")))))))))))))</f>
        <v>Abst</v>
      </c>
      <c r="J26" s="7" t="str">
        <f>IF('saisie français'!J26=1,1,(IF('saisie français'!J26=3,0.5,(IF('saisie français'!J26=4,0.5,(IF('saisie français'!J26=9,0,(IF('saisie français'!J26=0,0,(IF('saisie français'!J26="A","Abst",(IF('saisie français'!J26="N","non év","attente")))))))))))))</f>
        <v>Abst</v>
      </c>
      <c r="K26" s="7" t="str">
        <f>IF('saisie français'!K26=1,1,(IF('saisie français'!K26=3,0.5,(IF('saisie français'!K26=4,0.5,(IF('saisie français'!K26=9,0,(IF('saisie français'!K26=0,0,(IF('saisie français'!K26="A","Abst",(IF('saisie français'!K26="N","non év","attente")))))))))))))</f>
        <v>Abst</v>
      </c>
      <c r="L26" s="7" t="str">
        <f>IF('saisie français'!L26=1,1,(IF('saisie français'!L26=3,0.5,(IF('saisie français'!L26=4,0.5,(IF('saisie français'!L26=9,0,(IF('saisie français'!L26=0,0,(IF('saisie français'!L26="A","Abst",(IF('saisie français'!L26="N","non év","attente")))))))))))))</f>
        <v>Abst</v>
      </c>
      <c r="M26" s="7" t="str">
        <f>IF('saisie français'!M26=1,1,(IF('saisie français'!M26=3,0.5,(IF('saisie français'!M26=4,0.5,(IF('saisie français'!M26=9,0,(IF('saisie français'!M26=0,0,(IF('saisie français'!M26="A","Abst",(IF('saisie français'!M26="N","non év","attente")))))))))))))</f>
        <v>Abst</v>
      </c>
      <c r="N26" s="7" t="str">
        <f>IF('saisie français'!N26=1,1,(IF('saisie français'!N26=3,0.5,(IF('saisie français'!N26=4,0.5,(IF('saisie français'!N26=9,0,(IF('saisie français'!N26=0,0,(IF('saisie français'!N26="A","Abst",(IF('saisie français'!N26="N","non év","attente")))))))))))))</f>
        <v>Abst</v>
      </c>
      <c r="O26" s="7" t="str">
        <f>IF('saisie français'!O26=1,1,(IF('saisie français'!O26=3,0.5,(IF('saisie français'!O26=4,0.5,(IF('saisie français'!O26=9,0,(IF('saisie français'!O26=0,0,(IF('saisie français'!O26="A","Abst",(IF('saisie français'!O26="N","non év","attente")))))))))))))</f>
        <v>Abst</v>
      </c>
      <c r="P26" s="7" t="str">
        <f>IF('saisie français'!P26=1,1,(IF('saisie français'!P26=3,0.5,(IF('saisie français'!P26=4,0.5,(IF('saisie français'!P26=9,0,(IF('saisie français'!P26=0,0,(IF('saisie français'!P26="A","Abst",(IF('saisie français'!P26="N","non év","attente")))))))))))))</f>
        <v>Abst</v>
      </c>
      <c r="Q26" s="7" t="str">
        <f>IF('saisie français'!Q26=1,1,(IF('saisie français'!Q26=3,0.5,(IF('saisie français'!Q26=4,0.5,(IF('saisie français'!Q26=9,0,(IF('saisie français'!Q26=0,0,(IF('saisie français'!Q26="A","Abst",(IF('saisie français'!Q26="N","non év","attente")))))))))))))</f>
        <v>Abst</v>
      </c>
      <c r="R26" s="7" t="str">
        <f>IF('saisie français'!R26=1,1,(IF('saisie français'!R26=3,0.5,(IF('saisie français'!R26=4,0.5,(IF('saisie français'!R26=9,0,(IF('saisie français'!R26=0,0,(IF('saisie français'!R26="A","Abst",(IF('saisie français'!R26="N","non év","attente")))))))))))))</f>
        <v>Abst</v>
      </c>
      <c r="S26" s="7" t="str">
        <f>IF('saisie français'!S26=1,1,(IF('saisie français'!S26=3,0.5,(IF('saisie français'!S26=4,0.5,(IF('saisie français'!S26=9,0,(IF('saisie français'!S26=0,0,(IF('saisie français'!S26="A","Abst",(IF('saisie français'!S26="N","non év","attente")))))))))))))</f>
        <v>Abst</v>
      </c>
      <c r="T26" s="7" t="str">
        <f>IF('saisie français'!T26=1,1,(IF('saisie français'!T26=3,0.5,(IF('saisie français'!T26=4,0.5,(IF('saisie français'!T26=9,0,(IF('saisie français'!T26=0,0,(IF('saisie français'!T26="A","Abst",(IF('saisie français'!T26="N","non év","attente")))))))))))))</f>
        <v>Abst</v>
      </c>
      <c r="U26" s="7" t="str">
        <f>IF('saisie français'!U26=1,1,(IF('saisie français'!U26=3,0.5,(IF('saisie français'!U26=4,0.5,(IF('saisie français'!U26=9,0,(IF('saisie français'!U26=0,0,(IF('saisie français'!U26="A","Abst",(IF('saisie français'!U26="N","non év","attente")))))))))))))</f>
        <v>Abst</v>
      </c>
      <c r="V26" s="7" t="str">
        <f>IF('saisie français'!V26=1,1,(IF('saisie français'!V26=3,0.5,(IF('saisie français'!V26=4,0.5,(IF('saisie français'!V26=9,0,(IF('saisie français'!V26=0,0,(IF('saisie français'!V26="A","Abst",(IF('saisie français'!V26="N","non év","attente")))))))))))))</f>
        <v>Abst</v>
      </c>
      <c r="W26" s="7" t="str">
        <f>IF('saisie français'!W26=1,1,(IF('saisie français'!W26=3,0.5,(IF('saisie français'!W26=4,0.5,(IF('saisie français'!W26=9,0,(IF('saisie français'!W26=0,0,(IF('saisie français'!W26="A","Abst",(IF('saisie français'!W26="N","non év","attente")))))))))))))</f>
        <v>Abst</v>
      </c>
      <c r="X26" s="7" t="str">
        <f>IF('saisie français'!X26=1,1,(IF('saisie français'!X26=3,0.5,(IF('saisie français'!X26=4,0.5,(IF('saisie français'!X26=9,0,(IF('saisie français'!X26=0,0,(IF('saisie français'!X26="A","Abst",(IF('saisie français'!X26="N","non év","attente")))))))))))))</f>
        <v>Abst</v>
      </c>
      <c r="Y26" s="7" t="str">
        <f>IF('saisie français'!Y26=1,1,(IF('saisie français'!Y26=3,0.5,(IF('saisie français'!Y26=4,0.5,(IF('saisie français'!Y26=9,0,(IF('saisie français'!Y26=0,0,(IF('saisie français'!Y26="A","Abst",(IF('saisie français'!Y26="N","non év","attente")))))))))))))</f>
        <v>Abst</v>
      </c>
      <c r="Z26" s="7" t="str">
        <f>IF('saisie français'!Z26=1,1,(IF('saisie français'!Z26=3,0.5,(IF('saisie français'!Z26=4,0.5,(IF('saisie français'!Z26=9,0,(IF('saisie français'!Z26=0,0,(IF('saisie français'!Z26="A","Abst",(IF('saisie français'!Z26="N","non év","attente")))))))))))))</f>
        <v>Abst</v>
      </c>
      <c r="AA26" s="7" t="str">
        <f>IF('saisie français'!AA26=1,1,(IF('saisie français'!AA26=3,0.5,(IF('saisie français'!AA26=4,0.5,(IF('saisie français'!AA26=9,0,(IF('saisie français'!AA26=0,0,(IF('saisie français'!AA26="A","Abst",(IF('saisie français'!AA26="N","non év","attente")))))))))))))</f>
        <v>Abst</v>
      </c>
      <c r="AB26" s="7" t="str">
        <f>IF('saisie français'!AB26=1,1,(IF('saisie français'!AB26=3,0.5,(IF('saisie français'!AB26=4,0.5,(IF('saisie français'!AB26=9,0,(IF('saisie français'!AB26=0,0,(IF('saisie français'!AB26="A","Abst",(IF('saisie français'!AB26="N","non év","attente")))))))))))))</f>
        <v>Abst</v>
      </c>
      <c r="AC26" s="7" t="str">
        <f>IF('saisie français'!AC26=1,1,(IF('saisie français'!AC26=3,0.5,(IF('saisie français'!AC26=4,0.5,(IF('saisie français'!AC26=9,0,(IF('saisie français'!AC26=0,0,(IF('saisie français'!AC26="A","Abst",(IF('saisie français'!AC26="N","non év","attente")))))))))))))</f>
        <v>Abst</v>
      </c>
      <c r="AD26" s="7" t="str">
        <f>IF('saisie français'!AD26=1,1,(IF('saisie français'!AD26=3,0.5,(IF('saisie français'!AD26=4,0.5,(IF('saisie français'!AD26=9,0,(IF('saisie français'!AD26=0,0,(IF('saisie français'!AD26="A","Abst",(IF('saisie français'!AD26="N","non év","attente")))))))))))))</f>
        <v>Abst</v>
      </c>
      <c r="AE26" s="7" t="str">
        <f>IF('saisie français'!AE26=1,1,(IF('saisie français'!AE26=3,0.5,(IF('saisie français'!AE26=4,0.5,(IF('saisie français'!AE26=9,0,(IF('saisie français'!AE26=0,0,(IF('saisie français'!AE26="A","Abst",(IF('saisie français'!AE26="N","non év","attente")))))))))))))</f>
        <v>Abst</v>
      </c>
      <c r="AF26" s="7" t="str">
        <f>IF('saisie français'!AF26=1,1,(IF('saisie français'!AF26=3,0.5,(IF('saisie français'!AF26=4,0.5,(IF('saisie français'!AF26=9,0,(IF('saisie français'!AF26=0,0,(IF('saisie français'!AF26="A","Abst",(IF('saisie français'!AF26="N","non év","attente")))))))))))))</f>
        <v>Abst</v>
      </c>
      <c r="AG26" s="7" t="str">
        <f>IF('saisie français'!AG26=1,1,(IF('saisie français'!AG26=3,0.5,(IF('saisie français'!AG26=4,0.5,(IF('saisie français'!AG26=9,0,(IF('saisie français'!AG26=0,0,(IF('saisie français'!AG26="A","Abst",(IF('saisie français'!AG26="N","non év","attente")))))))))))))</f>
        <v>Abst</v>
      </c>
      <c r="AH26" s="7" t="str">
        <f>IF('saisie français'!AH26=1,1,(IF('saisie français'!AH26=3,0.5,(IF('saisie français'!AH26=4,0.5,(IF('saisie français'!AH26=9,0,(IF('saisie français'!AH26=0,0,(IF('saisie français'!AH26="A","Abst",(IF('saisie français'!AH26="N","non év","attente")))))))))))))</f>
        <v>Abst</v>
      </c>
      <c r="AI26" s="7" t="str">
        <f>IF('saisie français'!AI26=1,1,(IF('saisie français'!AI26=3,0.5,(IF('saisie français'!AI26=4,0.5,(IF('saisie français'!AI26=9,0,(IF('saisie français'!AI26=0,0,(IF('saisie français'!AI26="A","Abst",(IF('saisie français'!AI26="N","non év","attente")))))))))))))</f>
        <v>Abst</v>
      </c>
      <c r="AJ26" s="7" t="str">
        <f>IF('saisie français'!AJ26=1,1,(IF('saisie français'!AJ26=3,0.5,(IF('saisie français'!AJ26=4,0.5,(IF('saisie français'!AJ26=9,0,(IF('saisie français'!AJ26=0,0,(IF('saisie français'!AJ26="A","Abst",(IF('saisie français'!AJ26="N","non év","attente")))))))))))))</f>
        <v>Abst</v>
      </c>
      <c r="AK26" s="7" t="str">
        <f>IF('saisie français'!AK26=1,1,(IF('saisie français'!AK26=3,0.5,(IF('saisie français'!AK26=4,0.5,(IF('saisie français'!AK26=9,0,(IF('saisie français'!AK26=0,0,(IF('saisie français'!AK26="A","Abst",(IF('saisie français'!AK26="N","non év","attente")))))))))))))</f>
        <v>Abst</v>
      </c>
      <c r="AL26" s="7" t="str">
        <f>IF('saisie français'!AL26=1,1,(IF('saisie français'!AL26=3,0.5,(IF('saisie français'!AL26=4,0.5,(IF('saisie français'!AL26=9,0,(IF('saisie français'!AL26=0,0,(IF('saisie français'!AL26="A","Abst",(IF('saisie français'!AL26="N","non év","attente")))))))))))))</f>
        <v>Abst</v>
      </c>
      <c r="AM26" s="7" t="str">
        <f>IF('saisie français'!AM26=1,1,(IF('saisie français'!AM26=3,0.5,(IF('saisie français'!AM26=4,0.5,(IF('saisie français'!AM26=9,0,(IF('saisie français'!AM26=0,0,(IF('saisie français'!AM26="A","Abst",(IF('saisie français'!AM26="N","non év","attente")))))))))))))</f>
        <v>Abst</v>
      </c>
      <c r="AN26" s="7" t="str">
        <f>IF('saisie français'!AN26=1,1,(IF('saisie français'!AN26=3,0.5,(IF('saisie français'!AN26=4,0.5,(IF('saisie français'!AN26=9,0,(IF('saisie français'!AN26=0,0,(IF('saisie français'!AN26="A","Abst",(IF('saisie français'!AN26="N","non év","attente")))))))))))))</f>
        <v>Abst</v>
      </c>
      <c r="AO26" s="7" t="str">
        <f>IF('saisie français'!AO26=1,1,(IF('saisie français'!AO26=3,0.5,(IF('saisie français'!AO26=4,0.5,(IF('saisie français'!AO26=9,0,(IF('saisie français'!AO26=0,0,(IF('saisie français'!AO26="A","Abst",(IF('saisie français'!AO26="N","non év","attente")))))))))))))</f>
        <v>Abst</v>
      </c>
      <c r="AP26" s="7" t="str">
        <f>IF('saisie français'!AP26=1,1,(IF('saisie français'!AP26=3,0.5,(IF('saisie français'!AP26=4,0.5,(IF('saisie français'!AP26=9,0,(IF('saisie français'!AP26=0,0,(IF('saisie français'!AP26="A","Abst",(IF('saisie français'!AP26="N","non év","attente")))))))))))))</f>
        <v>Abst</v>
      </c>
      <c r="AQ26" s="7" t="str">
        <f>IF('saisie français'!AQ26=1,1,(IF('saisie français'!AQ26=3,0.5,(IF('saisie français'!AQ26=4,0.5,(IF('saisie français'!AQ26=9,0,(IF('saisie français'!AQ26=0,0,(IF('saisie français'!AQ26="A","Abst",(IF('saisie français'!AQ26="N","non év","attente")))))))))))))</f>
        <v>Abst</v>
      </c>
      <c r="AR26" s="7" t="str">
        <f>IF('saisie français'!AR26=1,1,(IF('saisie français'!AR26=3,0.5,(IF('saisie français'!AR26=4,0.5,(IF('saisie français'!AR26=9,0,(IF('saisie français'!AR26=0,0,(IF('saisie français'!AR26="A","Abst",(IF('saisie français'!AR26="N","non év","attente")))))))))))))</f>
        <v>Abst</v>
      </c>
      <c r="AS26" s="7" t="str">
        <f>IF('saisie français'!AS26=1,1,(IF('saisie français'!AS26=3,0.5,(IF('saisie français'!AS26=4,0.5,(IF('saisie français'!AS26=9,0,(IF('saisie français'!AS26=0,0,(IF('saisie français'!AS26="A","Abst",(IF('saisie français'!AS26="N","non év","attente")))))))))))))</f>
        <v>Abst</v>
      </c>
      <c r="AT26" s="7" t="str">
        <f>IF('saisie français'!AT26=1,1,(IF('saisie français'!AT26=3,0.5,(IF('saisie français'!AT26=4,0.5,(IF('saisie français'!AT26=9,0,(IF('saisie français'!AT26=0,0,(IF('saisie français'!AT26="A","Abst",(IF('saisie français'!AT26="N","non év","attente")))))))))))))</f>
        <v>Abst</v>
      </c>
      <c r="AU26" s="7" t="str">
        <f>IF('saisie français'!AU26=1,1,(IF('saisie français'!AU26=3,0.5,(IF('saisie français'!AU26=4,0.5,(IF('saisie français'!AU26=9,0,(IF('saisie français'!AU26=0,0,(IF('saisie français'!AU26="A","Abst",(IF('saisie français'!AU26="N","non év","attente")))))))))))))</f>
        <v>Abst</v>
      </c>
      <c r="AV26" s="7" t="str">
        <f>IF('saisie français'!AV26=1,1,(IF('saisie français'!AV26=3,0.5,(IF('saisie français'!AV26=4,0.5,(IF('saisie français'!AV26=9,0,(IF('saisie français'!AV26=0,0,(IF('saisie français'!AV26="A","Abst",(IF('saisie français'!AV26="N","non év","attente")))))))))))))</f>
        <v>Abst</v>
      </c>
      <c r="AW26" s="7" t="str">
        <f>IF('saisie français'!AW26=1,1,(IF('saisie français'!AW26=3,0.5,(IF('saisie français'!AW26=4,0.5,(IF('saisie français'!AW26=9,0,(IF('saisie français'!AW26=0,0,(IF('saisie français'!AW26="A","Abst",(IF('saisie français'!AW26="N","non év","attente")))))))))))))</f>
        <v>Abst</v>
      </c>
      <c r="AX26" s="7" t="str">
        <f>IF('saisie français'!AX26=1,1,(IF('saisie français'!AX26=3,0.5,(IF('saisie français'!AX26=4,0.5,(IF('saisie français'!AX26=9,0,(IF('saisie français'!AX26=0,0,(IF('saisie français'!AX26="A","Abst",(IF('saisie français'!AX26="N","non év","attente")))))))))))))</f>
        <v>Abst</v>
      </c>
      <c r="AY26" s="7" t="str">
        <f>IF('saisie français'!AY26=1,1,(IF('saisie français'!AY26=3,0.5,(IF('saisie français'!AY26=4,0.5,(IF('saisie français'!AY26=9,0,(IF('saisie français'!AY26=0,0,(IF('saisie français'!AY26="A","Abst",(IF('saisie français'!AY26="N","non év","attente")))))))))))))</f>
        <v>Abst</v>
      </c>
      <c r="AZ26" s="7" t="str">
        <f>IF('saisie français'!AZ26=1,1,(IF('saisie français'!AZ26=3,0.5,(IF('saisie français'!AZ26=4,0.5,(IF('saisie français'!AZ26=9,0,(IF('saisie français'!AZ26=0,0,(IF('saisie français'!AZ26="A","Abst",(IF('saisie français'!AZ26="N","non év","attente")))))))))))))</f>
        <v>Abst</v>
      </c>
      <c r="BA26" s="7" t="str">
        <f>IF('saisie français'!BA26=1,1,(IF('saisie français'!BA26=3,0.5,(IF('saisie français'!BA26=4,0.5,(IF('saisie français'!BA26=9,0,(IF('saisie français'!BA26=0,0,(IF('saisie français'!BA26="A","Abst",(IF('saisie français'!BA26="N","non év","attente")))))))))))))</f>
        <v>Abst</v>
      </c>
      <c r="BB26" s="7" t="str">
        <f>IF('saisie français'!BB26=1,1,(IF('saisie français'!BB26=3,0.5,(IF('saisie français'!BB26=4,0.5,(IF('saisie français'!BB26=9,0,(IF('saisie français'!BB26=0,0,(IF('saisie français'!BB26="A","Abst",(IF('saisie français'!BB26="N","non év","attente")))))))))))))</f>
        <v>Abst</v>
      </c>
      <c r="BC26" s="7" t="str">
        <f>IF('saisie français'!BC26=1,1,(IF('saisie français'!BC26=3,0.5,(IF('saisie français'!BC26=4,0.5,(IF('saisie français'!BC26=9,0,(IF('saisie français'!BC26=0,0,(IF('saisie français'!BC26="A","Abst",(IF('saisie français'!BC26="N","non év","attente")))))))))))))</f>
        <v>Abst</v>
      </c>
      <c r="BD26" s="7" t="str">
        <f>IF('saisie français'!BD26=1,1,(IF('saisie français'!BD26=3,0.5,(IF('saisie français'!BD26=4,0.5,(IF('saisie français'!BD26=9,0,(IF('saisie français'!BD26=0,0,(IF('saisie français'!BD26="A","Abst",(IF('saisie français'!BD26="N","non év","attente")))))))))))))</f>
        <v>Abst</v>
      </c>
      <c r="BE26" s="7" t="str">
        <f>IF('saisie français'!BE26=1,1,(IF('saisie français'!BE26=3,0.5,(IF('saisie français'!BE26=4,0.5,(IF('saisie français'!BE26=9,0,(IF('saisie français'!BE26=0,0,(IF('saisie français'!BE26="A","Abst",(IF('saisie français'!BE26="N","non év","attente")))))))))))))</f>
        <v>Abst</v>
      </c>
      <c r="BF26" s="7" t="str">
        <f>IF('saisie français'!BF26=1,1,(IF('saisie français'!BF26=3,0.5,(IF('saisie français'!BF26=4,0.5,(IF('saisie français'!BF26=9,0,(IF('saisie français'!BF26=0,0,(IF('saisie français'!BF26="A","Abst",(IF('saisie français'!BF26="N","non év","attente")))))))))))))</f>
        <v>Abst</v>
      </c>
      <c r="BG26" s="7" t="str">
        <f>IF('saisie français'!BG26=1,1,(IF('saisie français'!BG26=3,0.5,(IF('saisie français'!BG26=4,0.5,(IF('saisie français'!BG26=9,0,(IF('saisie français'!BG26=0,0,(IF('saisie français'!BG26="A","Abst",(IF('saisie français'!BG26="N","non év","attente")))))))))))))</f>
        <v>Abst</v>
      </c>
      <c r="BH26" s="7" t="str">
        <f>IF('saisie français'!BH26=1,1,(IF('saisie français'!BH26=3,0.5,(IF('saisie français'!BH26=4,0.5,(IF('saisie français'!BH26=9,0,(IF('saisie français'!BH26=0,0,(IF('saisie français'!BH26="A","Abst",(IF('saisie français'!BH26="N","non év","attente")))))))))))))</f>
        <v>Abst</v>
      </c>
      <c r="BI26" s="7" t="str">
        <f>IF('saisie français'!BI26=1,1,(IF('saisie français'!BI26=3,0.5,(IF('saisie français'!BI26=4,0.5,(IF('saisie français'!BI26=9,0,(IF('saisie français'!BI26=0,0,(IF('saisie français'!BI26="A","Abst",(IF('saisie français'!BI26="N","non év","attente")))))))))))))</f>
        <v>Abst</v>
      </c>
      <c r="BJ26" s="7" t="str">
        <f>IF('saisie français'!BJ26=1,1,(IF('saisie français'!BJ26=3,0.5,(IF('saisie français'!BJ26=4,0.5,(IF('saisie français'!BJ26=9,0,(IF('saisie français'!BJ26=0,0,(IF('saisie français'!BJ26="A","Abst",(IF('saisie français'!BJ26="N","non év","attente")))))))))))))</f>
        <v>Abst</v>
      </c>
      <c r="BK26" s="7" t="str">
        <f>IF('saisie français'!BK26=1,1,(IF('saisie français'!BK26=3,0.5,(IF('saisie français'!BK26=4,0.5,(IF('saisie français'!BK26=9,0,(IF('saisie français'!BK26=0,0,(IF('saisie français'!BK26="A","Abst",(IF('saisie français'!BK26="N","non év","attente")))))))))))))</f>
        <v>Abst</v>
      </c>
    </row>
    <row r="27" spans="2:63">
      <c r="B27" s="2" t="str">
        <f>IF('Ma classe'!B26&lt;&gt;0,'Ma classe'!B26,"aucun élève")</f>
        <v>aucun élève</v>
      </c>
      <c r="C27" s="2" t="str">
        <f>IF('Ma classe'!C26&lt;&gt;0,'Ma classe'!C26,"aucun élève")</f>
        <v>aucun élève</v>
      </c>
      <c r="D27" s="7" t="str">
        <f>IF('saisie français'!D27=1,1,(IF('saisie français'!D27=3,0.5,(IF('saisie français'!D27=4,0.5,(IF('saisie français'!D27=9,0,(IF('saisie français'!D27=0,0,(IF('saisie français'!D27="A","Abst",(IF('saisie français'!D27="N","non év","attente")))))))))))))</f>
        <v>Abst</v>
      </c>
      <c r="E27" s="7" t="str">
        <f>IF('saisie français'!E27=1,1,(IF('saisie français'!E27=3,0.5,(IF('saisie français'!E27=4,0.5,(IF('saisie français'!E27=9,0,(IF('saisie français'!E27=0,0,(IF('saisie français'!E27="A","Abst",(IF('saisie français'!E27="N","non év","attente")))))))))))))</f>
        <v>Abst</v>
      </c>
      <c r="F27" s="7" t="str">
        <f>IF('saisie français'!F27=1,1,(IF('saisie français'!F27=3,0.5,(IF('saisie français'!F27=4,0.5,(IF('saisie français'!F27=9,0,(IF('saisie français'!F27=0,0,(IF('saisie français'!F27="A","Abst",(IF('saisie français'!F27="N","non év","attente")))))))))))))</f>
        <v>Abst</v>
      </c>
      <c r="G27" s="7" t="str">
        <f>IF('saisie français'!G27=1,1,(IF('saisie français'!G27=3,0.5,(IF('saisie français'!G27=4,0.5,(IF('saisie français'!G27=9,0,(IF('saisie français'!G27=0,0,(IF('saisie français'!G27="A","Abst",(IF('saisie français'!G27="N","non év","attente")))))))))))))</f>
        <v>Abst</v>
      </c>
      <c r="H27" s="7" t="str">
        <f>IF('saisie français'!H27=1,1,(IF('saisie français'!H27=3,0.5,(IF('saisie français'!H27=4,0.5,(IF('saisie français'!H27=9,0,(IF('saisie français'!H27=0,0,(IF('saisie français'!H27="A","Abst",(IF('saisie français'!H27="N","non év","attente")))))))))))))</f>
        <v>Abst</v>
      </c>
      <c r="I27" s="7" t="str">
        <f>IF('saisie français'!I27=1,1,(IF('saisie français'!I27=3,0.5,(IF('saisie français'!I27=4,0.5,(IF('saisie français'!I27=9,0,(IF('saisie français'!I27=0,0,(IF('saisie français'!I27="A","Abst",(IF('saisie français'!I27="N","non év","attente")))))))))))))</f>
        <v>Abst</v>
      </c>
      <c r="J27" s="7" t="str">
        <f>IF('saisie français'!J27=1,1,(IF('saisie français'!J27=3,0.5,(IF('saisie français'!J27=4,0.5,(IF('saisie français'!J27=9,0,(IF('saisie français'!J27=0,0,(IF('saisie français'!J27="A","Abst",(IF('saisie français'!J27="N","non év","attente")))))))))))))</f>
        <v>Abst</v>
      </c>
      <c r="K27" s="7" t="str">
        <f>IF('saisie français'!K27=1,1,(IF('saisie français'!K27=3,0.5,(IF('saisie français'!K27=4,0.5,(IF('saisie français'!K27=9,0,(IF('saisie français'!K27=0,0,(IF('saisie français'!K27="A","Abst",(IF('saisie français'!K27="N","non év","attente")))))))))))))</f>
        <v>Abst</v>
      </c>
      <c r="L27" s="7" t="str">
        <f>IF('saisie français'!L27=1,1,(IF('saisie français'!L27=3,0.5,(IF('saisie français'!L27=4,0.5,(IF('saisie français'!L27=9,0,(IF('saisie français'!L27=0,0,(IF('saisie français'!L27="A","Abst",(IF('saisie français'!L27="N","non év","attente")))))))))))))</f>
        <v>Abst</v>
      </c>
      <c r="M27" s="7" t="str">
        <f>IF('saisie français'!M27=1,1,(IF('saisie français'!M27=3,0.5,(IF('saisie français'!M27=4,0.5,(IF('saisie français'!M27=9,0,(IF('saisie français'!M27=0,0,(IF('saisie français'!M27="A","Abst",(IF('saisie français'!M27="N","non év","attente")))))))))))))</f>
        <v>Abst</v>
      </c>
      <c r="N27" s="7" t="str">
        <f>IF('saisie français'!N27=1,1,(IF('saisie français'!N27=3,0.5,(IF('saisie français'!N27=4,0.5,(IF('saisie français'!N27=9,0,(IF('saisie français'!N27=0,0,(IF('saisie français'!N27="A","Abst",(IF('saisie français'!N27="N","non év","attente")))))))))))))</f>
        <v>Abst</v>
      </c>
      <c r="O27" s="7" t="str">
        <f>IF('saisie français'!O27=1,1,(IF('saisie français'!O27=3,0.5,(IF('saisie français'!O27=4,0.5,(IF('saisie français'!O27=9,0,(IF('saisie français'!O27=0,0,(IF('saisie français'!O27="A","Abst",(IF('saisie français'!O27="N","non év","attente")))))))))))))</f>
        <v>Abst</v>
      </c>
      <c r="P27" s="7" t="str">
        <f>IF('saisie français'!P27=1,1,(IF('saisie français'!P27=3,0.5,(IF('saisie français'!P27=4,0.5,(IF('saisie français'!P27=9,0,(IF('saisie français'!P27=0,0,(IF('saisie français'!P27="A","Abst",(IF('saisie français'!P27="N","non év","attente")))))))))))))</f>
        <v>Abst</v>
      </c>
      <c r="Q27" s="7" t="str">
        <f>IF('saisie français'!Q27=1,1,(IF('saisie français'!Q27=3,0.5,(IF('saisie français'!Q27=4,0.5,(IF('saisie français'!Q27=9,0,(IF('saisie français'!Q27=0,0,(IF('saisie français'!Q27="A","Abst",(IF('saisie français'!Q27="N","non év","attente")))))))))))))</f>
        <v>Abst</v>
      </c>
      <c r="R27" s="7" t="str">
        <f>IF('saisie français'!R27=1,1,(IF('saisie français'!R27=3,0.5,(IF('saisie français'!R27=4,0.5,(IF('saisie français'!R27=9,0,(IF('saisie français'!R27=0,0,(IF('saisie français'!R27="A","Abst",(IF('saisie français'!R27="N","non év","attente")))))))))))))</f>
        <v>Abst</v>
      </c>
      <c r="S27" s="7" t="str">
        <f>IF('saisie français'!S27=1,1,(IF('saisie français'!S27=3,0.5,(IF('saisie français'!S27=4,0.5,(IF('saisie français'!S27=9,0,(IF('saisie français'!S27=0,0,(IF('saisie français'!S27="A","Abst",(IF('saisie français'!S27="N","non év","attente")))))))))))))</f>
        <v>Abst</v>
      </c>
      <c r="T27" s="7" t="str">
        <f>IF('saisie français'!T27=1,1,(IF('saisie français'!T27=3,0.5,(IF('saisie français'!T27=4,0.5,(IF('saisie français'!T27=9,0,(IF('saisie français'!T27=0,0,(IF('saisie français'!T27="A","Abst",(IF('saisie français'!T27="N","non év","attente")))))))))))))</f>
        <v>Abst</v>
      </c>
      <c r="U27" s="7" t="str">
        <f>IF('saisie français'!U27=1,1,(IF('saisie français'!U27=3,0.5,(IF('saisie français'!U27=4,0.5,(IF('saisie français'!U27=9,0,(IF('saisie français'!U27=0,0,(IF('saisie français'!U27="A","Abst",(IF('saisie français'!U27="N","non év","attente")))))))))))))</f>
        <v>Abst</v>
      </c>
      <c r="V27" s="7" t="str">
        <f>IF('saisie français'!V27=1,1,(IF('saisie français'!V27=3,0.5,(IF('saisie français'!V27=4,0.5,(IF('saisie français'!V27=9,0,(IF('saisie français'!V27=0,0,(IF('saisie français'!V27="A","Abst",(IF('saisie français'!V27="N","non év","attente")))))))))))))</f>
        <v>Abst</v>
      </c>
      <c r="W27" s="7" t="str">
        <f>IF('saisie français'!W27=1,1,(IF('saisie français'!W27=3,0.5,(IF('saisie français'!W27=4,0.5,(IF('saisie français'!W27=9,0,(IF('saisie français'!W27=0,0,(IF('saisie français'!W27="A","Abst",(IF('saisie français'!W27="N","non év","attente")))))))))))))</f>
        <v>Abst</v>
      </c>
      <c r="X27" s="7" t="str">
        <f>IF('saisie français'!X27=1,1,(IF('saisie français'!X27=3,0.5,(IF('saisie français'!X27=4,0.5,(IF('saisie français'!X27=9,0,(IF('saisie français'!X27=0,0,(IF('saisie français'!X27="A","Abst",(IF('saisie français'!X27="N","non év","attente")))))))))))))</f>
        <v>Abst</v>
      </c>
      <c r="Y27" s="7" t="str">
        <f>IF('saisie français'!Y27=1,1,(IF('saisie français'!Y27=3,0.5,(IF('saisie français'!Y27=4,0.5,(IF('saisie français'!Y27=9,0,(IF('saisie français'!Y27=0,0,(IF('saisie français'!Y27="A","Abst",(IF('saisie français'!Y27="N","non év","attente")))))))))))))</f>
        <v>Abst</v>
      </c>
      <c r="Z27" s="7" t="str">
        <f>IF('saisie français'!Z27=1,1,(IF('saisie français'!Z27=3,0.5,(IF('saisie français'!Z27=4,0.5,(IF('saisie français'!Z27=9,0,(IF('saisie français'!Z27=0,0,(IF('saisie français'!Z27="A","Abst",(IF('saisie français'!Z27="N","non év","attente")))))))))))))</f>
        <v>Abst</v>
      </c>
      <c r="AA27" s="7" t="str">
        <f>IF('saisie français'!AA27=1,1,(IF('saisie français'!AA27=3,0.5,(IF('saisie français'!AA27=4,0.5,(IF('saisie français'!AA27=9,0,(IF('saisie français'!AA27=0,0,(IF('saisie français'!AA27="A","Abst",(IF('saisie français'!AA27="N","non év","attente")))))))))))))</f>
        <v>Abst</v>
      </c>
      <c r="AB27" s="7" t="str">
        <f>IF('saisie français'!AB27=1,1,(IF('saisie français'!AB27=3,0.5,(IF('saisie français'!AB27=4,0.5,(IF('saisie français'!AB27=9,0,(IF('saisie français'!AB27=0,0,(IF('saisie français'!AB27="A","Abst",(IF('saisie français'!AB27="N","non év","attente")))))))))))))</f>
        <v>Abst</v>
      </c>
      <c r="AC27" s="7" t="str">
        <f>IF('saisie français'!AC27=1,1,(IF('saisie français'!AC27=3,0.5,(IF('saisie français'!AC27=4,0.5,(IF('saisie français'!AC27=9,0,(IF('saisie français'!AC27=0,0,(IF('saisie français'!AC27="A","Abst",(IF('saisie français'!AC27="N","non év","attente")))))))))))))</f>
        <v>Abst</v>
      </c>
      <c r="AD27" s="7" t="str">
        <f>IF('saisie français'!AD27=1,1,(IF('saisie français'!AD27=3,0.5,(IF('saisie français'!AD27=4,0.5,(IF('saisie français'!AD27=9,0,(IF('saisie français'!AD27=0,0,(IF('saisie français'!AD27="A","Abst",(IF('saisie français'!AD27="N","non év","attente")))))))))))))</f>
        <v>Abst</v>
      </c>
      <c r="AE27" s="7" t="str">
        <f>IF('saisie français'!AE27=1,1,(IF('saisie français'!AE27=3,0.5,(IF('saisie français'!AE27=4,0.5,(IF('saisie français'!AE27=9,0,(IF('saisie français'!AE27=0,0,(IF('saisie français'!AE27="A","Abst",(IF('saisie français'!AE27="N","non év","attente")))))))))))))</f>
        <v>Abst</v>
      </c>
      <c r="AF27" s="7" t="str">
        <f>IF('saisie français'!AF27=1,1,(IF('saisie français'!AF27=3,0.5,(IF('saisie français'!AF27=4,0.5,(IF('saisie français'!AF27=9,0,(IF('saisie français'!AF27=0,0,(IF('saisie français'!AF27="A","Abst",(IF('saisie français'!AF27="N","non év","attente")))))))))))))</f>
        <v>Abst</v>
      </c>
      <c r="AG27" s="7" t="str">
        <f>IF('saisie français'!AG27=1,1,(IF('saisie français'!AG27=3,0.5,(IF('saisie français'!AG27=4,0.5,(IF('saisie français'!AG27=9,0,(IF('saisie français'!AG27=0,0,(IF('saisie français'!AG27="A","Abst",(IF('saisie français'!AG27="N","non év","attente")))))))))))))</f>
        <v>Abst</v>
      </c>
      <c r="AH27" s="7" t="str">
        <f>IF('saisie français'!AH27=1,1,(IF('saisie français'!AH27=3,0.5,(IF('saisie français'!AH27=4,0.5,(IF('saisie français'!AH27=9,0,(IF('saisie français'!AH27=0,0,(IF('saisie français'!AH27="A","Abst",(IF('saisie français'!AH27="N","non év","attente")))))))))))))</f>
        <v>Abst</v>
      </c>
      <c r="AI27" s="7" t="str">
        <f>IF('saisie français'!AI27=1,1,(IF('saisie français'!AI27=3,0.5,(IF('saisie français'!AI27=4,0.5,(IF('saisie français'!AI27=9,0,(IF('saisie français'!AI27=0,0,(IF('saisie français'!AI27="A","Abst",(IF('saisie français'!AI27="N","non év","attente")))))))))))))</f>
        <v>Abst</v>
      </c>
      <c r="AJ27" s="7" t="str">
        <f>IF('saisie français'!AJ27=1,1,(IF('saisie français'!AJ27=3,0.5,(IF('saisie français'!AJ27=4,0.5,(IF('saisie français'!AJ27=9,0,(IF('saisie français'!AJ27=0,0,(IF('saisie français'!AJ27="A","Abst",(IF('saisie français'!AJ27="N","non év","attente")))))))))))))</f>
        <v>Abst</v>
      </c>
      <c r="AK27" s="7" t="str">
        <f>IF('saisie français'!AK27=1,1,(IF('saisie français'!AK27=3,0.5,(IF('saisie français'!AK27=4,0.5,(IF('saisie français'!AK27=9,0,(IF('saisie français'!AK27=0,0,(IF('saisie français'!AK27="A","Abst",(IF('saisie français'!AK27="N","non év","attente")))))))))))))</f>
        <v>Abst</v>
      </c>
      <c r="AL27" s="7" t="str">
        <f>IF('saisie français'!AL27=1,1,(IF('saisie français'!AL27=3,0.5,(IF('saisie français'!AL27=4,0.5,(IF('saisie français'!AL27=9,0,(IF('saisie français'!AL27=0,0,(IF('saisie français'!AL27="A","Abst",(IF('saisie français'!AL27="N","non év","attente")))))))))))))</f>
        <v>Abst</v>
      </c>
      <c r="AM27" s="7" t="str">
        <f>IF('saisie français'!AM27=1,1,(IF('saisie français'!AM27=3,0.5,(IF('saisie français'!AM27=4,0.5,(IF('saisie français'!AM27=9,0,(IF('saisie français'!AM27=0,0,(IF('saisie français'!AM27="A","Abst",(IF('saisie français'!AM27="N","non év","attente")))))))))))))</f>
        <v>Abst</v>
      </c>
      <c r="AN27" s="7" t="str">
        <f>IF('saisie français'!AN27=1,1,(IF('saisie français'!AN27=3,0.5,(IF('saisie français'!AN27=4,0.5,(IF('saisie français'!AN27=9,0,(IF('saisie français'!AN27=0,0,(IF('saisie français'!AN27="A","Abst",(IF('saisie français'!AN27="N","non év","attente")))))))))))))</f>
        <v>Abst</v>
      </c>
      <c r="AO27" s="7" t="str">
        <f>IF('saisie français'!AO27=1,1,(IF('saisie français'!AO27=3,0.5,(IF('saisie français'!AO27=4,0.5,(IF('saisie français'!AO27=9,0,(IF('saisie français'!AO27=0,0,(IF('saisie français'!AO27="A","Abst",(IF('saisie français'!AO27="N","non év","attente")))))))))))))</f>
        <v>Abst</v>
      </c>
      <c r="AP27" s="7" t="str">
        <f>IF('saisie français'!AP27=1,1,(IF('saisie français'!AP27=3,0.5,(IF('saisie français'!AP27=4,0.5,(IF('saisie français'!AP27=9,0,(IF('saisie français'!AP27=0,0,(IF('saisie français'!AP27="A","Abst",(IF('saisie français'!AP27="N","non év","attente")))))))))))))</f>
        <v>Abst</v>
      </c>
      <c r="AQ27" s="7" t="str">
        <f>IF('saisie français'!AQ27=1,1,(IF('saisie français'!AQ27=3,0.5,(IF('saisie français'!AQ27=4,0.5,(IF('saisie français'!AQ27=9,0,(IF('saisie français'!AQ27=0,0,(IF('saisie français'!AQ27="A","Abst",(IF('saisie français'!AQ27="N","non év","attente")))))))))))))</f>
        <v>Abst</v>
      </c>
      <c r="AR27" s="7" t="str">
        <f>IF('saisie français'!AR27=1,1,(IF('saisie français'!AR27=3,0.5,(IF('saisie français'!AR27=4,0.5,(IF('saisie français'!AR27=9,0,(IF('saisie français'!AR27=0,0,(IF('saisie français'!AR27="A","Abst",(IF('saisie français'!AR27="N","non év","attente")))))))))))))</f>
        <v>Abst</v>
      </c>
      <c r="AS27" s="7" t="str">
        <f>IF('saisie français'!AS27=1,1,(IF('saisie français'!AS27=3,0.5,(IF('saisie français'!AS27=4,0.5,(IF('saisie français'!AS27=9,0,(IF('saisie français'!AS27=0,0,(IF('saisie français'!AS27="A","Abst",(IF('saisie français'!AS27="N","non év","attente")))))))))))))</f>
        <v>Abst</v>
      </c>
      <c r="AT27" s="7" t="str">
        <f>IF('saisie français'!AT27=1,1,(IF('saisie français'!AT27=3,0.5,(IF('saisie français'!AT27=4,0.5,(IF('saisie français'!AT27=9,0,(IF('saisie français'!AT27=0,0,(IF('saisie français'!AT27="A","Abst",(IF('saisie français'!AT27="N","non év","attente")))))))))))))</f>
        <v>Abst</v>
      </c>
      <c r="AU27" s="7" t="str">
        <f>IF('saisie français'!AU27=1,1,(IF('saisie français'!AU27=3,0.5,(IF('saisie français'!AU27=4,0.5,(IF('saisie français'!AU27=9,0,(IF('saisie français'!AU27=0,0,(IF('saisie français'!AU27="A","Abst",(IF('saisie français'!AU27="N","non év","attente")))))))))))))</f>
        <v>Abst</v>
      </c>
      <c r="AV27" s="7" t="str">
        <f>IF('saisie français'!AV27=1,1,(IF('saisie français'!AV27=3,0.5,(IF('saisie français'!AV27=4,0.5,(IF('saisie français'!AV27=9,0,(IF('saisie français'!AV27=0,0,(IF('saisie français'!AV27="A","Abst",(IF('saisie français'!AV27="N","non év","attente")))))))))))))</f>
        <v>Abst</v>
      </c>
      <c r="AW27" s="7" t="str">
        <f>IF('saisie français'!AW27=1,1,(IF('saisie français'!AW27=3,0.5,(IF('saisie français'!AW27=4,0.5,(IF('saisie français'!AW27=9,0,(IF('saisie français'!AW27=0,0,(IF('saisie français'!AW27="A","Abst",(IF('saisie français'!AW27="N","non év","attente")))))))))))))</f>
        <v>Abst</v>
      </c>
      <c r="AX27" s="7" t="str">
        <f>IF('saisie français'!AX27=1,1,(IF('saisie français'!AX27=3,0.5,(IF('saisie français'!AX27=4,0.5,(IF('saisie français'!AX27=9,0,(IF('saisie français'!AX27=0,0,(IF('saisie français'!AX27="A","Abst",(IF('saisie français'!AX27="N","non év","attente")))))))))))))</f>
        <v>Abst</v>
      </c>
      <c r="AY27" s="7" t="str">
        <f>IF('saisie français'!AY27=1,1,(IF('saisie français'!AY27=3,0.5,(IF('saisie français'!AY27=4,0.5,(IF('saisie français'!AY27=9,0,(IF('saisie français'!AY27=0,0,(IF('saisie français'!AY27="A","Abst",(IF('saisie français'!AY27="N","non év","attente")))))))))))))</f>
        <v>Abst</v>
      </c>
      <c r="AZ27" s="7" t="str">
        <f>IF('saisie français'!AZ27=1,1,(IF('saisie français'!AZ27=3,0.5,(IF('saisie français'!AZ27=4,0.5,(IF('saisie français'!AZ27=9,0,(IF('saisie français'!AZ27=0,0,(IF('saisie français'!AZ27="A","Abst",(IF('saisie français'!AZ27="N","non év","attente")))))))))))))</f>
        <v>Abst</v>
      </c>
      <c r="BA27" s="7" t="str">
        <f>IF('saisie français'!BA27=1,1,(IF('saisie français'!BA27=3,0.5,(IF('saisie français'!BA27=4,0.5,(IF('saisie français'!BA27=9,0,(IF('saisie français'!BA27=0,0,(IF('saisie français'!BA27="A","Abst",(IF('saisie français'!BA27="N","non év","attente")))))))))))))</f>
        <v>Abst</v>
      </c>
      <c r="BB27" s="7" t="str">
        <f>IF('saisie français'!BB27=1,1,(IF('saisie français'!BB27=3,0.5,(IF('saisie français'!BB27=4,0.5,(IF('saisie français'!BB27=9,0,(IF('saisie français'!BB27=0,0,(IF('saisie français'!BB27="A","Abst",(IF('saisie français'!BB27="N","non év","attente")))))))))))))</f>
        <v>Abst</v>
      </c>
      <c r="BC27" s="7" t="str">
        <f>IF('saisie français'!BC27=1,1,(IF('saisie français'!BC27=3,0.5,(IF('saisie français'!BC27=4,0.5,(IF('saisie français'!BC27=9,0,(IF('saisie français'!BC27=0,0,(IF('saisie français'!BC27="A","Abst",(IF('saisie français'!BC27="N","non év","attente")))))))))))))</f>
        <v>Abst</v>
      </c>
      <c r="BD27" s="7" t="str">
        <f>IF('saisie français'!BD27=1,1,(IF('saisie français'!BD27=3,0.5,(IF('saisie français'!BD27=4,0.5,(IF('saisie français'!BD27=9,0,(IF('saisie français'!BD27=0,0,(IF('saisie français'!BD27="A","Abst",(IF('saisie français'!BD27="N","non év","attente")))))))))))))</f>
        <v>Abst</v>
      </c>
      <c r="BE27" s="7" t="str">
        <f>IF('saisie français'!BE27=1,1,(IF('saisie français'!BE27=3,0.5,(IF('saisie français'!BE27=4,0.5,(IF('saisie français'!BE27=9,0,(IF('saisie français'!BE27=0,0,(IF('saisie français'!BE27="A","Abst",(IF('saisie français'!BE27="N","non év","attente")))))))))))))</f>
        <v>Abst</v>
      </c>
      <c r="BF27" s="7" t="str">
        <f>IF('saisie français'!BF27=1,1,(IF('saisie français'!BF27=3,0.5,(IF('saisie français'!BF27=4,0.5,(IF('saisie français'!BF27=9,0,(IF('saisie français'!BF27=0,0,(IF('saisie français'!BF27="A","Abst",(IF('saisie français'!BF27="N","non év","attente")))))))))))))</f>
        <v>Abst</v>
      </c>
      <c r="BG27" s="7" t="str">
        <f>IF('saisie français'!BG27=1,1,(IF('saisie français'!BG27=3,0.5,(IF('saisie français'!BG27=4,0.5,(IF('saisie français'!BG27=9,0,(IF('saisie français'!BG27=0,0,(IF('saisie français'!BG27="A","Abst",(IF('saisie français'!BG27="N","non év","attente")))))))))))))</f>
        <v>Abst</v>
      </c>
      <c r="BH27" s="7" t="str">
        <f>IF('saisie français'!BH27=1,1,(IF('saisie français'!BH27=3,0.5,(IF('saisie français'!BH27=4,0.5,(IF('saisie français'!BH27=9,0,(IF('saisie français'!BH27=0,0,(IF('saisie français'!BH27="A","Abst",(IF('saisie français'!BH27="N","non év","attente")))))))))))))</f>
        <v>Abst</v>
      </c>
      <c r="BI27" s="7" t="str">
        <f>IF('saisie français'!BI27=1,1,(IF('saisie français'!BI27=3,0.5,(IF('saisie français'!BI27=4,0.5,(IF('saisie français'!BI27=9,0,(IF('saisie français'!BI27=0,0,(IF('saisie français'!BI27="A","Abst",(IF('saisie français'!BI27="N","non év","attente")))))))))))))</f>
        <v>Abst</v>
      </c>
      <c r="BJ27" s="7" t="str">
        <f>IF('saisie français'!BJ27=1,1,(IF('saisie français'!BJ27=3,0.5,(IF('saisie français'!BJ27=4,0.5,(IF('saisie français'!BJ27=9,0,(IF('saisie français'!BJ27=0,0,(IF('saisie français'!BJ27="A","Abst",(IF('saisie français'!BJ27="N","non év","attente")))))))))))))</f>
        <v>Abst</v>
      </c>
      <c r="BK27" s="7" t="str">
        <f>IF('saisie français'!BK27=1,1,(IF('saisie français'!BK27=3,0.5,(IF('saisie français'!BK27=4,0.5,(IF('saisie français'!BK27=9,0,(IF('saisie français'!BK27=0,0,(IF('saisie français'!BK27="A","Abst",(IF('saisie français'!BK27="N","non év","attente")))))))))))))</f>
        <v>Abst</v>
      </c>
    </row>
    <row r="28" spans="2:63">
      <c r="B28" s="2" t="str">
        <f>IF('Ma classe'!B27&lt;&gt;0,'Ma classe'!B27,"aucun élève")</f>
        <v>aucun élève</v>
      </c>
      <c r="C28" s="2" t="str">
        <f>IF('Ma classe'!C27&lt;&gt;0,'Ma classe'!C27,"aucun élève")</f>
        <v>aucun élève</v>
      </c>
      <c r="D28" s="7" t="str">
        <f>IF('saisie français'!D28=1,1,(IF('saisie français'!D28=3,0.5,(IF('saisie français'!D28=4,0.5,(IF('saisie français'!D28=9,0,(IF('saisie français'!D28=0,0,(IF('saisie français'!D28="A","Abst",(IF('saisie français'!D28="N","non év","attente")))))))))))))</f>
        <v>Abst</v>
      </c>
      <c r="E28" s="7" t="str">
        <f>IF('saisie français'!E28=1,1,(IF('saisie français'!E28=3,0.5,(IF('saisie français'!E28=4,0.5,(IF('saisie français'!E28=9,0,(IF('saisie français'!E28=0,0,(IF('saisie français'!E28="A","Abst",(IF('saisie français'!E28="N","non év","attente")))))))))))))</f>
        <v>Abst</v>
      </c>
      <c r="F28" s="7" t="str">
        <f>IF('saisie français'!F28=1,1,(IF('saisie français'!F28=3,0.5,(IF('saisie français'!F28=4,0.5,(IF('saisie français'!F28=9,0,(IF('saisie français'!F28=0,0,(IF('saisie français'!F28="A","Abst",(IF('saisie français'!F28="N","non év","attente")))))))))))))</f>
        <v>Abst</v>
      </c>
      <c r="G28" s="7" t="str">
        <f>IF('saisie français'!G28=1,1,(IF('saisie français'!G28=3,0.5,(IF('saisie français'!G28=4,0.5,(IF('saisie français'!G28=9,0,(IF('saisie français'!G28=0,0,(IF('saisie français'!G28="A","Abst",(IF('saisie français'!G28="N","non év","attente")))))))))))))</f>
        <v>Abst</v>
      </c>
      <c r="H28" s="7" t="str">
        <f>IF('saisie français'!H28=1,1,(IF('saisie français'!H28=3,0.5,(IF('saisie français'!H28=4,0.5,(IF('saisie français'!H28=9,0,(IF('saisie français'!H28=0,0,(IF('saisie français'!H28="A","Abst",(IF('saisie français'!H28="N","non év","attente")))))))))))))</f>
        <v>Abst</v>
      </c>
      <c r="I28" s="7" t="str">
        <f>IF('saisie français'!I28=1,1,(IF('saisie français'!I28=3,0.5,(IF('saisie français'!I28=4,0.5,(IF('saisie français'!I28=9,0,(IF('saisie français'!I28=0,0,(IF('saisie français'!I28="A","Abst",(IF('saisie français'!I28="N","non év","attente")))))))))))))</f>
        <v>Abst</v>
      </c>
      <c r="J28" s="7" t="str">
        <f>IF('saisie français'!J28=1,1,(IF('saisie français'!J28=3,0.5,(IF('saisie français'!J28=4,0.5,(IF('saisie français'!J28=9,0,(IF('saisie français'!J28=0,0,(IF('saisie français'!J28="A","Abst",(IF('saisie français'!J28="N","non év","attente")))))))))))))</f>
        <v>Abst</v>
      </c>
      <c r="K28" s="7" t="str">
        <f>IF('saisie français'!K28=1,1,(IF('saisie français'!K28=3,0.5,(IF('saisie français'!K28=4,0.5,(IF('saisie français'!K28=9,0,(IF('saisie français'!K28=0,0,(IF('saisie français'!K28="A","Abst",(IF('saisie français'!K28="N","non év","attente")))))))))))))</f>
        <v>Abst</v>
      </c>
      <c r="L28" s="7" t="str">
        <f>IF('saisie français'!L28=1,1,(IF('saisie français'!L28=3,0.5,(IF('saisie français'!L28=4,0.5,(IF('saisie français'!L28=9,0,(IF('saisie français'!L28=0,0,(IF('saisie français'!L28="A","Abst",(IF('saisie français'!L28="N","non év","attente")))))))))))))</f>
        <v>Abst</v>
      </c>
      <c r="M28" s="7" t="str">
        <f>IF('saisie français'!M28=1,1,(IF('saisie français'!M28=3,0.5,(IF('saisie français'!M28=4,0.5,(IF('saisie français'!M28=9,0,(IF('saisie français'!M28=0,0,(IF('saisie français'!M28="A","Abst",(IF('saisie français'!M28="N","non év","attente")))))))))))))</f>
        <v>Abst</v>
      </c>
      <c r="N28" s="7" t="str">
        <f>IF('saisie français'!N28=1,1,(IF('saisie français'!N28=3,0.5,(IF('saisie français'!N28=4,0.5,(IF('saisie français'!N28=9,0,(IF('saisie français'!N28=0,0,(IF('saisie français'!N28="A","Abst",(IF('saisie français'!N28="N","non év","attente")))))))))))))</f>
        <v>Abst</v>
      </c>
      <c r="O28" s="7" t="str">
        <f>IF('saisie français'!O28=1,1,(IF('saisie français'!O28=3,0.5,(IF('saisie français'!O28=4,0.5,(IF('saisie français'!O28=9,0,(IF('saisie français'!O28=0,0,(IF('saisie français'!O28="A","Abst",(IF('saisie français'!O28="N","non év","attente")))))))))))))</f>
        <v>Abst</v>
      </c>
      <c r="P28" s="7" t="str">
        <f>IF('saisie français'!P28=1,1,(IF('saisie français'!P28=3,0.5,(IF('saisie français'!P28=4,0.5,(IF('saisie français'!P28=9,0,(IF('saisie français'!P28=0,0,(IF('saisie français'!P28="A","Abst",(IF('saisie français'!P28="N","non év","attente")))))))))))))</f>
        <v>Abst</v>
      </c>
      <c r="Q28" s="7" t="str">
        <f>IF('saisie français'!Q28=1,1,(IF('saisie français'!Q28=3,0.5,(IF('saisie français'!Q28=4,0.5,(IF('saisie français'!Q28=9,0,(IF('saisie français'!Q28=0,0,(IF('saisie français'!Q28="A","Abst",(IF('saisie français'!Q28="N","non év","attente")))))))))))))</f>
        <v>Abst</v>
      </c>
      <c r="R28" s="7" t="str">
        <f>IF('saisie français'!R28=1,1,(IF('saisie français'!R28=3,0.5,(IF('saisie français'!R28=4,0.5,(IF('saisie français'!R28=9,0,(IF('saisie français'!R28=0,0,(IF('saisie français'!R28="A","Abst",(IF('saisie français'!R28="N","non év","attente")))))))))))))</f>
        <v>Abst</v>
      </c>
      <c r="S28" s="7" t="str">
        <f>IF('saisie français'!S28=1,1,(IF('saisie français'!S28=3,0.5,(IF('saisie français'!S28=4,0.5,(IF('saisie français'!S28=9,0,(IF('saisie français'!S28=0,0,(IF('saisie français'!S28="A","Abst",(IF('saisie français'!S28="N","non év","attente")))))))))))))</f>
        <v>Abst</v>
      </c>
      <c r="T28" s="7" t="str">
        <f>IF('saisie français'!T28=1,1,(IF('saisie français'!T28=3,0.5,(IF('saisie français'!T28=4,0.5,(IF('saisie français'!T28=9,0,(IF('saisie français'!T28=0,0,(IF('saisie français'!T28="A","Abst",(IF('saisie français'!T28="N","non év","attente")))))))))))))</f>
        <v>Abst</v>
      </c>
      <c r="U28" s="7" t="str">
        <f>IF('saisie français'!U28=1,1,(IF('saisie français'!U28=3,0.5,(IF('saisie français'!U28=4,0.5,(IF('saisie français'!U28=9,0,(IF('saisie français'!U28=0,0,(IF('saisie français'!U28="A","Abst",(IF('saisie français'!U28="N","non év","attente")))))))))))))</f>
        <v>Abst</v>
      </c>
      <c r="V28" s="7" t="str">
        <f>IF('saisie français'!V28=1,1,(IF('saisie français'!V28=3,0.5,(IF('saisie français'!V28=4,0.5,(IF('saisie français'!V28=9,0,(IF('saisie français'!V28=0,0,(IF('saisie français'!V28="A","Abst",(IF('saisie français'!V28="N","non év","attente")))))))))))))</f>
        <v>Abst</v>
      </c>
      <c r="W28" s="7" t="str">
        <f>IF('saisie français'!W28=1,1,(IF('saisie français'!W28=3,0.5,(IF('saisie français'!W28=4,0.5,(IF('saisie français'!W28=9,0,(IF('saisie français'!W28=0,0,(IF('saisie français'!W28="A","Abst",(IF('saisie français'!W28="N","non év","attente")))))))))))))</f>
        <v>Abst</v>
      </c>
      <c r="X28" s="7" t="str">
        <f>IF('saisie français'!X28=1,1,(IF('saisie français'!X28=3,0.5,(IF('saisie français'!X28=4,0.5,(IF('saisie français'!X28=9,0,(IF('saisie français'!X28=0,0,(IF('saisie français'!X28="A","Abst",(IF('saisie français'!X28="N","non év","attente")))))))))))))</f>
        <v>Abst</v>
      </c>
      <c r="Y28" s="7" t="str">
        <f>IF('saisie français'!Y28=1,1,(IF('saisie français'!Y28=3,0.5,(IF('saisie français'!Y28=4,0.5,(IF('saisie français'!Y28=9,0,(IF('saisie français'!Y28=0,0,(IF('saisie français'!Y28="A","Abst",(IF('saisie français'!Y28="N","non év","attente")))))))))))))</f>
        <v>Abst</v>
      </c>
      <c r="Z28" s="7" t="str">
        <f>IF('saisie français'!Z28=1,1,(IF('saisie français'!Z28=3,0.5,(IF('saisie français'!Z28=4,0.5,(IF('saisie français'!Z28=9,0,(IF('saisie français'!Z28=0,0,(IF('saisie français'!Z28="A","Abst",(IF('saisie français'!Z28="N","non év","attente")))))))))))))</f>
        <v>Abst</v>
      </c>
      <c r="AA28" s="7" t="str">
        <f>IF('saisie français'!AA28=1,1,(IF('saisie français'!AA28=3,0.5,(IF('saisie français'!AA28=4,0.5,(IF('saisie français'!AA28=9,0,(IF('saisie français'!AA28=0,0,(IF('saisie français'!AA28="A","Abst",(IF('saisie français'!AA28="N","non év","attente")))))))))))))</f>
        <v>Abst</v>
      </c>
      <c r="AB28" s="7" t="str">
        <f>IF('saisie français'!AB28=1,1,(IF('saisie français'!AB28=3,0.5,(IF('saisie français'!AB28=4,0.5,(IF('saisie français'!AB28=9,0,(IF('saisie français'!AB28=0,0,(IF('saisie français'!AB28="A","Abst",(IF('saisie français'!AB28="N","non év","attente")))))))))))))</f>
        <v>Abst</v>
      </c>
      <c r="AC28" s="7" t="str">
        <f>IF('saisie français'!AC28=1,1,(IF('saisie français'!AC28=3,0.5,(IF('saisie français'!AC28=4,0.5,(IF('saisie français'!AC28=9,0,(IF('saisie français'!AC28=0,0,(IF('saisie français'!AC28="A","Abst",(IF('saisie français'!AC28="N","non év","attente")))))))))))))</f>
        <v>Abst</v>
      </c>
      <c r="AD28" s="7" t="str">
        <f>IF('saisie français'!AD28=1,1,(IF('saisie français'!AD28=3,0.5,(IF('saisie français'!AD28=4,0.5,(IF('saisie français'!AD28=9,0,(IF('saisie français'!AD28=0,0,(IF('saisie français'!AD28="A","Abst",(IF('saisie français'!AD28="N","non év","attente")))))))))))))</f>
        <v>Abst</v>
      </c>
      <c r="AE28" s="7" t="str">
        <f>IF('saisie français'!AE28=1,1,(IF('saisie français'!AE28=3,0.5,(IF('saisie français'!AE28=4,0.5,(IF('saisie français'!AE28=9,0,(IF('saisie français'!AE28=0,0,(IF('saisie français'!AE28="A","Abst",(IF('saisie français'!AE28="N","non év","attente")))))))))))))</f>
        <v>Abst</v>
      </c>
      <c r="AF28" s="7" t="str">
        <f>IF('saisie français'!AF28=1,1,(IF('saisie français'!AF28=3,0.5,(IF('saisie français'!AF28=4,0.5,(IF('saisie français'!AF28=9,0,(IF('saisie français'!AF28=0,0,(IF('saisie français'!AF28="A","Abst",(IF('saisie français'!AF28="N","non év","attente")))))))))))))</f>
        <v>Abst</v>
      </c>
      <c r="AG28" s="7" t="str">
        <f>IF('saisie français'!AG28=1,1,(IF('saisie français'!AG28=3,0.5,(IF('saisie français'!AG28=4,0.5,(IF('saisie français'!AG28=9,0,(IF('saisie français'!AG28=0,0,(IF('saisie français'!AG28="A","Abst",(IF('saisie français'!AG28="N","non év","attente")))))))))))))</f>
        <v>Abst</v>
      </c>
      <c r="AH28" s="7" t="str">
        <f>IF('saisie français'!AH28=1,1,(IF('saisie français'!AH28=3,0.5,(IF('saisie français'!AH28=4,0.5,(IF('saisie français'!AH28=9,0,(IF('saisie français'!AH28=0,0,(IF('saisie français'!AH28="A","Abst",(IF('saisie français'!AH28="N","non év","attente")))))))))))))</f>
        <v>Abst</v>
      </c>
      <c r="AI28" s="7" t="str">
        <f>IF('saisie français'!AI28=1,1,(IF('saisie français'!AI28=3,0.5,(IF('saisie français'!AI28=4,0.5,(IF('saisie français'!AI28=9,0,(IF('saisie français'!AI28=0,0,(IF('saisie français'!AI28="A","Abst",(IF('saisie français'!AI28="N","non év","attente")))))))))))))</f>
        <v>Abst</v>
      </c>
      <c r="AJ28" s="7" t="str">
        <f>IF('saisie français'!AJ28=1,1,(IF('saisie français'!AJ28=3,0.5,(IF('saisie français'!AJ28=4,0.5,(IF('saisie français'!AJ28=9,0,(IF('saisie français'!AJ28=0,0,(IF('saisie français'!AJ28="A","Abst",(IF('saisie français'!AJ28="N","non év","attente")))))))))))))</f>
        <v>Abst</v>
      </c>
      <c r="AK28" s="7" t="str">
        <f>IF('saisie français'!AK28=1,1,(IF('saisie français'!AK28=3,0.5,(IF('saisie français'!AK28=4,0.5,(IF('saisie français'!AK28=9,0,(IF('saisie français'!AK28=0,0,(IF('saisie français'!AK28="A","Abst",(IF('saisie français'!AK28="N","non év","attente")))))))))))))</f>
        <v>Abst</v>
      </c>
      <c r="AL28" s="7" t="str">
        <f>IF('saisie français'!AL28=1,1,(IF('saisie français'!AL28=3,0.5,(IF('saisie français'!AL28=4,0.5,(IF('saisie français'!AL28=9,0,(IF('saisie français'!AL28=0,0,(IF('saisie français'!AL28="A","Abst",(IF('saisie français'!AL28="N","non év","attente")))))))))))))</f>
        <v>Abst</v>
      </c>
      <c r="AM28" s="7" t="str">
        <f>IF('saisie français'!AM28=1,1,(IF('saisie français'!AM28=3,0.5,(IF('saisie français'!AM28=4,0.5,(IF('saisie français'!AM28=9,0,(IF('saisie français'!AM28=0,0,(IF('saisie français'!AM28="A","Abst",(IF('saisie français'!AM28="N","non év","attente")))))))))))))</f>
        <v>Abst</v>
      </c>
      <c r="AN28" s="7" t="str">
        <f>IF('saisie français'!AN28=1,1,(IF('saisie français'!AN28=3,0.5,(IF('saisie français'!AN28=4,0.5,(IF('saisie français'!AN28=9,0,(IF('saisie français'!AN28=0,0,(IF('saisie français'!AN28="A","Abst",(IF('saisie français'!AN28="N","non év","attente")))))))))))))</f>
        <v>Abst</v>
      </c>
      <c r="AO28" s="7" t="str">
        <f>IF('saisie français'!AO28=1,1,(IF('saisie français'!AO28=3,0.5,(IF('saisie français'!AO28=4,0.5,(IF('saisie français'!AO28=9,0,(IF('saisie français'!AO28=0,0,(IF('saisie français'!AO28="A","Abst",(IF('saisie français'!AO28="N","non év","attente")))))))))))))</f>
        <v>Abst</v>
      </c>
      <c r="AP28" s="7" t="str">
        <f>IF('saisie français'!AP28=1,1,(IF('saisie français'!AP28=3,0.5,(IF('saisie français'!AP28=4,0.5,(IF('saisie français'!AP28=9,0,(IF('saisie français'!AP28=0,0,(IF('saisie français'!AP28="A","Abst",(IF('saisie français'!AP28="N","non év","attente")))))))))))))</f>
        <v>Abst</v>
      </c>
      <c r="AQ28" s="7" t="str">
        <f>IF('saisie français'!AQ28=1,1,(IF('saisie français'!AQ28=3,0.5,(IF('saisie français'!AQ28=4,0.5,(IF('saisie français'!AQ28=9,0,(IF('saisie français'!AQ28=0,0,(IF('saisie français'!AQ28="A","Abst",(IF('saisie français'!AQ28="N","non év","attente")))))))))))))</f>
        <v>Abst</v>
      </c>
      <c r="AR28" s="7" t="str">
        <f>IF('saisie français'!AR28=1,1,(IF('saisie français'!AR28=3,0.5,(IF('saisie français'!AR28=4,0.5,(IF('saisie français'!AR28=9,0,(IF('saisie français'!AR28=0,0,(IF('saisie français'!AR28="A","Abst",(IF('saisie français'!AR28="N","non év","attente")))))))))))))</f>
        <v>Abst</v>
      </c>
      <c r="AS28" s="7" t="str">
        <f>IF('saisie français'!AS28=1,1,(IF('saisie français'!AS28=3,0.5,(IF('saisie français'!AS28=4,0.5,(IF('saisie français'!AS28=9,0,(IF('saisie français'!AS28=0,0,(IF('saisie français'!AS28="A","Abst",(IF('saisie français'!AS28="N","non év","attente")))))))))))))</f>
        <v>Abst</v>
      </c>
      <c r="AT28" s="7" t="str">
        <f>IF('saisie français'!AT28=1,1,(IF('saisie français'!AT28=3,0.5,(IF('saisie français'!AT28=4,0.5,(IF('saisie français'!AT28=9,0,(IF('saisie français'!AT28=0,0,(IF('saisie français'!AT28="A","Abst",(IF('saisie français'!AT28="N","non év","attente")))))))))))))</f>
        <v>Abst</v>
      </c>
      <c r="AU28" s="7" t="str">
        <f>IF('saisie français'!AU28=1,1,(IF('saisie français'!AU28=3,0.5,(IF('saisie français'!AU28=4,0.5,(IF('saisie français'!AU28=9,0,(IF('saisie français'!AU28=0,0,(IF('saisie français'!AU28="A","Abst",(IF('saisie français'!AU28="N","non év","attente")))))))))))))</f>
        <v>Abst</v>
      </c>
      <c r="AV28" s="7" t="str">
        <f>IF('saisie français'!AV28=1,1,(IF('saisie français'!AV28=3,0.5,(IF('saisie français'!AV28=4,0.5,(IF('saisie français'!AV28=9,0,(IF('saisie français'!AV28=0,0,(IF('saisie français'!AV28="A","Abst",(IF('saisie français'!AV28="N","non év","attente")))))))))))))</f>
        <v>Abst</v>
      </c>
      <c r="AW28" s="7" t="str">
        <f>IF('saisie français'!AW28=1,1,(IF('saisie français'!AW28=3,0.5,(IF('saisie français'!AW28=4,0.5,(IF('saisie français'!AW28=9,0,(IF('saisie français'!AW28=0,0,(IF('saisie français'!AW28="A","Abst",(IF('saisie français'!AW28="N","non év","attente")))))))))))))</f>
        <v>Abst</v>
      </c>
      <c r="AX28" s="7" t="str">
        <f>IF('saisie français'!AX28=1,1,(IF('saisie français'!AX28=3,0.5,(IF('saisie français'!AX28=4,0.5,(IF('saisie français'!AX28=9,0,(IF('saisie français'!AX28=0,0,(IF('saisie français'!AX28="A","Abst",(IF('saisie français'!AX28="N","non év","attente")))))))))))))</f>
        <v>Abst</v>
      </c>
      <c r="AY28" s="7" t="str">
        <f>IF('saisie français'!AY28=1,1,(IF('saisie français'!AY28=3,0.5,(IF('saisie français'!AY28=4,0.5,(IF('saisie français'!AY28=9,0,(IF('saisie français'!AY28=0,0,(IF('saisie français'!AY28="A","Abst",(IF('saisie français'!AY28="N","non év","attente")))))))))))))</f>
        <v>Abst</v>
      </c>
      <c r="AZ28" s="7" t="str">
        <f>IF('saisie français'!AZ28=1,1,(IF('saisie français'!AZ28=3,0.5,(IF('saisie français'!AZ28=4,0.5,(IF('saisie français'!AZ28=9,0,(IF('saisie français'!AZ28=0,0,(IF('saisie français'!AZ28="A","Abst",(IF('saisie français'!AZ28="N","non év","attente")))))))))))))</f>
        <v>Abst</v>
      </c>
      <c r="BA28" s="7" t="str">
        <f>IF('saisie français'!BA28=1,1,(IF('saisie français'!BA28=3,0.5,(IF('saisie français'!BA28=4,0.5,(IF('saisie français'!BA28=9,0,(IF('saisie français'!BA28=0,0,(IF('saisie français'!BA28="A","Abst",(IF('saisie français'!BA28="N","non év","attente")))))))))))))</f>
        <v>Abst</v>
      </c>
      <c r="BB28" s="7" t="str">
        <f>IF('saisie français'!BB28=1,1,(IF('saisie français'!BB28=3,0.5,(IF('saisie français'!BB28=4,0.5,(IF('saisie français'!BB28=9,0,(IF('saisie français'!BB28=0,0,(IF('saisie français'!BB28="A","Abst",(IF('saisie français'!BB28="N","non év","attente")))))))))))))</f>
        <v>Abst</v>
      </c>
      <c r="BC28" s="7" t="str">
        <f>IF('saisie français'!BC28=1,1,(IF('saisie français'!BC28=3,0.5,(IF('saisie français'!BC28=4,0.5,(IF('saisie français'!BC28=9,0,(IF('saisie français'!BC28=0,0,(IF('saisie français'!BC28="A","Abst",(IF('saisie français'!BC28="N","non év","attente")))))))))))))</f>
        <v>Abst</v>
      </c>
      <c r="BD28" s="7" t="str">
        <f>IF('saisie français'!BD28=1,1,(IF('saisie français'!BD28=3,0.5,(IF('saisie français'!BD28=4,0.5,(IF('saisie français'!BD28=9,0,(IF('saisie français'!BD28=0,0,(IF('saisie français'!BD28="A","Abst",(IF('saisie français'!BD28="N","non év","attente")))))))))))))</f>
        <v>Abst</v>
      </c>
      <c r="BE28" s="7" t="str">
        <f>IF('saisie français'!BE28=1,1,(IF('saisie français'!BE28=3,0.5,(IF('saisie français'!BE28=4,0.5,(IF('saisie français'!BE28=9,0,(IF('saisie français'!BE28=0,0,(IF('saisie français'!BE28="A","Abst",(IF('saisie français'!BE28="N","non év","attente")))))))))))))</f>
        <v>Abst</v>
      </c>
      <c r="BF28" s="7" t="str">
        <f>IF('saisie français'!BF28=1,1,(IF('saisie français'!BF28=3,0.5,(IF('saisie français'!BF28=4,0.5,(IF('saisie français'!BF28=9,0,(IF('saisie français'!BF28=0,0,(IF('saisie français'!BF28="A","Abst",(IF('saisie français'!BF28="N","non év","attente")))))))))))))</f>
        <v>Abst</v>
      </c>
      <c r="BG28" s="7" t="str">
        <f>IF('saisie français'!BG28=1,1,(IF('saisie français'!BG28=3,0.5,(IF('saisie français'!BG28=4,0.5,(IF('saisie français'!BG28=9,0,(IF('saisie français'!BG28=0,0,(IF('saisie français'!BG28="A","Abst",(IF('saisie français'!BG28="N","non év","attente")))))))))))))</f>
        <v>Abst</v>
      </c>
      <c r="BH28" s="7" t="str">
        <f>IF('saisie français'!BH28=1,1,(IF('saisie français'!BH28=3,0.5,(IF('saisie français'!BH28=4,0.5,(IF('saisie français'!BH28=9,0,(IF('saisie français'!BH28=0,0,(IF('saisie français'!BH28="A","Abst",(IF('saisie français'!BH28="N","non év","attente")))))))))))))</f>
        <v>Abst</v>
      </c>
      <c r="BI28" s="7" t="str">
        <f>IF('saisie français'!BI28=1,1,(IF('saisie français'!BI28=3,0.5,(IF('saisie français'!BI28=4,0.5,(IF('saisie français'!BI28=9,0,(IF('saisie français'!BI28=0,0,(IF('saisie français'!BI28="A","Abst",(IF('saisie français'!BI28="N","non év","attente")))))))))))))</f>
        <v>Abst</v>
      </c>
      <c r="BJ28" s="7" t="str">
        <f>IF('saisie français'!BJ28=1,1,(IF('saisie français'!BJ28=3,0.5,(IF('saisie français'!BJ28=4,0.5,(IF('saisie français'!BJ28=9,0,(IF('saisie français'!BJ28=0,0,(IF('saisie français'!BJ28="A","Abst",(IF('saisie français'!BJ28="N","non év","attente")))))))))))))</f>
        <v>Abst</v>
      </c>
      <c r="BK28" s="7" t="str">
        <f>IF('saisie français'!BK28=1,1,(IF('saisie français'!BK28=3,0.5,(IF('saisie français'!BK28=4,0.5,(IF('saisie français'!BK28=9,0,(IF('saisie français'!BK28=0,0,(IF('saisie français'!BK28="A","Abst",(IF('saisie français'!BK28="N","non év","attente")))))))))))))</f>
        <v>Abst</v>
      </c>
    </row>
    <row r="29" spans="2:63">
      <c r="B29" s="2" t="str">
        <f>IF('Ma classe'!B28&lt;&gt;0,'Ma classe'!B28,"aucun élève")</f>
        <v>aucun élève</v>
      </c>
      <c r="C29" s="2" t="str">
        <f>IF('Ma classe'!C28&lt;&gt;0,'Ma classe'!C28,"aucun élève")</f>
        <v>aucun élève</v>
      </c>
      <c r="D29" s="7" t="str">
        <f>IF('saisie français'!D29=1,1,(IF('saisie français'!D29=3,0.5,(IF('saisie français'!D29=4,0.5,(IF('saisie français'!D29=9,0,(IF('saisie français'!D29=0,0,(IF('saisie français'!D29="A","Abst",(IF('saisie français'!D29="N","non év","attente")))))))))))))</f>
        <v>Abst</v>
      </c>
      <c r="E29" s="7" t="str">
        <f>IF('saisie français'!E29=1,1,(IF('saisie français'!E29=3,0.5,(IF('saisie français'!E29=4,0.5,(IF('saisie français'!E29=9,0,(IF('saisie français'!E29=0,0,(IF('saisie français'!E29="A","Abst",(IF('saisie français'!E29="N","non év","attente")))))))))))))</f>
        <v>Abst</v>
      </c>
      <c r="F29" s="7" t="str">
        <f>IF('saisie français'!F29=1,1,(IF('saisie français'!F29=3,0.5,(IF('saisie français'!F29=4,0.5,(IF('saisie français'!F29=9,0,(IF('saisie français'!F29=0,0,(IF('saisie français'!F29="A","Abst",(IF('saisie français'!F29="N","non év","attente")))))))))))))</f>
        <v>Abst</v>
      </c>
      <c r="G29" s="7" t="str">
        <f>IF('saisie français'!G29=1,1,(IF('saisie français'!G29=3,0.5,(IF('saisie français'!G29=4,0.5,(IF('saisie français'!G29=9,0,(IF('saisie français'!G29=0,0,(IF('saisie français'!G29="A","Abst",(IF('saisie français'!G29="N","non év","attente")))))))))))))</f>
        <v>Abst</v>
      </c>
      <c r="H29" s="7" t="str">
        <f>IF('saisie français'!H29=1,1,(IF('saisie français'!H29=3,0.5,(IF('saisie français'!H29=4,0.5,(IF('saisie français'!H29=9,0,(IF('saisie français'!H29=0,0,(IF('saisie français'!H29="A","Abst",(IF('saisie français'!H29="N","non év","attente")))))))))))))</f>
        <v>Abst</v>
      </c>
      <c r="I29" s="7" t="str">
        <f>IF('saisie français'!I29=1,1,(IF('saisie français'!I29=3,0.5,(IF('saisie français'!I29=4,0.5,(IF('saisie français'!I29=9,0,(IF('saisie français'!I29=0,0,(IF('saisie français'!I29="A","Abst",(IF('saisie français'!I29="N","non év","attente")))))))))))))</f>
        <v>Abst</v>
      </c>
      <c r="J29" s="7" t="str">
        <f>IF('saisie français'!J29=1,1,(IF('saisie français'!J29=3,0.5,(IF('saisie français'!J29=4,0.5,(IF('saisie français'!J29=9,0,(IF('saisie français'!J29=0,0,(IF('saisie français'!J29="A","Abst",(IF('saisie français'!J29="N","non év","attente")))))))))))))</f>
        <v>Abst</v>
      </c>
      <c r="K29" s="7" t="str">
        <f>IF('saisie français'!K29=1,1,(IF('saisie français'!K29=3,0.5,(IF('saisie français'!K29=4,0.5,(IF('saisie français'!K29=9,0,(IF('saisie français'!K29=0,0,(IF('saisie français'!K29="A","Abst",(IF('saisie français'!K29="N","non év","attente")))))))))))))</f>
        <v>Abst</v>
      </c>
      <c r="L29" s="7" t="str">
        <f>IF('saisie français'!L29=1,1,(IF('saisie français'!L29=3,0.5,(IF('saisie français'!L29=4,0.5,(IF('saisie français'!L29=9,0,(IF('saisie français'!L29=0,0,(IF('saisie français'!L29="A","Abst",(IF('saisie français'!L29="N","non év","attente")))))))))))))</f>
        <v>Abst</v>
      </c>
      <c r="M29" s="7" t="str">
        <f>IF('saisie français'!M29=1,1,(IF('saisie français'!M29=3,0.5,(IF('saisie français'!M29=4,0.5,(IF('saisie français'!M29=9,0,(IF('saisie français'!M29=0,0,(IF('saisie français'!M29="A","Abst",(IF('saisie français'!M29="N","non év","attente")))))))))))))</f>
        <v>Abst</v>
      </c>
      <c r="N29" s="7" t="str">
        <f>IF('saisie français'!N29=1,1,(IF('saisie français'!N29=3,0.5,(IF('saisie français'!N29=4,0.5,(IF('saisie français'!N29=9,0,(IF('saisie français'!N29=0,0,(IF('saisie français'!N29="A","Abst",(IF('saisie français'!N29="N","non év","attente")))))))))))))</f>
        <v>Abst</v>
      </c>
      <c r="O29" s="7" t="str">
        <f>IF('saisie français'!O29=1,1,(IF('saisie français'!O29=3,0.5,(IF('saisie français'!O29=4,0.5,(IF('saisie français'!O29=9,0,(IF('saisie français'!O29=0,0,(IF('saisie français'!O29="A","Abst",(IF('saisie français'!O29="N","non év","attente")))))))))))))</f>
        <v>Abst</v>
      </c>
      <c r="P29" s="7" t="str">
        <f>IF('saisie français'!P29=1,1,(IF('saisie français'!P29=3,0.5,(IF('saisie français'!P29=4,0.5,(IF('saisie français'!P29=9,0,(IF('saisie français'!P29=0,0,(IF('saisie français'!P29="A","Abst",(IF('saisie français'!P29="N","non év","attente")))))))))))))</f>
        <v>Abst</v>
      </c>
      <c r="Q29" s="7" t="str">
        <f>IF('saisie français'!Q29=1,1,(IF('saisie français'!Q29=3,0.5,(IF('saisie français'!Q29=4,0.5,(IF('saisie français'!Q29=9,0,(IF('saisie français'!Q29=0,0,(IF('saisie français'!Q29="A","Abst",(IF('saisie français'!Q29="N","non év","attente")))))))))))))</f>
        <v>Abst</v>
      </c>
      <c r="R29" s="7" t="str">
        <f>IF('saisie français'!R29=1,1,(IF('saisie français'!R29=3,0.5,(IF('saisie français'!R29=4,0.5,(IF('saisie français'!R29=9,0,(IF('saisie français'!R29=0,0,(IF('saisie français'!R29="A","Abst",(IF('saisie français'!R29="N","non év","attente")))))))))))))</f>
        <v>Abst</v>
      </c>
      <c r="S29" s="7" t="str">
        <f>IF('saisie français'!S29=1,1,(IF('saisie français'!S29=3,0.5,(IF('saisie français'!S29=4,0.5,(IF('saisie français'!S29=9,0,(IF('saisie français'!S29=0,0,(IF('saisie français'!S29="A","Abst",(IF('saisie français'!S29="N","non év","attente")))))))))))))</f>
        <v>Abst</v>
      </c>
      <c r="T29" s="7" t="str">
        <f>IF('saisie français'!T29=1,1,(IF('saisie français'!T29=3,0.5,(IF('saisie français'!T29=4,0.5,(IF('saisie français'!T29=9,0,(IF('saisie français'!T29=0,0,(IF('saisie français'!T29="A","Abst",(IF('saisie français'!T29="N","non év","attente")))))))))))))</f>
        <v>Abst</v>
      </c>
      <c r="U29" s="7" t="str">
        <f>IF('saisie français'!U29=1,1,(IF('saisie français'!U29=3,0.5,(IF('saisie français'!U29=4,0.5,(IF('saisie français'!U29=9,0,(IF('saisie français'!U29=0,0,(IF('saisie français'!U29="A","Abst",(IF('saisie français'!U29="N","non év","attente")))))))))))))</f>
        <v>Abst</v>
      </c>
      <c r="V29" s="7" t="str">
        <f>IF('saisie français'!V29=1,1,(IF('saisie français'!V29=3,0.5,(IF('saisie français'!V29=4,0.5,(IF('saisie français'!V29=9,0,(IF('saisie français'!V29=0,0,(IF('saisie français'!V29="A","Abst",(IF('saisie français'!V29="N","non év","attente")))))))))))))</f>
        <v>Abst</v>
      </c>
      <c r="W29" s="7" t="str">
        <f>IF('saisie français'!W29=1,1,(IF('saisie français'!W29=3,0.5,(IF('saisie français'!W29=4,0.5,(IF('saisie français'!W29=9,0,(IF('saisie français'!W29=0,0,(IF('saisie français'!W29="A","Abst",(IF('saisie français'!W29="N","non év","attente")))))))))))))</f>
        <v>Abst</v>
      </c>
      <c r="X29" s="7" t="str">
        <f>IF('saisie français'!X29=1,1,(IF('saisie français'!X29=3,0.5,(IF('saisie français'!X29=4,0.5,(IF('saisie français'!X29=9,0,(IF('saisie français'!X29=0,0,(IF('saisie français'!X29="A","Abst",(IF('saisie français'!X29="N","non év","attente")))))))))))))</f>
        <v>Abst</v>
      </c>
      <c r="Y29" s="7" t="str">
        <f>IF('saisie français'!Y29=1,1,(IF('saisie français'!Y29=3,0.5,(IF('saisie français'!Y29=4,0.5,(IF('saisie français'!Y29=9,0,(IF('saisie français'!Y29=0,0,(IF('saisie français'!Y29="A","Abst",(IF('saisie français'!Y29="N","non év","attente")))))))))))))</f>
        <v>Abst</v>
      </c>
      <c r="Z29" s="7" t="str">
        <f>IF('saisie français'!Z29=1,1,(IF('saisie français'!Z29=3,0.5,(IF('saisie français'!Z29=4,0.5,(IF('saisie français'!Z29=9,0,(IF('saisie français'!Z29=0,0,(IF('saisie français'!Z29="A","Abst",(IF('saisie français'!Z29="N","non év","attente")))))))))))))</f>
        <v>Abst</v>
      </c>
      <c r="AA29" s="7" t="str">
        <f>IF('saisie français'!AA29=1,1,(IF('saisie français'!AA29=3,0.5,(IF('saisie français'!AA29=4,0.5,(IF('saisie français'!AA29=9,0,(IF('saisie français'!AA29=0,0,(IF('saisie français'!AA29="A","Abst",(IF('saisie français'!AA29="N","non év","attente")))))))))))))</f>
        <v>Abst</v>
      </c>
      <c r="AB29" s="7" t="str">
        <f>IF('saisie français'!AB29=1,1,(IF('saisie français'!AB29=3,0.5,(IF('saisie français'!AB29=4,0.5,(IF('saisie français'!AB29=9,0,(IF('saisie français'!AB29=0,0,(IF('saisie français'!AB29="A","Abst",(IF('saisie français'!AB29="N","non év","attente")))))))))))))</f>
        <v>Abst</v>
      </c>
      <c r="AC29" s="7" t="str">
        <f>IF('saisie français'!AC29=1,1,(IF('saisie français'!AC29=3,0.5,(IF('saisie français'!AC29=4,0.5,(IF('saisie français'!AC29=9,0,(IF('saisie français'!AC29=0,0,(IF('saisie français'!AC29="A","Abst",(IF('saisie français'!AC29="N","non év","attente")))))))))))))</f>
        <v>Abst</v>
      </c>
      <c r="AD29" s="7" t="str">
        <f>IF('saisie français'!AD29=1,1,(IF('saisie français'!AD29=3,0.5,(IF('saisie français'!AD29=4,0.5,(IF('saisie français'!AD29=9,0,(IF('saisie français'!AD29=0,0,(IF('saisie français'!AD29="A","Abst",(IF('saisie français'!AD29="N","non év","attente")))))))))))))</f>
        <v>Abst</v>
      </c>
      <c r="AE29" s="7" t="str">
        <f>IF('saisie français'!AE29=1,1,(IF('saisie français'!AE29=3,0.5,(IF('saisie français'!AE29=4,0.5,(IF('saisie français'!AE29=9,0,(IF('saisie français'!AE29=0,0,(IF('saisie français'!AE29="A","Abst",(IF('saisie français'!AE29="N","non év","attente")))))))))))))</f>
        <v>Abst</v>
      </c>
      <c r="AF29" s="7" t="str">
        <f>IF('saisie français'!AF29=1,1,(IF('saisie français'!AF29=3,0.5,(IF('saisie français'!AF29=4,0.5,(IF('saisie français'!AF29=9,0,(IF('saisie français'!AF29=0,0,(IF('saisie français'!AF29="A","Abst",(IF('saisie français'!AF29="N","non év","attente")))))))))))))</f>
        <v>Abst</v>
      </c>
      <c r="AG29" s="7" t="str">
        <f>IF('saisie français'!AG29=1,1,(IF('saisie français'!AG29=3,0.5,(IF('saisie français'!AG29=4,0.5,(IF('saisie français'!AG29=9,0,(IF('saisie français'!AG29=0,0,(IF('saisie français'!AG29="A","Abst",(IF('saisie français'!AG29="N","non év","attente")))))))))))))</f>
        <v>Abst</v>
      </c>
      <c r="AH29" s="7" t="str">
        <f>IF('saisie français'!AH29=1,1,(IF('saisie français'!AH29=3,0.5,(IF('saisie français'!AH29=4,0.5,(IF('saisie français'!AH29=9,0,(IF('saisie français'!AH29=0,0,(IF('saisie français'!AH29="A","Abst",(IF('saisie français'!AH29="N","non év","attente")))))))))))))</f>
        <v>Abst</v>
      </c>
      <c r="AI29" s="7" t="str">
        <f>IF('saisie français'!AI29=1,1,(IF('saisie français'!AI29=3,0.5,(IF('saisie français'!AI29=4,0.5,(IF('saisie français'!AI29=9,0,(IF('saisie français'!AI29=0,0,(IF('saisie français'!AI29="A","Abst",(IF('saisie français'!AI29="N","non év","attente")))))))))))))</f>
        <v>Abst</v>
      </c>
      <c r="AJ29" s="7" t="str">
        <f>IF('saisie français'!AJ29=1,1,(IF('saisie français'!AJ29=3,0.5,(IF('saisie français'!AJ29=4,0.5,(IF('saisie français'!AJ29=9,0,(IF('saisie français'!AJ29=0,0,(IF('saisie français'!AJ29="A","Abst",(IF('saisie français'!AJ29="N","non év","attente")))))))))))))</f>
        <v>Abst</v>
      </c>
      <c r="AK29" s="7" t="str">
        <f>IF('saisie français'!AK29=1,1,(IF('saisie français'!AK29=3,0.5,(IF('saisie français'!AK29=4,0.5,(IF('saisie français'!AK29=9,0,(IF('saisie français'!AK29=0,0,(IF('saisie français'!AK29="A","Abst",(IF('saisie français'!AK29="N","non év","attente")))))))))))))</f>
        <v>Abst</v>
      </c>
      <c r="AL29" s="7" t="str">
        <f>IF('saisie français'!AL29=1,1,(IF('saisie français'!AL29=3,0.5,(IF('saisie français'!AL29=4,0.5,(IF('saisie français'!AL29=9,0,(IF('saisie français'!AL29=0,0,(IF('saisie français'!AL29="A","Abst",(IF('saisie français'!AL29="N","non év","attente")))))))))))))</f>
        <v>Abst</v>
      </c>
      <c r="AM29" s="7" t="str">
        <f>IF('saisie français'!AM29=1,1,(IF('saisie français'!AM29=3,0.5,(IF('saisie français'!AM29=4,0.5,(IF('saisie français'!AM29=9,0,(IF('saisie français'!AM29=0,0,(IF('saisie français'!AM29="A","Abst",(IF('saisie français'!AM29="N","non év","attente")))))))))))))</f>
        <v>Abst</v>
      </c>
      <c r="AN29" s="7" t="str">
        <f>IF('saisie français'!AN29=1,1,(IF('saisie français'!AN29=3,0.5,(IF('saisie français'!AN29=4,0.5,(IF('saisie français'!AN29=9,0,(IF('saisie français'!AN29=0,0,(IF('saisie français'!AN29="A","Abst",(IF('saisie français'!AN29="N","non év","attente")))))))))))))</f>
        <v>Abst</v>
      </c>
      <c r="AO29" s="7" t="str">
        <f>IF('saisie français'!AO29=1,1,(IF('saisie français'!AO29=3,0.5,(IF('saisie français'!AO29=4,0.5,(IF('saisie français'!AO29=9,0,(IF('saisie français'!AO29=0,0,(IF('saisie français'!AO29="A","Abst",(IF('saisie français'!AO29="N","non év","attente")))))))))))))</f>
        <v>Abst</v>
      </c>
      <c r="AP29" s="7" t="str">
        <f>IF('saisie français'!AP29=1,1,(IF('saisie français'!AP29=3,0.5,(IF('saisie français'!AP29=4,0.5,(IF('saisie français'!AP29=9,0,(IF('saisie français'!AP29=0,0,(IF('saisie français'!AP29="A","Abst",(IF('saisie français'!AP29="N","non év","attente")))))))))))))</f>
        <v>Abst</v>
      </c>
      <c r="AQ29" s="7" t="str">
        <f>IF('saisie français'!AQ29=1,1,(IF('saisie français'!AQ29=3,0.5,(IF('saisie français'!AQ29=4,0.5,(IF('saisie français'!AQ29=9,0,(IF('saisie français'!AQ29=0,0,(IF('saisie français'!AQ29="A","Abst",(IF('saisie français'!AQ29="N","non év","attente")))))))))))))</f>
        <v>Abst</v>
      </c>
      <c r="AR29" s="7" t="str">
        <f>IF('saisie français'!AR29=1,1,(IF('saisie français'!AR29=3,0.5,(IF('saisie français'!AR29=4,0.5,(IF('saisie français'!AR29=9,0,(IF('saisie français'!AR29=0,0,(IF('saisie français'!AR29="A","Abst",(IF('saisie français'!AR29="N","non év","attente")))))))))))))</f>
        <v>Abst</v>
      </c>
      <c r="AS29" s="7" t="str">
        <f>IF('saisie français'!AS29=1,1,(IF('saisie français'!AS29=3,0.5,(IF('saisie français'!AS29=4,0.5,(IF('saisie français'!AS29=9,0,(IF('saisie français'!AS29=0,0,(IF('saisie français'!AS29="A","Abst",(IF('saisie français'!AS29="N","non év","attente")))))))))))))</f>
        <v>Abst</v>
      </c>
      <c r="AT29" s="7" t="str">
        <f>IF('saisie français'!AT29=1,1,(IF('saisie français'!AT29=3,0.5,(IF('saisie français'!AT29=4,0.5,(IF('saisie français'!AT29=9,0,(IF('saisie français'!AT29=0,0,(IF('saisie français'!AT29="A","Abst",(IF('saisie français'!AT29="N","non év","attente")))))))))))))</f>
        <v>Abst</v>
      </c>
      <c r="AU29" s="7" t="str">
        <f>IF('saisie français'!AU29=1,1,(IF('saisie français'!AU29=3,0.5,(IF('saisie français'!AU29=4,0.5,(IF('saisie français'!AU29=9,0,(IF('saisie français'!AU29=0,0,(IF('saisie français'!AU29="A","Abst",(IF('saisie français'!AU29="N","non év","attente")))))))))))))</f>
        <v>Abst</v>
      </c>
      <c r="AV29" s="7" t="str">
        <f>IF('saisie français'!AV29=1,1,(IF('saisie français'!AV29=3,0.5,(IF('saisie français'!AV29=4,0.5,(IF('saisie français'!AV29=9,0,(IF('saisie français'!AV29=0,0,(IF('saisie français'!AV29="A","Abst",(IF('saisie français'!AV29="N","non év","attente")))))))))))))</f>
        <v>Abst</v>
      </c>
      <c r="AW29" s="7" t="str">
        <f>IF('saisie français'!AW29=1,1,(IF('saisie français'!AW29=3,0.5,(IF('saisie français'!AW29=4,0.5,(IF('saisie français'!AW29=9,0,(IF('saisie français'!AW29=0,0,(IF('saisie français'!AW29="A","Abst",(IF('saisie français'!AW29="N","non év","attente")))))))))))))</f>
        <v>Abst</v>
      </c>
      <c r="AX29" s="7" t="str">
        <f>IF('saisie français'!AX29=1,1,(IF('saisie français'!AX29=3,0.5,(IF('saisie français'!AX29=4,0.5,(IF('saisie français'!AX29=9,0,(IF('saisie français'!AX29=0,0,(IF('saisie français'!AX29="A","Abst",(IF('saisie français'!AX29="N","non év","attente")))))))))))))</f>
        <v>Abst</v>
      </c>
      <c r="AY29" s="7" t="str">
        <f>IF('saisie français'!AY29=1,1,(IF('saisie français'!AY29=3,0.5,(IF('saisie français'!AY29=4,0.5,(IF('saisie français'!AY29=9,0,(IF('saisie français'!AY29=0,0,(IF('saisie français'!AY29="A","Abst",(IF('saisie français'!AY29="N","non év","attente")))))))))))))</f>
        <v>Abst</v>
      </c>
      <c r="AZ29" s="7" t="str">
        <f>IF('saisie français'!AZ29=1,1,(IF('saisie français'!AZ29=3,0.5,(IF('saisie français'!AZ29=4,0.5,(IF('saisie français'!AZ29=9,0,(IF('saisie français'!AZ29=0,0,(IF('saisie français'!AZ29="A","Abst",(IF('saisie français'!AZ29="N","non év","attente")))))))))))))</f>
        <v>Abst</v>
      </c>
      <c r="BA29" s="7" t="str">
        <f>IF('saisie français'!BA29=1,1,(IF('saisie français'!BA29=3,0.5,(IF('saisie français'!BA29=4,0.5,(IF('saisie français'!BA29=9,0,(IF('saisie français'!BA29=0,0,(IF('saisie français'!BA29="A","Abst",(IF('saisie français'!BA29="N","non év","attente")))))))))))))</f>
        <v>Abst</v>
      </c>
      <c r="BB29" s="7" t="str">
        <f>IF('saisie français'!BB29=1,1,(IF('saisie français'!BB29=3,0.5,(IF('saisie français'!BB29=4,0.5,(IF('saisie français'!BB29=9,0,(IF('saisie français'!BB29=0,0,(IF('saisie français'!BB29="A","Abst",(IF('saisie français'!BB29="N","non év","attente")))))))))))))</f>
        <v>Abst</v>
      </c>
      <c r="BC29" s="7" t="str">
        <f>IF('saisie français'!BC29=1,1,(IF('saisie français'!BC29=3,0.5,(IF('saisie français'!BC29=4,0.5,(IF('saisie français'!BC29=9,0,(IF('saisie français'!BC29=0,0,(IF('saisie français'!BC29="A","Abst",(IF('saisie français'!BC29="N","non év","attente")))))))))))))</f>
        <v>Abst</v>
      </c>
      <c r="BD29" s="7" t="str">
        <f>IF('saisie français'!BD29=1,1,(IF('saisie français'!BD29=3,0.5,(IF('saisie français'!BD29=4,0.5,(IF('saisie français'!BD29=9,0,(IF('saisie français'!BD29=0,0,(IF('saisie français'!BD29="A","Abst",(IF('saisie français'!BD29="N","non év","attente")))))))))))))</f>
        <v>Abst</v>
      </c>
      <c r="BE29" s="7" t="str">
        <f>IF('saisie français'!BE29=1,1,(IF('saisie français'!BE29=3,0.5,(IF('saisie français'!BE29=4,0.5,(IF('saisie français'!BE29=9,0,(IF('saisie français'!BE29=0,0,(IF('saisie français'!BE29="A","Abst",(IF('saisie français'!BE29="N","non év","attente")))))))))))))</f>
        <v>Abst</v>
      </c>
      <c r="BF29" s="7" t="str">
        <f>IF('saisie français'!BF29=1,1,(IF('saisie français'!BF29=3,0.5,(IF('saisie français'!BF29=4,0.5,(IF('saisie français'!BF29=9,0,(IF('saisie français'!BF29=0,0,(IF('saisie français'!BF29="A","Abst",(IF('saisie français'!BF29="N","non év","attente")))))))))))))</f>
        <v>Abst</v>
      </c>
      <c r="BG29" s="7" t="str">
        <f>IF('saisie français'!BG29=1,1,(IF('saisie français'!BG29=3,0.5,(IF('saisie français'!BG29=4,0.5,(IF('saisie français'!BG29=9,0,(IF('saisie français'!BG29=0,0,(IF('saisie français'!BG29="A","Abst",(IF('saisie français'!BG29="N","non év","attente")))))))))))))</f>
        <v>Abst</v>
      </c>
      <c r="BH29" s="7" t="str">
        <f>IF('saisie français'!BH29=1,1,(IF('saisie français'!BH29=3,0.5,(IF('saisie français'!BH29=4,0.5,(IF('saisie français'!BH29=9,0,(IF('saisie français'!BH29=0,0,(IF('saisie français'!BH29="A","Abst",(IF('saisie français'!BH29="N","non év","attente")))))))))))))</f>
        <v>Abst</v>
      </c>
      <c r="BI29" s="7" t="str">
        <f>IF('saisie français'!BI29=1,1,(IF('saisie français'!BI29=3,0.5,(IF('saisie français'!BI29=4,0.5,(IF('saisie français'!BI29=9,0,(IF('saisie français'!BI29=0,0,(IF('saisie français'!BI29="A","Abst",(IF('saisie français'!BI29="N","non év","attente")))))))))))))</f>
        <v>Abst</v>
      </c>
      <c r="BJ29" s="7" t="str">
        <f>IF('saisie français'!BJ29=1,1,(IF('saisie français'!BJ29=3,0.5,(IF('saisie français'!BJ29=4,0.5,(IF('saisie français'!BJ29=9,0,(IF('saisie français'!BJ29=0,0,(IF('saisie français'!BJ29="A","Abst",(IF('saisie français'!BJ29="N","non év","attente")))))))))))))</f>
        <v>Abst</v>
      </c>
      <c r="BK29" s="7" t="str">
        <f>IF('saisie français'!BK29=1,1,(IF('saisie français'!BK29=3,0.5,(IF('saisie français'!BK29=4,0.5,(IF('saisie français'!BK29=9,0,(IF('saisie français'!BK29=0,0,(IF('saisie français'!BK29="A","Abst",(IF('saisie français'!BK29="N","non év","attente")))))))))))))</f>
        <v>Abst</v>
      </c>
    </row>
    <row r="30" spans="2:63">
      <c r="B30" s="2" t="str">
        <f>IF('Ma classe'!B29&lt;&gt;0,'Ma classe'!B29,"aucun élève")</f>
        <v>aucun élève</v>
      </c>
      <c r="C30" s="2" t="str">
        <f>IF('Ma classe'!C29&lt;&gt;0,'Ma classe'!C29,"aucun élève")</f>
        <v>aucun élève</v>
      </c>
      <c r="D30" s="7" t="str">
        <f>IF('saisie français'!D30=1,1,(IF('saisie français'!D30=3,0.5,(IF('saisie français'!D30=4,0.5,(IF('saisie français'!D30=9,0,(IF('saisie français'!D30=0,0,(IF('saisie français'!D30="A","Abst",(IF('saisie français'!D30="N","non év","attente")))))))))))))</f>
        <v>Abst</v>
      </c>
      <c r="E30" s="7" t="str">
        <f>IF('saisie français'!E30=1,1,(IF('saisie français'!E30=3,0.5,(IF('saisie français'!E30=4,0.5,(IF('saisie français'!E30=9,0,(IF('saisie français'!E30=0,0,(IF('saisie français'!E30="A","Abst",(IF('saisie français'!E30="N","non év","attente")))))))))))))</f>
        <v>Abst</v>
      </c>
      <c r="F30" s="7" t="str">
        <f>IF('saisie français'!F30=1,1,(IF('saisie français'!F30=3,0.5,(IF('saisie français'!F30=4,0.5,(IF('saisie français'!F30=9,0,(IF('saisie français'!F30=0,0,(IF('saisie français'!F30="A","Abst",(IF('saisie français'!F30="N","non év","attente")))))))))))))</f>
        <v>Abst</v>
      </c>
      <c r="G30" s="7" t="str">
        <f>IF('saisie français'!G30=1,1,(IF('saisie français'!G30=3,0.5,(IF('saisie français'!G30=4,0.5,(IF('saisie français'!G30=9,0,(IF('saisie français'!G30=0,0,(IF('saisie français'!G30="A","Abst",(IF('saisie français'!G30="N","non év","attente")))))))))))))</f>
        <v>Abst</v>
      </c>
      <c r="H30" s="7" t="str">
        <f>IF('saisie français'!H30=1,1,(IF('saisie français'!H30=3,0.5,(IF('saisie français'!H30=4,0.5,(IF('saisie français'!H30=9,0,(IF('saisie français'!H30=0,0,(IF('saisie français'!H30="A","Abst",(IF('saisie français'!H30="N","non év","attente")))))))))))))</f>
        <v>Abst</v>
      </c>
      <c r="I30" s="7" t="str">
        <f>IF('saisie français'!I30=1,1,(IF('saisie français'!I30=3,0.5,(IF('saisie français'!I30=4,0.5,(IF('saisie français'!I30=9,0,(IF('saisie français'!I30=0,0,(IF('saisie français'!I30="A","Abst",(IF('saisie français'!I30="N","non év","attente")))))))))))))</f>
        <v>Abst</v>
      </c>
      <c r="J30" s="7" t="str">
        <f>IF('saisie français'!J30=1,1,(IF('saisie français'!J30=3,0.5,(IF('saisie français'!J30=4,0.5,(IF('saisie français'!J30=9,0,(IF('saisie français'!J30=0,0,(IF('saisie français'!J30="A","Abst",(IF('saisie français'!J30="N","non év","attente")))))))))))))</f>
        <v>Abst</v>
      </c>
      <c r="K30" s="7" t="str">
        <f>IF('saisie français'!K30=1,1,(IF('saisie français'!K30=3,0.5,(IF('saisie français'!K30=4,0.5,(IF('saisie français'!K30=9,0,(IF('saisie français'!K30=0,0,(IF('saisie français'!K30="A","Abst",(IF('saisie français'!K30="N","non év","attente")))))))))))))</f>
        <v>Abst</v>
      </c>
      <c r="L30" s="7" t="str">
        <f>IF('saisie français'!L30=1,1,(IF('saisie français'!L30=3,0.5,(IF('saisie français'!L30=4,0.5,(IF('saisie français'!L30=9,0,(IF('saisie français'!L30=0,0,(IF('saisie français'!L30="A","Abst",(IF('saisie français'!L30="N","non év","attente")))))))))))))</f>
        <v>Abst</v>
      </c>
      <c r="M30" s="7" t="str">
        <f>IF('saisie français'!M30=1,1,(IF('saisie français'!M30=3,0.5,(IF('saisie français'!M30=4,0.5,(IF('saisie français'!M30=9,0,(IF('saisie français'!M30=0,0,(IF('saisie français'!M30="A","Abst",(IF('saisie français'!M30="N","non év","attente")))))))))))))</f>
        <v>Abst</v>
      </c>
      <c r="N30" s="7" t="str">
        <f>IF('saisie français'!N30=1,1,(IF('saisie français'!N30=3,0.5,(IF('saisie français'!N30=4,0.5,(IF('saisie français'!N30=9,0,(IF('saisie français'!N30=0,0,(IF('saisie français'!N30="A","Abst",(IF('saisie français'!N30="N","non év","attente")))))))))))))</f>
        <v>Abst</v>
      </c>
      <c r="O30" s="7" t="str">
        <f>IF('saisie français'!O30=1,1,(IF('saisie français'!O30=3,0.5,(IF('saisie français'!O30=4,0.5,(IF('saisie français'!O30=9,0,(IF('saisie français'!O30=0,0,(IF('saisie français'!O30="A","Abst",(IF('saisie français'!O30="N","non év","attente")))))))))))))</f>
        <v>Abst</v>
      </c>
      <c r="P30" s="7" t="str">
        <f>IF('saisie français'!P30=1,1,(IF('saisie français'!P30=3,0.5,(IF('saisie français'!P30=4,0.5,(IF('saisie français'!P30=9,0,(IF('saisie français'!P30=0,0,(IF('saisie français'!P30="A","Abst",(IF('saisie français'!P30="N","non év","attente")))))))))))))</f>
        <v>Abst</v>
      </c>
      <c r="Q30" s="7" t="str">
        <f>IF('saisie français'!Q30=1,1,(IF('saisie français'!Q30=3,0.5,(IF('saisie français'!Q30=4,0.5,(IF('saisie français'!Q30=9,0,(IF('saisie français'!Q30=0,0,(IF('saisie français'!Q30="A","Abst",(IF('saisie français'!Q30="N","non év","attente")))))))))))))</f>
        <v>Abst</v>
      </c>
      <c r="R30" s="7" t="str">
        <f>IF('saisie français'!R30=1,1,(IF('saisie français'!R30=3,0.5,(IF('saisie français'!R30=4,0.5,(IF('saisie français'!R30=9,0,(IF('saisie français'!R30=0,0,(IF('saisie français'!R30="A","Abst",(IF('saisie français'!R30="N","non év","attente")))))))))))))</f>
        <v>Abst</v>
      </c>
      <c r="S30" s="7" t="str">
        <f>IF('saisie français'!S30=1,1,(IF('saisie français'!S30=3,0.5,(IF('saisie français'!S30=4,0.5,(IF('saisie français'!S30=9,0,(IF('saisie français'!S30=0,0,(IF('saisie français'!S30="A","Abst",(IF('saisie français'!S30="N","non év","attente")))))))))))))</f>
        <v>Abst</v>
      </c>
      <c r="T30" s="7" t="str">
        <f>IF('saisie français'!T30=1,1,(IF('saisie français'!T30=3,0.5,(IF('saisie français'!T30=4,0.5,(IF('saisie français'!T30=9,0,(IF('saisie français'!T30=0,0,(IF('saisie français'!T30="A","Abst",(IF('saisie français'!T30="N","non év","attente")))))))))))))</f>
        <v>Abst</v>
      </c>
      <c r="U30" s="7" t="str">
        <f>IF('saisie français'!U30=1,1,(IF('saisie français'!U30=3,0.5,(IF('saisie français'!U30=4,0.5,(IF('saisie français'!U30=9,0,(IF('saisie français'!U30=0,0,(IF('saisie français'!U30="A","Abst",(IF('saisie français'!U30="N","non év","attente")))))))))))))</f>
        <v>Abst</v>
      </c>
      <c r="V30" s="7" t="str">
        <f>IF('saisie français'!V30=1,1,(IF('saisie français'!V30=3,0.5,(IF('saisie français'!V30=4,0.5,(IF('saisie français'!V30=9,0,(IF('saisie français'!V30=0,0,(IF('saisie français'!V30="A","Abst",(IF('saisie français'!V30="N","non év","attente")))))))))))))</f>
        <v>Abst</v>
      </c>
      <c r="W30" s="7" t="str">
        <f>IF('saisie français'!W30=1,1,(IF('saisie français'!W30=3,0.5,(IF('saisie français'!W30=4,0.5,(IF('saisie français'!W30=9,0,(IF('saisie français'!W30=0,0,(IF('saisie français'!W30="A","Abst",(IF('saisie français'!W30="N","non év","attente")))))))))))))</f>
        <v>Abst</v>
      </c>
      <c r="X30" s="7" t="str">
        <f>IF('saisie français'!X30=1,1,(IF('saisie français'!X30=3,0.5,(IF('saisie français'!X30=4,0.5,(IF('saisie français'!X30=9,0,(IF('saisie français'!X30=0,0,(IF('saisie français'!X30="A","Abst",(IF('saisie français'!X30="N","non év","attente")))))))))))))</f>
        <v>Abst</v>
      </c>
      <c r="Y30" s="7" t="str">
        <f>IF('saisie français'!Y30=1,1,(IF('saisie français'!Y30=3,0.5,(IF('saisie français'!Y30=4,0.5,(IF('saisie français'!Y30=9,0,(IF('saisie français'!Y30=0,0,(IF('saisie français'!Y30="A","Abst",(IF('saisie français'!Y30="N","non év","attente")))))))))))))</f>
        <v>Abst</v>
      </c>
      <c r="Z30" s="7" t="str">
        <f>IF('saisie français'!Z30=1,1,(IF('saisie français'!Z30=3,0.5,(IF('saisie français'!Z30=4,0.5,(IF('saisie français'!Z30=9,0,(IF('saisie français'!Z30=0,0,(IF('saisie français'!Z30="A","Abst",(IF('saisie français'!Z30="N","non év","attente")))))))))))))</f>
        <v>Abst</v>
      </c>
      <c r="AA30" s="7" t="str">
        <f>IF('saisie français'!AA30=1,1,(IF('saisie français'!AA30=3,0.5,(IF('saisie français'!AA30=4,0.5,(IF('saisie français'!AA30=9,0,(IF('saisie français'!AA30=0,0,(IF('saisie français'!AA30="A","Abst",(IF('saisie français'!AA30="N","non év","attente")))))))))))))</f>
        <v>Abst</v>
      </c>
      <c r="AB30" s="7" t="str">
        <f>IF('saisie français'!AB30=1,1,(IF('saisie français'!AB30=3,0.5,(IF('saisie français'!AB30=4,0.5,(IF('saisie français'!AB30=9,0,(IF('saisie français'!AB30=0,0,(IF('saisie français'!AB30="A","Abst",(IF('saisie français'!AB30="N","non év","attente")))))))))))))</f>
        <v>Abst</v>
      </c>
      <c r="AC30" s="7" t="str">
        <f>IF('saisie français'!AC30=1,1,(IF('saisie français'!AC30=3,0.5,(IF('saisie français'!AC30=4,0.5,(IF('saisie français'!AC30=9,0,(IF('saisie français'!AC30=0,0,(IF('saisie français'!AC30="A","Abst",(IF('saisie français'!AC30="N","non év","attente")))))))))))))</f>
        <v>Abst</v>
      </c>
      <c r="AD30" s="7" t="str">
        <f>IF('saisie français'!AD30=1,1,(IF('saisie français'!AD30=3,0.5,(IF('saisie français'!AD30=4,0.5,(IF('saisie français'!AD30=9,0,(IF('saisie français'!AD30=0,0,(IF('saisie français'!AD30="A","Abst",(IF('saisie français'!AD30="N","non év","attente")))))))))))))</f>
        <v>Abst</v>
      </c>
      <c r="AE30" s="7" t="str">
        <f>IF('saisie français'!AE30=1,1,(IF('saisie français'!AE30=3,0.5,(IF('saisie français'!AE30=4,0.5,(IF('saisie français'!AE30=9,0,(IF('saisie français'!AE30=0,0,(IF('saisie français'!AE30="A","Abst",(IF('saisie français'!AE30="N","non év","attente")))))))))))))</f>
        <v>Abst</v>
      </c>
      <c r="AF30" s="7" t="str">
        <f>IF('saisie français'!AF30=1,1,(IF('saisie français'!AF30=3,0.5,(IF('saisie français'!AF30=4,0.5,(IF('saisie français'!AF30=9,0,(IF('saisie français'!AF30=0,0,(IF('saisie français'!AF30="A","Abst",(IF('saisie français'!AF30="N","non év","attente")))))))))))))</f>
        <v>Abst</v>
      </c>
      <c r="AG30" s="7" t="str">
        <f>IF('saisie français'!AG30=1,1,(IF('saisie français'!AG30=3,0.5,(IF('saisie français'!AG30=4,0.5,(IF('saisie français'!AG30=9,0,(IF('saisie français'!AG30=0,0,(IF('saisie français'!AG30="A","Abst",(IF('saisie français'!AG30="N","non év","attente")))))))))))))</f>
        <v>Abst</v>
      </c>
      <c r="AH30" s="7" t="str">
        <f>IF('saisie français'!AH30=1,1,(IF('saisie français'!AH30=3,0.5,(IF('saisie français'!AH30=4,0.5,(IF('saisie français'!AH30=9,0,(IF('saisie français'!AH30=0,0,(IF('saisie français'!AH30="A","Abst",(IF('saisie français'!AH30="N","non év","attente")))))))))))))</f>
        <v>Abst</v>
      </c>
      <c r="AI30" s="7" t="str">
        <f>IF('saisie français'!AI30=1,1,(IF('saisie français'!AI30=3,0.5,(IF('saisie français'!AI30=4,0.5,(IF('saisie français'!AI30=9,0,(IF('saisie français'!AI30=0,0,(IF('saisie français'!AI30="A","Abst",(IF('saisie français'!AI30="N","non év","attente")))))))))))))</f>
        <v>Abst</v>
      </c>
      <c r="AJ30" s="7" t="str">
        <f>IF('saisie français'!AJ30=1,1,(IF('saisie français'!AJ30=3,0.5,(IF('saisie français'!AJ30=4,0.5,(IF('saisie français'!AJ30=9,0,(IF('saisie français'!AJ30=0,0,(IF('saisie français'!AJ30="A","Abst",(IF('saisie français'!AJ30="N","non év","attente")))))))))))))</f>
        <v>Abst</v>
      </c>
      <c r="AK30" s="7" t="str">
        <f>IF('saisie français'!AK30=1,1,(IF('saisie français'!AK30=3,0.5,(IF('saisie français'!AK30=4,0.5,(IF('saisie français'!AK30=9,0,(IF('saisie français'!AK30=0,0,(IF('saisie français'!AK30="A","Abst",(IF('saisie français'!AK30="N","non év","attente")))))))))))))</f>
        <v>Abst</v>
      </c>
      <c r="AL30" s="7" t="str">
        <f>IF('saisie français'!AL30=1,1,(IF('saisie français'!AL30=3,0.5,(IF('saisie français'!AL30=4,0.5,(IF('saisie français'!AL30=9,0,(IF('saisie français'!AL30=0,0,(IF('saisie français'!AL30="A","Abst",(IF('saisie français'!AL30="N","non év","attente")))))))))))))</f>
        <v>Abst</v>
      </c>
      <c r="AM30" s="7" t="str">
        <f>IF('saisie français'!AM30=1,1,(IF('saisie français'!AM30=3,0.5,(IF('saisie français'!AM30=4,0.5,(IF('saisie français'!AM30=9,0,(IF('saisie français'!AM30=0,0,(IF('saisie français'!AM30="A","Abst",(IF('saisie français'!AM30="N","non év","attente")))))))))))))</f>
        <v>Abst</v>
      </c>
      <c r="AN30" s="7" t="str">
        <f>IF('saisie français'!AN30=1,1,(IF('saisie français'!AN30=3,0.5,(IF('saisie français'!AN30=4,0.5,(IF('saisie français'!AN30=9,0,(IF('saisie français'!AN30=0,0,(IF('saisie français'!AN30="A","Abst",(IF('saisie français'!AN30="N","non év","attente")))))))))))))</f>
        <v>Abst</v>
      </c>
      <c r="AO30" s="7" t="str">
        <f>IF('saisie français'!AO30=1,1,(IF('saisie français'!AO30=3,0.5,(IF('saisie français'!AO30=4,0.5,(IF('saisie français'!AO30=9,0,(IF('saisie français'!AO30=0,0,(IF('saisie français'!AO30="A","Abst",(IF('saisie français'!AO30="N","non év","attente")))))))))))))</f>
        <v>Abst</v>
      </c>
      <c r="AP30" s="7" t="str">
        <f>IF('saisie français'!AP30=1,1,(IF('saisie français'!AP30=3,0.5,(IF('saisie français'!AP30=4,0.5,(IF('saisie français'!AP30=9,0,(IF('saisie français'!AP30=0,0,(IF('saisie français'!AP30="A","Abst",(IF('saisie français'!AP30="N","non év","attente")))))))))))))</f>
        <v>Abst</v>
      </c>
      <c r="AQ30" s="7" t="str">
        <f>IF('saisie français'!AQ30=1,1,(IF('saisie français'!AQ30=3,0.5,(IF('saisie français'!AQ30=4,0.5,(IF('saisie français'!AQ30=9,0,(IF('saisie français'!AQ30=0,0,(IF('saisie français'!AQ30="A","Abst",(IF('saisie français'!AQ30="N","non év","attente")))))))))))))</f>
        <v>Abst</v>
      </c>
      <c r="AR30" s="7" t="str">
        <f>IF('saisie français'!AR30=1,1,(IF('saisie français'!AR30=3,0.5,(IF('saisie français'!AR30=4,0.5,(IF('saisie français'!AR30=9,0,(IF('saisie français'!AR30=0,0,(IF('saisie français'!AR30="A","Abst",(IF('saisie français'!AR30="N","non év","attente")))))))))))))</f>
        <v>Abst</v>
      </c>
      <c r="AS30" s="7" t="str">
        <f>IF('saisie français'!AS30=1,1,(IF('saisie français'!AS30=3,0.5,(IF('saisie français'!AS30=4,0.5,(IF('saisie français'!AS30=9,0,(IF('saisie français'!AS30=0,0,(IF('saisie français'!AS30="A","Abst",(IF('saisie français'!AS30="N","non év","attente")))))))))))))</f>
        <v>Abst</v>
      </c>
      <c r="AT30" s="7" t="str">
        <f>IF('saisie français'!AT30=1,1,(IF('saisie français'!AT30=3,0.5,(IF('saisie français'!AT30=4,0.5,(IF('saisie français'!AT30=9,0,(IF('saisie français'!AT30=0,0,(IF('saisie français'!AT30="A","Abst",(IF('saisie français'!AT30="N","non év","attente")))))))))))))</f>
        <v>Abst</v>
      </c>
      <c r="AU30" s="7" t="str">
        <f>IF('saisie français'!AU30=1,1,(IF('saisie français'!AU30=3,0.5,(IF('saisie français'!AU30=4,0.5,(IF('saisie français'!AU30=9,0,(IF('saisie français'!AU30=0,0,(IF('saisie français'!AU30="A","Abst",(IF('saisie français'!AU30="N","non év","attente")))))))))))))</f>
        <v>Abst</v>
      </c>
      <c r="AV30" s="7" t="str">
        <f>IF('saisie français'!AV30=1,1,(IF('saisie français'!AV30=3,0.5,(IF('saisie français'!AV30=4,0.5,(IF('saisie français'!AV30=9,0,(IF('saisie français'!AV30=0,0,(IF('saisie français'!AV30="A","Abst",(IF('saisie français'!AV30="N","non év","attente")))))))))))))</f>
        <v>Abst</v>
      </c>
      <c r="AW30" s="7" t="str">
        <f>IF('saisie français'!AW30=1,1,(IF('saisie français'!AW30=3,0.5,(IF('saisie français'!AW30=4,0.5,(IF('saisie français'!AW30=9,0,(IF('saisie français'!AW30=0,0,(IF('saisie français'!AW30="A","Abst",(IF('saisie français'!AW30="N","non év","attente")))))))))))))</f>
        <v>Abst</v>
      </c>
      <c r="AX30" s="7" t="str">
        <f>IF('saisie français'!AX30=1,1,(IF('saisie français'!AX30=3,0.5,(IF('saisie français'!AX30=4,0.5,(IF('saisie français'!AX30=9,0,(IF('saisie français'!AX30=0,0,(IF('saisie français'!AX30="A","Abst",(IF('saisie français'!AX30="N","non év","attente")))))))))))))</f>
        <v>Abst</v>
      </c>
      <c r="AY30" s="7" t="str">
        <f>IF('saisie français'!AY30=1,1,(IF('saisie français'!AY30=3,0.5,(IF('saisie français'!AY30=4,0.5,(IF('saisie français'!AY30=9,0,(IF('saisie français'!AY30=0,0,(IF('saisie français'!AY30="A","Abst",(IF('saisie français'!AY30="N","non év","attente")))))))))))))</f>
        <v>Abst</v>
      </c>
      <c r="AZ30" s="7" t="str">
        <f>IF('saisie français'!AZ30=1,1,(IF('saisie français'!AZ30=3,0.5,(IF('saisie français'!AZ30=4,0.5,(IF('saisie français'!AZ30=9,0,(IF('saisie français'!AZ30=0,0,(IF('saisie français'!AZ30="A","Abst",(IF('saisie français'!AZ30="N","non év","attente")))))))))))))</f>
        <v>Abst</v>
      </c>
      <c r="BA30" s="7" t="str">
        <f>IF('saisie français'!BA30=1,1,(IF('saisie français'!BA30=3,0.5,(IF('saisie français'!BA30=4,0.5,(IF('saisie français'!BA30=9,0,(IF('saisie français'!BA30=0,0,(IF('saisie français'!BA30="A","Abst",(IF('saisie français'!BA30="N","non év","attente")))))))))))))</f>
        <v>Abst</v>
      </c>
      <c r="BB30" s="7" t="str">
        <f>IF('saisie français'!BB30=1,1,(IF('saisie français'!BB30=3,0.5,(IF('saisie français'!BB30=4,0.5,(IF('saisie français'!BB30=9,0,(IF('saisie français'!BB30=0,0,(IF('saisie français'!BB30="A","Abst",(IF('saisie français'!BB30="N","non év","attente")))))))))))))</f>
        <v>Abst</v>
      </c>
      <c r="BC30" s="7" t="str">
        <f>IF('saisie français'!BC30=1,1,(IF('saisie français'!BC30=3,0.5,(IF('saisie français'!BC30=4,0.5,(IF('saisie français'!BC30=9,0,(IF('saisie français'!BC30=0,0,(IF('saisie français'!BC30="A","Abst",(IF('saisie français'!BC30="N","non év","attente")))))))))))))</f>
        <v>Abst</v>
      </c>
      <c r="BD30" s="7" t="str">
        <f>IF('saisie français'!BD30=1,1,(IF('saisie français'!BD30=3,0.5,(IF('saisie français'!BD30=4,0.5,(IF('saisie français'!BD30=9,0,(IF('saisie français'!BD30=0,0,(IF('saisie français'!BD30="A","Abst",(IF('saisie français'!BD30="N","non év","attente")))))))))))))</f>
        <v>Abst</v>
      </c>
      <c r="BE30" s="7" t="str">
        <f>IF('saisie français'!BE30=1,1,(IF('saisie français'!BE30=3,0.5,(IF('saisie français'!BE30=4,0.5,(IF('saisie français'!BE30=9,0,(IF('saisie français'!BE30=0,0,(IF('saisie français'!BE30="A","Abst",(IF('saisie français'!BE30="N","non év","attente")))))))))))))</f>
        <v>Abst</v>
      </c>
      <c r="BF30" s="7" t="str">
        <f>IF('saisie français'!BF30=1,1,(IF('saisie français'!BF30=3,0.5,(IF('saisie français'!BF30=4,0.5,(IF('saisie français'!BF30=9,0,(IF('saisie français'!BF30=0,0,(IF('saisie français'!BF30="A","Abst",(IF('saisie français'!BF30="N","non év","attente")))))))))))))</f>
        <v>Abst</v>
      </c>
      <c r="BG30" s="7" t="str">
        <f>IF('saisie français'!BG30=1,1,(IF('saisie français'!BG30=3,0.5,(IF('saisie français'!BG30=4,0.5,(IF('saisie français'!BG30=9,0,(IF('saisie français'!BG30=0,0,(IF('saisie français'!BG30="A","Abst",(IF('saisie français'!BG30="N","non év","attente")))))))))))))</f>
        <v>Abst</v>
      </c>
      <c r="BH30" s="7" t="str">
        <f>IF('saisie français'!BH30=1,1,(IF('saisie français'!BH30=3,0.5,(IF('saisie français'!BH30=4,0.5,(IF('saisie français'!BH30=9,0,(IF('saisie français'!BH30=0,0,(IF('saisie français'!BH30="A","Abst",(IF('saisie français'!BH30="N","non év","attente")))))))))))))</f>
        <v>Abst</v>
      </c>
      <c r="BI30" s="7" t="str">
        <f>IF('saisie français'!BI30=1,1,(IF('saisie français'!BI30=3,0.5,(IF('saisie français'!BI30=4,0.5,(IF('saisie français'!BI30=9,0,(IF('saisie français'!BI30=0,0,(IF('saisie français'!BI30="A","Abst",(IF('saisie français'!BI30="N","non év","attente")))))))))))))</f>
        <v>Abst</v>
      </c>
      <c r="BJ30" s="7" t="str">
        <f>IF('saisie français'!BJ30=1,1,(IF('saisie français'!BJ30=3,0.5,(IF('saisie français'!BJ30=4,0.5,(IF('saisie français'!BJ30=9,0,(IF('saisie français'!BJ30=0,0,(IF('saisie français'!BJ30="A","Abst",(IF('saisie français'!BJ30="N","non év","attente")))))))))))))</f>
        <v>Abst</v>
      </c>
      <c r="BK30" s="7" t="str">
        <f>IF('saisie français'!BK30=1,1,(IF('saisie français'!BK30=3,0.5,(IF('saisie français'!BK30=4,0.5,(IF('saisie français'!BK30=9,0,(IF('saisie français'!BK30=0,0,(IF('saisie français'!BK30="A","Abst",(IF('saisie français'!BK30="N","non év","attente")))))))))))))</f>
        <v>Abst</v>
      </c>
    </row>
    <row r="31" spans="2:63">
      <c r="B31" s="2" t="str">
        <f>IF('Ma classe'!B30&lt;&gt;0,'Ma classe'!B30,"aucun élève")</f>
        <v>aucun élève</v>
      </c>
      <c r="C31" s="2" t="str">
        <f>IF('Ma classe'!C30&lt;&gt;0,'Ma classe'!C30,"aucun élève")</f>
        <v>aucun élève</v>
      </c>
      <c r="D31" s="7" t="str">
        <f>IF('saisie français'!D31=1,1,(IF('saisie français'!D31=3,0.5,(IF('saisie français'!D31=4,0.5,(IF('saisie français'!D31=9,0,(IF('saisie français'!D31=0,0,(IF('saisie français'!D31="A","Abst",(IF('saisie français'!D31="N","non év","attente")))))))))))))</f>
        <v>Abst</v>
      </c>
      <c r="E31" s="7" t="str">
        <f>IF('saisie français'!E31=1,1,(IF('saisie français'!E31=3,0.5,(IF('saisie français'!E31=4,0.5,(IF('saisie français'!E31=9,0,(IF('saisie français'!E31=0,0,(IF('saisie français'!E31="A","Abst",(IF('saisie français'!E31="N","non év","attente")))))))))))))</f>
        <v>Abst</v>
      </c>
      <c r="F31" s="7" t="str">
        <f>IF('saisie français'!F31=1,1,(IF('saisie français'!F31=3,0.5,(IF('saisie français'!F31=4,0.5,(IF('saisie français'!F31=9,0,(IF('saisie français'!F31=0,0,(IF('saisie français'!F31="A","Abst",(IF('saisie français'!F31="N","non év","attente")))))))))))))</f>
        <v>Abst</v>
      </c>
      <c r="G31" s="7" t="str">
        <f>IF('saisie français'!G31=1,1,(IF('saisie français'!G31=3,0.5,(IF('saisie français'!G31=4,0.5,(IF('saisie français'!G31=9,0,(IF('saisie français'!G31=0,0,(IF('saisie français'!G31="A","Abst",(IF('saisie français'!G31="N","non év","attente")))))))))))))</f>
        <v>Abst</v>
      </c>
      <c r="H31" s="7" t="str">
        <f>IF('saisie français'!H31=1,1,(IF('saisie français'!H31=3,0.5,(IF('saisie français'!H31=4,0.5,(IF('saisie français'!H31=9,0,(IF('saisie français'!H31=0,0,(IF('saisie français'!H31="A","Abst",(IF('saisie français'!H31="N","non év","attente")))))))))))))</f>
        <v>Abst</v>
      </c>
      <c r="I31" s="7" t="str">
        <f>IF('saisie français'!I31=1,1,(IF('saisie français'!I31=3,0.5,(IF('saisie français'!I31=4,0.5,(IF('saisie français'!I31=9,0,(IF('saisie français'!I31=0,0,(IF('saisie français'!I31="A","Abst",(IF('saisie français'!I31="N","non év","attente")))))))))))))</f>
        <v>Abst</v>
      </c>
      <c r="J31" s="7" t="str">
        <f>IF('saisie français'!J31=1,1,(IF('saisie français'!J31=3,0.5,(IF('saisie français'!J31=4,0.5,(IF('saisie français'!J31=9,0,(IF('saisie français'!J31=0,0,(IF('saisie français'!J31="A","Abst",(IF('saisie français'!J31="N","non év","attente")))))))))))))</f>
        <v>Abst</v>
      </c>
      <c r="K31" s="7" t="str">
        <f>IF('saisie français'!K31=1,1,(IF('saisie français'!K31=3,0.5,(IF('saisie français'!K31=4,0.5,(IF('saisie français'!K31=9,0,(IF('saisie français'!K31=0,0,(IF('saisie français'!K31="A","Abst",(IF('saisie français'!K31="N","non év","attente")))))))))))))</f>
        <v>Abst</v>
      </c>
      <c r="L31" s="7" t="str">
        <f>IF('saisie français'!L31=1,1,(IF('saisie français'!L31=3,0.5,(IF('saisie français'!L31=4,0.5,(IF('saisie français'!L31=9,0,(IF('saisie français'!L31=0,0,(IF('saisie français'!L31="A","Abst",(IF('saisie français'!L31="N","non év","attente")))))))))))))</f>
        <v>Abst</v>
      </c>
      <c r="M31" s="7" t="str">
        <f>IF('saisie français'!M31=1,1,(IF('saisie français'!M31=3,0.5,(IF('saisie français'!M31=4,0.5,(IF('saisie français'!M31=9,0,(IF('saisie français'!M31=0,0,(IF('saisie français'!M31="A","Abst",(IF('saisie français'!M31="N","non év","attente")))))))))))))</f>
        <v>Abst</v>
      </c>
      <c r="N31" s="7" t="str">
        <f>IF('saisie français'!N31=1,1,(IF('saisie français'!N31=3,0.5,(IF('saisie français'!N31=4,0.5,(IF('saisie français'!N31=9,0,(IF('saisie français'!N31=0,0,(IF('saisie français'!N31="A","Abst",(IF('saisie français'!N31="N","non év","attente")))))))))))))</f>
        <v>Abst</v>
      </c>
      <c r="O31" s="7" t="str">
        <f>IF('saisie français'!O31=1,1,(IF('saisie français'!O31=3,0.5,(IF('saisie français'!O31=4,0.5,(IF('saisie français'!O31=9,0,(IF('saisie français'!O31=0,0,(IF('saisie français'!O31="A","Abst",(IF('saisie français'!O31="N","non év","attente")))))))))))))</f>
        <v>Abst</v>
      </c>
      <c r="P31" s="7" t="str">
        <f>IF('saisie français'!P31=1,1,(IF('saisie français'!P31=3,0.5,(IF('saisie français'!P31=4,0.5,(IF('saisie français'!P31=9,0,(IF('saisie français'!P31=0,0,(IF('saisie français'!P31="A","Abst",(IF('saisie français'!P31="N","non év","attente")))))))))))))</f>
        <v>Abst</v>
      </c>
      <c r="Q31" s="7" t="str">
        <f>IF('saisie français'!Q31=1,1,(IF('saisie français'!Q31=3,0.5,(IF('saisie français'!Q31=4,0.5,(IF('saisie français'!Q31=9,0,(IF('saisie français'!Q31=0,0,(IF('saisie français'!Q31="A","Abst",(IF('saisie français'!Q31="N","non év","attente")))))))))))))</f>
        <v>Abst</v>
      </c>
      <c r="R31" s="7" t="str">
        <f>IF('saisie français'!R31=1,1,(IF('saisie français'!R31=3,0.5,(IF('saisie français'!R31=4,0.5,(IF('saisie français'!R31=9,0,(IF('saisie français'!R31=0,0,(IF('saisie français'!R31="A","Abst",(IF('saisie français'!R31="N","non év","attente")))))))))))))</f>
        <v>Abst</v>
      </c>
      <c r="S31" s="7" t="str">
        <f>IF('saisie français'!S31=1,1,(IF('saisie français'!S31=3,0.5,(IF('saisie français'!S31=4,0.5,(IF('saisie français'!S31=9,0,(IF('saisie français'!S31=0,0,(IF('saisie français'!S31="A","Abst",(IF('saisie français'!S31="N","non év","attente")))))))))))))</f>
        <v>Abst</v>
      </c>
      <c r="T31" s="7" t="str">
        <f>IF('saisie français'!T31=1,1,(IF('saisie français'!T31=3,0.5,(IF('saisie français'!T31=4,0.5,(IF('saisie français'!T31=9,0,(IF('saisie français'!T31=0,0,(IF('saisie français'!T31="A","Abst",(IF('saisie français'!T31="N","non év","attente")))))))))))))</f>
        <v>Abst</v>
      </c>
      <c r="U31" s="7" t="str">
        <f>IF('saisie français'!U31=1,1,(IF('saisie français'!U31=3,0.5,(IF('saisie français'!U31=4,0.5,(IF('saisie français'!U31=9,0,(IF('saisie français'!U31=0,0,(IF('saisie français'!U31="A","Abst",(IF('saisie français'!U31="N","non év","attente")))))))))))))</f>
        <v>Abst</v>
      </c>
      <c r="V31" s="7" t="str">
        <f>IF('saisie français'!V31=1,1,(IF('saisie français'!V31=3,0.5,(IF('saisie français'!V31=4,0.5,(IF('saisie français'!V31=9,0,(IF('saisie français'!V31=0,0,(IF('saisie français'!V31="A","Abst",(IF('saisie français'!V31="N","non év","attente")))))))))))))</f>
        <v>Abst</v>
      </c>
      <c r="W31" s="7" t="str">
        <f>IF('saisie français'!W31=1,1,(IF('saisie français'!W31=3,0.5,(IF('saisie français'!W31=4,0.5,(IF('saisie français'!W31=9,0,(IF('saisie français'!W31=0,0,(IF('saisie français'!W31="A","Abst",(IF('saisie français'!W31="N","non év","attente")))))))))))))</f>
        <v>Abst</v>
      </c>
      <c r="X31" s="7" t="str">
        <f>IF('saisie français'!X31=1,1,(IF('saisie français'!X31=3,0.5,(IF('saisie français'!X31=4,0.5,(IF('saisie français'!X31=9,0,(IF('saisie français'!X31=0,0,(IF('saisie français'!X31="A","Abst",(IF('saisie français'!X31="N","non év","attente")))))))))))))</f>
        <v>Abst</v>
      </c>
      <c r="Y31" s="7" t="str">
        <f>IF('saisie français'!Y31=1,1,(IF('saisie français'!Y31=3,0.5,(IF('saisie français'!Y31=4,0.5,(IF('saisie français'!Y31=9,0,(IF('saisie français'!Y31=0,0,(IF('saisie français'!Y31="A","Abst",(IF('saisie français'!Y31="N","non év","attente")))))))))))))</f>
        <v>Abst</v>
      </c>
      <c r="Z31" s="7" t="str">
        <f>IF('saisie français'!Z31=1,1,(IF('saisie français'!Z31=3,0.5,(IF('saisie français'!Z31=4,0.5,(IF('saisie français'!Z31=9,0,(IF('saisie français'!Z31=0,0,(IF('saisie français'!Z31="A","Abst",(IF('saisie français'!Z31="N","non év","attente")))))))))))))</f>
        <v>Abst</v>
      </c>
      <c r="AA31" s="7" t="str">
        <f>IF('saisie français'!AA31=1,1,(IF('saisie français'!AA31=3,0.5,(IF('saisie français'!AA31=4,0.5,(IF('saisie français'!AA31=9,0,(IF('saisie français'!AA31=0,0,(IF('saisie français'!AA31="A","Abst",(IF('saisie français'!AA31="N","non év","attente")))))))))))))</f>
        <v>Abst</v>
      </c>
      <c r="AB31" s="7" t="str">
        <f>IF('saisie français'!AB31=1,1,(IF('saisie français'!AB31=3,0.5,(IF('saisie français'!AB31=4,0.5,(IF('saisie français'!AB31=9,0,(IF('saisie français'!AB31=0,0,(IF('saisie français'!AB31="A","Abst",(IF('saisie français'!AB31="N","non év","attente")))))))))))))</f>
        <v>Abst</v>
      </c>
      <c r="AC31" s="7" t="str">
        <f>IF('saisie français'!AC31=1,1,(IF('saisie français'!AC31=3,0.5,(IF('saisie français'!AC31=4,0.5,(IF('saisie français'!AC31=9,0,(IF('saisie français'!AC31=0,0,(IF('saisie français'!AC31="A","Abst",(IF('saisie français'!AC31="N","non év","attente")))))))))))))</f>
        <v>Abst</v>
      </c>
      <c r="AD31" s="7" t="str">
        <f>IF('saisie français'!AD31=1,1,(IF('saisie français'!AD31=3,0.5,(IF('saisie français'!AD31=4,0.5,(IF('saisie français'!AD31=9,0,(IF('saisie français'!AD31=0,0,(IF('saisie français'!AD31="A","Abst",(IF('saisie français'!AD31="N","non év","attente")))))))))))))</f>
        <v>Abst</v>
      </c>
      <c r="AE31" s="7" t="str">
        <f>IF('saisie français'!AE31=1,1,(IF('saisie français'!AE31=3,0.5,(IF('saisie français'!AE31=4,0.5,(IF('saisie français'!AE31=9,0,(IF('saisie français'!AE31=0,0,(IF('saisie français'!AE31="A","Abst",(IF('saisie français'!AE31="N","non év","attente")))))))))))))</f>
        <v>Abst</v>
      </c>
      <c r="AF31" s="7" t="str">
        <f>IF('saisie français'!AF31=1,1,(IF('saisie français'!AF31=3,0.5,(IF('saisie français'!AF31=4,0.5,(IF('saisie français'!AF31=9,0,(IF('saisie français'!AF31=0,0,(IF('saisie français'!AF31="A","Abst",(IF('saisie français'!AF31="N","non év","attente")))))))))))))</f>
        <v>Abst</v>
      </c>
      <c r="AG31" s="7" t="str">
        <f>IF('saisie français'!AG31=1,1,(IF('saisie français'!AG31=3,0.5,(IF('saisie français'!AG31=4,0.5,(IF('saisie français'!AG31=9,0,(IF('saisie français'!AG31=0,0,(IF('saisie français'!AG31="A","Abst",(IF('saisie français'!AG31="N","non év","attente")))))))))))))</f>
        <v>Abst</v>
      </c>
      <c r="AH31" s="7" t="str">
        <f>IF('saisie français'!AH31=1,1,(IF('saisie français'!AH31=3,0.5,(IF('saisie français'!AH31=4,0.5,(IF('saisie français'!AH31=9,0,(IF('saisie français'!AH31=0,0,(IF('saisie français'!AH31="A","Abst",(IF('saisie français'!AH31="N","non év","attente")))))))))))))</f>
        <v>Abst</v>
      </c>
      <c r="AI31" s="7" t="str">
        <f>IF('saisie français'!AI31=1,1,(IF('saisie français'!AI31=3,0.5,(IF('saisie français'!AI31=4,0.5,(IF('saisie français'!AI31=9,0,(IF('saisie français'!AI31=0,0,(IF('saisie français'!AI31="A","Abst",(IF('saisie français'!AI31="N","non év","attente")))))))))))))</f>
        <v>Abst</v>
      </c>
      <c r="AJ31" s="7" t="str">
        <f>IF('saisie français'!AJ31=1,1,(IF('saisie français'!AJ31=3,0.5,(IF('saisie français'!AJ31=4,0.5,(IF('saisie français'!AJ31=9,0,(IF('saisie français'!AJ31=0,0,(IF('saisie français'!AJ31="A","Abst",(IF('saisie français'!AJ31="N","non év","attente")))))))))))))</f>
        <v>Abst</v>
      </c>
      <c r="AK31" s="7" t="str">
        <f>IF('saisie français'!AK31=1,1,(IF('saisie français'!AK31=3,0.5,(IF('saisie français'!AK31=4,0.5,(IF('saisie français'!AK31=9,0,(IF('saisie français'!AK31=0,0,(IF('saisie français'!AK31="A","Abst",(IF('saisie français'!AK31="N","non év","attente")))))))))))))</f>
        <v>Abst</v>
      </c>
      <c r="AL31" s="7" t="str">
        <f>IF('saisie français'!AL31=1,1,(IF('saisie français'!AL31=3,0.5,(IF('saisie français'!AL31=4,0.5,(IF('saisie français'!AL31=9,0,(IF('saisie français'!AL31=0,0,(IF('saisie français'!AL31="A","Abst",(IF('saisie français'!AL31="N","non év","attente")))))))))))))</f>
        <v>Abst</v>
      </c>
      <c r="AM31" s="7" t="str">
        <f>IF('saisie français'!AM31=1,1,(IF('saisie français'!AM31=3,0.5,(IF('saisie français'!AM31=4,0.5,(IF('saisie français'!AM31=9,0,(IF('saisie français'!AM31=0,0,(IF('saisie français'!AM31="A","Abst",(IF('saisie français'!AM31="N","non év","attente")))))))))))))</f>
        <v>Abst</v>
      </c>
      <c r="AN31" s="7" t="str">
        <f>IF('saisie français'!AN31=1,1,(IF('saisie français'!AN31=3,0.5,(IF('saisie français'!AN31=4,0.5,(IF('saisie français'!AN31=9,0,(IF('saisie français'!AN31=0,0,(IF('saisie français'!AN31="A","Abst",(IF('saisie français'!AN31="N","non év","attente")))))))))))))</f>
        <v>Abst</v>
      </c>
      <c r="AO31" s="7" t="str">
        <f>IF('saisie français'!AO31=1,1,(IF('saisie français'!AO31=3,0.5,(IF('saisie français'!AO31=4,0.5,(IF('saisie français'!AO31=9,0,(IF('saisie français'!AO31=0,0,(IF('saisie français'!AO31="A","Abst",(IF('saisie français'!AO31="N","non év","attente")))))))))))))</f>
        <v>Abst</v>
      </c>
      <c r="AP31" s="7" t="str">
        <f>IF('saisie français'!AP31=1,1,(IF('saisie français'!AP31=3,0.5,(IF('saisie français'!AP31=4,0.5,(IF('saisie français'!AP31=9,0,(IF('saisie français'!AP31=0,0,(IF('saisie français'!AP31="A","Abst",(IF('saisie français'!AP31="N","non év","attente")))))))))))))</f>
        <v>Abst</v>
      </c>
      <c r="AQ31" s="7" t="str">
        <f>IF('saisie français'!AQ31=1,1,(IF('saisie français'!AQ31=3,0.5,(IF('saisie français'!AQ31=4,0.5,(IF('saisie français'!AQ31=9,0,(IF('saisie français'!AQ31=0,0,(IF('saisie français'!AQ31="A","Abst",(IF('saisie français'!AQ31="N","non év","attente")))))))))))))</f>
        <v>Abst</v>
      </c>
      <c r="AR31" s="7" t="str">
        <f>IF('saisie français'!AR31=1,1,(IF('saisie français'!AR31=3,0.5,(IF('saisie français'!AR31=4,0.5,(IF('saisie français'!AR31=9,0,(IF('saisie français'!AR31=0,0,(IF('saisie français'!AR31="A","Abst",(IF('saisie français'!AR31="N","non év","attente")))))))))))))</f>
        <v>Abst</v>
      </c>
      <c r="AS31" s="7" t="str">
        <f>IF('saisie français'!AS31=1,1,(IF('saisie français'!AS31=3,0.5,(IF('saisie français'!AS31=4,0.5,(IF('saisie français'!AS31=9,0,(IF('saisie français'!AS31=0,0,(IF('saisie français'!AS31="A","Abst",(IF('saisie français'!AS31="N","non év","attente")))))))))))))</f>
        <v>Abst</v>
      </c>
      <c r="AT31" s="7" t="str">
        <f>IF('saisie français'!AT31=1,1,(IF('saisie français'!AT31=3,0.5,(IF('saisie français'!AT31=4,0.5,(IF('saisie français'!AT31=9,0,(IF('saisie français'!AT31=0,0,(IF('saisie français'!AT31="A","Abst",(IF('saisie français'!AT31="N","non év","attente")))))))))))))</f>
        <v>Abst</v>
      </c>
      <c r="AU31" s="7" t="str">
        <f>IF('saisie français'!AU31=1,1,(IF('saisie français'!AU31=3,0.5,(IF('saisie français'!AU31=4,0.5,(IF('saisie français'!AU31=9,0,(IF('saisie français'!AU31=0,0,(IF('saisie français'!AU31="A","Abst",(IF('saisie français'!AU31="N","non év","attente")))))))))))))</f>
        <v>Abst</v>
      </c>
      <c r="AV31" s="7" t="str">
        <f>IF('saisie français'!AV31=1,1,(IF('saisie français'!AV31=3,0.5,(IF('saisie français'!AV31=4,0.5,(IF('saisie français'!AV31=9,0,(IF('saisie français'!AV31=0,0,(IF('saisie français'!AV31="A","Abst",(IF('saisie français'!AV31="N","non év","attente")))))))))))))</f>
        <v>Abst</v>
      </c>
      <c r="AW31" s="7" t="str">
        <f>IF('saisie français'!AW31=1,1,(IF('saisie français'!AW31=3,0.5,(IF('saisie français'!AW31=4,0.5,(IF('saisie français'!AW31=9,0,(IF('saisie français'!AW31=0,0,(IF('saisie français'!AW31="A","Abst",(IF('saisie français'!AW31="N","non év","attente")))))))))))))</f>
        <v>Abst</v>
      </c>
      <c r="AX31" s="7" t="str">
        <f>IF('saisie français'!AX31=1,1,(IF('saisie français'!AX31=3,0.5,(IF('saisie français'!AX31=4,0.5,(IF('saisie français'!AX31=9,0,(IF('saisie français'!AX31=0,0,(IF('saisie français'!AX31="A","Abst",(IF('saisie français'!AX31="N","non év","attente")))))))))))))</f>
        <v>Abst</v>
      </c>
      <c r="AY31" s="7" t="str">
        <f>IF('saisie français'!AY31=1,1,(IF('saisie français'!AY31=3,0.5,(IF('saisie français'!AY31=4,0.5,(IF('saisie français'!AY31=9,0,(IF('saisie français'!AY31=0,0,(IF('saisie français'!AY31="A","Abst",(IF('saisie français'!AY31="N","non év","attente")))))))))))))</f>
        <v>Abst</v>
      </c>
      <c r="AZ31" s="7" t="str">
        <f>IF('saisie français'!AZ31=1,1,(IF('saisie français'!AZ31=3,0.5,(IF('saisie français'!AZ31=4,0.5,(IF('saisie français'!AZ31=9,0,(IF('saisie français'!AZ31=0,0,(IF('saisie français'!AZ31="A","Abst",(IF('saisie français'!AZ31="N","non év","attente")))))))))))))</f>
        <v>Abst</v>
      </c>
      <c r="BA31" s="7" t="str">
        <f>IF('saisie français'!BA31=1,1,(IF('saisie français'!BA31=3,0.5,(IF('saisie français'!BA31=4,0.5,(IF('saisie français'!BA31=9,0,(IF('saisie français'!BA31=0,0,(IF('saisie français'!BA31="A","Abst",(IF('saisie français'!BA31="N","non év","attente")))))))))))))</f>
        <v>Abst</v>
      </c>
      <c r="BB31" s="7" t="str">
        <f>IF('saisie français'!BB31=1,1,(IF('saisie français'!BB31=3,0.5,(IF('saisie français'!BB31=4,0.5,(IF('saisie français'!BB31=9,0,(IF('saisie français'!BB31=0,0,(IF('saisie français'!BB31="A","Abst",(IF('saisie français'!BB31="N","non év","attente")))))))))))))</f>
        <v>Abst</v>
      </c>
      <c r="BC31" s="7" t="str">
        <f>IF('saisie français'!BC31=1,1,(IF('saisie français'!BC31=3,0.5,(IF('saisie français'!BC31=4,0.5,(IF('saisie français'!BC31=9,0,(IF('saisie français'!BC31=0,0,(IF('saisie français'!BC31="A","Abst",(IF('saisie français'!BC31="N","non év","attente")))))))))))))</f>
        <v>Abst</v>
      </c>
      <c r="BD31" s="7" t="str">
        <f>IF('saisie français'!BD31=1,1,(IF('saisie français'!BD31=3,0.5,(IF('saisie français'!BD31=4,0.5,(IF('saisie français'!BD31=9,0,(IF('saisie français'!BD31=0,0,(IF('saisie français'!BD31="A","Abst",(IF('saisie français'!BD31="N","non év","attente")))))))))))))</f>
        <v>Abst</v>
      </c>
      <c r="BE31" s="7" t="str">
        <f>IF('saisie français'!BE31=1,1,(IF('saisie français'!BE31=3,0.5,(IF('saisie français'!BE31=4,0.5,(IF('saisie français'!BE31=9,0,(IF('saisie français'!BE31=0,0,(IF('saisie français'!BE31="A","Abst",(IF('saisie français'!BE31="N","non év","attente")))))))))))))</f>
        <v>Abst</v>
      </c>
      <c r="BF31" s="7" t="str">
        <f>IF('saisie français'!BF31=1,1,(IF('saisie français'!BF31=3,0.5,(IF('saisie français'!BF31=4,0.5,(IF('saisie français'!BF31=9,0,(IF('saisie français'!BF31=0,0,(IF('saisie français'!BF31="A","Abst",(IF('saisie français'!BF31="N","non év","attente")))))))))))))</f>
        <v>Abst</v>
      </c>
      <c r="BG31" s="7" t="str">
        <f>IF('saisie français'!BG31=1,1,(IF('saisie français'!BG31=3,0.5,(IF('saisie français'!BG31=4,0.5,(IF('saisie français'!BG31=9,0,(IF('saisie français'!BG31=0,0,(IF('saisie français'!BG31="A","Abst",(IF('saisie français'!BG31="N","non év","attente")))))))))))))</f>
        <v>Abst</v>
      </c>
      <c r="BH31" s="7" t="str">
        <f>IF('saisie français'!BH31=1,1,(IF('saisie français'!BH31=3,0.5,(IF('saisie français'!BH31=4,0.5,(IF('saisie français'!BH31=9,0,(IF('saisie français'!BH31=0,0,(IF('saisie français'!BH31="A","Abst",(IF('saisie français'!BH31="N","non év","attente")))))))))))))</f>
        <v>Abst</v>
      </c>
      <c r="BI31" s="7" t="str">
        <f>IF('saisie français'!BI31=1,1,(IF('saisie français'!BI31=3,0.5,(IF('saisie français'!BI31=4,0.5,(IF('saisie français'!BI31=9,0,(IF('saisie français'!BI31=0,0,(IF('saisie français'!BI31="A","Abst",(IF('saisie français'!BI31="N","non év","attente")))))))))))))</f>
        <v>Abst</v>
      </c>
      <c r="BJ31" s="7" t="str">
        <f>IF('saisie français'!BJ31=1,1,(IF('saisie français'!BJ31=3,0.5,(IF('saisie français'!BJ31=4,0.5,(IF('saisie français'!BJ31=9,0,(IF('saisie français'!BJ31=0,0,(IF('saisie français'!BJ31="A","Abst",(IF('saisie français'!BJ31="N","non év","attente")))))))))))))</f>
        <v>Abst</v>
      </c>
      <c r="BK31" s="7" t="str">
        <f>IF('saisie français'!BK31=1,1,(IF('saisie français'!BK31=3,0.5,(IF('saisie français'!BK31=4,0.5,(IF('saisie français'!BK31=9,0,(IF('saisie français'!BK31=0,0,(IF('saisie français'!BK31="A","Abst",(IF('saisie français'!BK31="N","non év","attente")))))))))))))</f>
        <v>Abst</v>
      </c>
    </row>
    <row r="32" spans="2:63">
      <c r="B32" s="2" t="str">
        <f>IF('Ma classe'!B31&lt;&gt;0,'Ma classe'!B31,"aucun élève")</f>
        <v>aucun élève</v>
      </c>
      <c r="C32" s="2" t="str">
        <f>IF('Ma classe'!C31&lt;&gt;0,'Ma classe'!C31,"aucun élève")</f>
        <v>aucun élève</v>
      </c>
      <c r="D32" s="7" t="str">
        <f>IF('saisie français'!D32=1,1,(IF('saisie français'!D32=3,0.5,(IF('saisie français'!D32=4,0.5,(IF('saisie français'!D32=9,0,(IF('saisie français'!D32=0,0,(IF('saisie français'!D32="A","Abst",(IF('saisie français'!D32="N","non év","attente")))))))))))))</f>
        <v>Abst</v>
      </c>
      <c r="E32" s="7" t="str">
        <f>IF('saisie français'!E32=1,1,(IF('saisie français'!E32=3,0.5,(IF('saisie français'!E32=4,0.5,(IF('saisie français'!E32=9,0,(IF('saisie français'!E32=0,0,(IF('saisie français'!E32="A","Abst",(IF('saisie français'!E32="N","non év","attente")))))))))))))</f>
        <v>Abst</v>
      </c>
      <c r="F32" s="7" t="str">
        <f>IF('saisie français'!F32=1,1,(IF('saisie français'!F32=3,0.5,(IF('saisie français'!F32=4,0.5,(IF('saisie français'!F32=9,0,(IF('saisie français'!F32=0,0,(IF('saisie français'!F32="A","Abst",(IF('saisie français'!F32="N","non év","attente")))))))))))))</f>
        <v>Abst</v>
      </c>
      <c r="G32" s="7" t="str">
        <f>IF('saisie français'!G32=1,1,(IF('saisie français'!G32=3,0.5,(IF('saisie français'!G32=4,0.5,(IF('saisie français'!G32=9,0,(IF('saisie français'!G32=0,0,(IF('saisie français'!G32="A","Abst",(IF('saisie français'!G32="N","non év","attente")))))))))))))</f>
        <v>Abst</v>
      </c>
      <c r="H32" s="7" t="str">
        <f>IF('saisie français'!H32=1,1,(IF('saisie français'!H32=3,0.5,(IF('saisie français'!H32=4,0.5,(IF('saisie français'!H32=9,0,(IF('saisie français'!H32=0,0,(IF('saisie français'!H32="A","Abst",(IF('saisie français'!H32="N","non év","attente")))))))))))))</f>
        <v>Abst</v>
      </c>
      <c r="I32" s="7" t="str">
        <f>IF('saisie français'!I32=1,1,(IF('saisie français'!I32=3,0.5,(IF('saisie français'!I32=4,0.5,(IF('saisie français'!I32=9,0,(IF('saisie français'!I32=0,0,(IF('saisie français'!I32="A","Abst",(IF('saisie français'!I32="N","non év","attente")))))))))))))</f>
        <v>Abst</v>
      </c>
      <c r="J32" s="7" t="str">
        <f>IF('saisie français'!J32=1,1,(IF('saisie français'!J32=3,0.5,(IF('saisie français'!J32=4,0.5,(IF('saisie français'!J32=9,0,(IF('saisie français'!J32=0,0,(IF('saisie français'!J32="A","Abst",(IF('saisie français'!J32="N","non év","attente")))))))))))))</f>
        <v>Abst</v>
      </c>
      <c r="K32" s="7" t="str">
        <f>IF('saisie français'!K32=1,1,(IF('saisie français'!K32=3,0.5,(IF('saisie français'!K32=4,0.5,(IF('saisie français'!K32=9,0,(IF('saisie français'!K32=0,0,(IF('saisie français'!K32="A","Abst",(IF('saisie français'!K32="N","non év","attente")))))))))))))</f>
        <v>Abst</v>
      </c>
      <c r="L32" s="7" t="str">
        <f>IF('saisie français'!L32=1,1,(IF('saisie français'!L32=3,0.5,(IF('saisie français'!L32=4,0.5,(IF('saisie français'!L32=9,0,(IF('saisie français'!L32=0,0,(IF('saisie français'!L32="A","Abst",(IF('saisie français'!L32="N","non év","attente")))))))))))))</f>
        <v>Abst</v>
      </c>
      <c r="M32" s="7" t="str">
        <f>IF('saisie français'!M32=1,1,(IF('saisie français'!M32=3,0.5,(IF('saisie français'!M32=4,0.5,(IF('saisie français'!M32=9,0,(IF('saisie français'!M32=0,0,(IF('saisie français'!M32="A","Abst",(IF('saisie français'!M32="N","non év","attente")))))))))))))</f>
        <v>Abst</v>
      </c>
      <c r="N32" s="7" t="str">
        <f>IF('saisie français'!N32=1,1,(IF('saisie français'!N32=3,0.5,(IF('saisie français'!N32=4,0.5,(IF('saisie français'!N32=9,0,(IF('saisie français'!N32=0,0,(IF('saisie français'!N32="A","Abst",(IF('saisie français'!N32="N","non év","attente")))))))))))))</f>
        <v>Abst</v>
      </c>
      <c r="O32" s="7" t="str">
        <f>IF('saisie français'!O32=1,1,(IF('saisie français'!O32=3,0.5,(IF('saisie français'!O32=4,0.5,(IF('saisie français'!O32=9,0,(IF('saisie français'!O32=0,0,(IF('saisie français'!O32="A","Abst",(IF('saisie français'!O32="N","non év","attente")))))))))))))</f>
        <v>Abst</v>
      </c>
      <c r="P32" s="7" t="str">
        <f>IF('saisie français'!P32=1,1,(IF('saisie français'!P32=3,0.5,(IF('saisie français'!P32=4,0.5,(IF('saisie français'!P32=9,0,(IF('saisie français'!P32=0,0,(IF('saisie français'!P32="A","Abst",(IF('saisie français'!P32="N","non év","attente")))))))))))))</f>
        <v>Abst</v>
      </c>
      <c r="Q32" s="7" t="str">
        <f>IF('saisie français'!Q32=1,1,(IF('saisie français'!Q32=3,0.5,(IF('saisie français'!Q32=4,0.5,(IF('saisie français'!Q32=9,0,(IF('saisie français'!Q32=0,0,(IF('saisie français'!Q32="A","Abst",(IF('saisie français'!Q32="N","non év","attente")))))))))))))</f>
        <v>Abst</v>
      </c>
      <c r="R32" s="7" t="str">
        <f>IF('saisie français'!R32=1,1,(IF('saisie français'!R32=3,0.5,(IF('saisie français'!R32=4,0.5,(IF('saisie français'!R32=9,0,(IF('saisie français'!R32=0,0,(IF('saisie français'!R32="A","Abst",(IF('saisie français'!R32="N","non év","attente")))))))))))))</f>
        <v>Abst</v>
      </c>
      <c r="S32" s="7" t="str">
        <f>IF('saisie français'!S32=1,1,(IF('saisie français'!S32=3,0.5,(IF('saisie français'!S32=4,0.5,(IF('saisie français'!S32=9,0,(IF('saisie français'!S32=0,0,(IF('saisie français'!S32="A","Abst",(IF('saisie français'!S32="N","non év","attente")))))))))))))</f>
        <v>Abst</v>
      </c>
      <c r="T32" s="7" t="str">
        <f>IF('saisie français'!T32=1,1,(IF('saisie français'!T32=3,0.5,(IF('saisie français'!T32=4,0.5,(IF('saisie français'!T32=9,0,(IF('saisie français'!T32=0,0,(IF('saisie français'!T32="A","Abst",(IF('saisie français'!T32="N","non év","attente")))))))))))))</f>
        <v>Abst</v>
      </c>
      <c r="U32" s="7" t="str">
        <f>IF('saisie français'!U32=1,1,(IF('saisie français'!U32=3,0.5,(IF('saisie français'!U32=4,0.5,(IF('saisie français'!U32=9,0,(IF('saisie français'!U32=0,0,(IF('saisie français'!U32="A","Abst",(IF('saisie français'!U32="N","non év","attente")))))))))))))</f>
        <v>Abst</v>
      </c>
      <c r="V32" s="7" t="str">
        <f>IF('saisie français'!V32=1,1,(IF('saisie français'!V32=3,0.5,(IF('saisie français'!V32=4,0.5,(IF('saisie français'!V32=9,0,(IF('saisie français'!V32=0,0,(IF('saisie français'!V32="A","Abst",(IF('saisie français'!V32="N","non év","attente")))))))))))))</f>
        <v>Abst</v>
      </c>
      <c r="W32" s="7" t="str">
        <f>IF('saisie français'!W32=1,1,(IF('saisie français'!W32=3,0.5,(IF('saisie français'!W32=4,0.5,(IF('saisie français'!W32=9,0,(IF('saisie français'!W32=0,0,(IF('saisie français'!W32="A","Abst",(IF('saisie français'!W32="N","non év","attente")))))))))))))</f>
        <v>Abst</v>
      </c>
      <c r="X32" s="7" t="str">
        <f>IF('saisie français'!X32=1,1,(IF('saisie français'!X32=3,0.5,(IF('saisie français'!X32=4,0.5,(IF('saisie français'!X32=9,0,(IF('saisie français'!X32=0,0,(IF('saisie français'!X32="A","Abst",(IF('saisie français'!X32="N","non év","attente")))))))))))))</f>
        <v>Abst</v>
      </c>
      <c r="Y32" s="7" t="str">
        <f>IF('saisie français'!Y32=1,1,(IF('saisie français'!Y32=3,0.5,(IF('saisie français'!Y32=4,0.5,(IF('saisie français'!Y32=9,0,(IF('saisie français'!Y32=0,0,(IF('saisie français'!Y32="A","Abst",(IF('saisie français'!Y32="N","non év","attente")))))))))))))</f>
        <v>Abst</v>
      </c>
      <c r="Z32" s="7" t="str">
        <f>IF('saisie français'!Z32=1,1,(IF('saisie français'!Z32=3,0.5,(IF('saisie français'!Z32=4,0.5,(IF('saisie français'!Z32=9,0,(IF('saisie français'!Z32=0,0,(IF('saisie français'!Z32="A","Abst",(IF('saisie français'!Z32="N","non év","attente")))))))))))))</f>
        <v>Abst</v>
      </c>
      <c r="AA32" s="7" t="str">
        <f>IF('saisie français'!AA32=1,1,(IF('saisie français'!AA32=3,0.5,(IF('saisie français'!AA32=4,0.5,(IF('saisie français'!AA32=9,0,(IF('saisie français'!AA32=0,0,(IF('saisie français'!AA32="A","Abst",(IF('saisie français'!AA32="N","non év","attente")))))))))))))</f>
        <v>Abst</v>
      </c>
      <c r="AB32" s="7" t="str">
        <f>IF('saisie français'!AB32=1,1,(IF('saisie français'!AB32=3,0.5,(IF('saisie français'!AB32=4,0.5,(IF('saisie français'!AB32=9,0,(IF('saisie français'!AB32=0,0,(IF('saisie français'!AB32="A","Abst",(IF('saisie français'!AB32="N","non év","attente")))))))))))))</f>
        <v>Abst</v>
      </c>
      <c r="AC32" s="7" t="str">
        <f>IF('saisie français'!AC32=1,1,(IF('saisie français'!AC32=3,0.5,(IF('saisie français'!AC32=4,0.5,(IF('saisie français'!AC32=9,0,(IF('saisie français'!AC32=0,0,(IF('saisie français'!AC32="A","Abst",(IF('saisie français'!AC32="N","non év","attente")))))))))))))</f>
        <v>Abst</v>
      </c>
      <c r="AD32" s="7" t="str">
        <f>IF('saisie français'!AD32=1,1,(IF('saisie français'!AD32=3,0.5,(IF('saisie français'!AD32=4,0.5,(IF('saisie français'!AD32=9,0,(IF('saisie français'!AD32=0,0,(IF('saisie français'!AD32="A","Abst",(IF('saisie français'!AD32="N","non év","attente")))))))))))))</f>
        <v>Abst</v>
      </c>
      <c r="AE32" s="7" t="str">
        <f>IF('saisie français'!AE32=1,1,(IF('saisie français'!AE32=3,0.5,(IF('saisie français'!AE32=4,0.5,(IF('saisie français'!AE32=9,0,(IF('saisie français'!AE32=0,0,(IF('saisie français'!AE32="A","Abst",(IF('saisie français'!AE32="N","non év","attente")))))))))))))</f>
        <v>Abst</v>
      </c>
      <c r="AF32" s="7" t="str">
        <f>IF('saisie français'!AF32=1,1,(IF('saisie français'!AF32=3,0.5,(IF('saisie français'!AF32=4,0.5,(IF('saisie français'!AF32=9,0,(IF('saisie français'!AF32=0,0,(IF('saisie français'!AF32="A","Abst",(IF('saisie français'!AF32="N","non év","attente")))))))))))))</f>
        <v>Abst</v>
      </c>
      <c r="AG32" s="7" t="str">
        <f>IF('saisie français'!AG32=1,1,(IF('saisie français'!AG32=3,0.5,(IF('saisie français'!AG32=4,0.5,(IF('saisie français'!AG32=9,0,(IF('saisie français'!AG32=0,0,(IF('saisie français'!AG32="A","Abst",(IF('saisie français'!AG32="N","non év","attente")))))))))))))</f>
        <v>Abst</v>
      </c>
      <c r="AH32" s="7" t="str">
        <f>IF('saisie français'!AH32=1,1,(IF('saisie français'!AH32=3,0.5,(IF('saisie français'!AH32=4,0.5,(IF('saisie français'!AH32=9,0,(IF('saisie français'!AH32=0,0,(IF('saisie français'!AH32="A","Abst",(IF('saisie français'!AH32="N","non év","attente")))))))))))))</f>
        <v>Abst</v>
      </c>
      <c r="AI32" s="7" t="str">
        <f>IF('saisie français'!AI32=1,1,(IF('saisie français'!AI32=3,0.5,(IF('saisie français'!AI32=4,0.5,(IF('saisie français'!AI32=9,0,(IF('saisie français'!AI32=0,0,(IF('saisie français'!AI32="A","Abst",(IF('saisie français'!AI32="N","non év","attente")))))))))))))</f>
        <v>Abst</v>
      </c>
      <c r="AJ32" s="7" t="str">
        <f>IF('saisie français'!AJ32=1,1,(IF('saisie français'!AJ32=3,0.5,(IF('saisie français'!AJ32=4,0.5,(IF('saisie français'!AJ32=9,0,(IF('saisie français'!AJ32=0,0,(IF('saisie français'!AJ32="A","Abst",(IF('saisie français'!AJ32="N","non év","attente")))))))))))))</f>
        <v>Abst</v>
      </c>
      <c r="AK32" s="7" t="str">
        <f>IF('saisie français'!AK32=1,1,(IF('saisie français'!AK32=3,0.5,(IF('saisie français'!AK32=4,0.5,(IF('saisie français'!AK32=9,0,(IF('saisie français'!AK32=0,0,(IF('saisie français'!AK32="A","Abst",(IF('saisie français'!AK32="N","non év","attente")))))))))))))</f>
        <v>Abst</v>
      </c>
      <c r="AL32" s="7" t="str">
        <f>IF('saisie français'!AL32=1,1,(IF('saisie français'!AL32=3,0.5,(IF('saisie français'!AL32=4,0.5,(IF('saisie français'!AL32=9,0,(IF('saisie français'!AL32=0,0,(IF('saisie français'!AL32="A","Abst",(IF('saisie français'!AL32="N","non év","attente")))))))))))))</f>
        <v>Abst</v>
      </c>
      <c r="AM32" s="7" t="str">
        <f>IF('saisie français'!AM32=1,1,(IF('saisie français'!AM32=3,0.5,(IF('saisie français'!AM32=4,0.5,(IF('saisie français'!AM32=9,0,(IF('saisie français'!AM32=0,0,(IF('saisie français'!AM32="A","Abst",(IF('saisie français'!AM32="N","non év","attente")))))))))))))</f>
        <v>Abst</v>
      </c>
      <c r="AN32" s="7" t="str">
        <f>IF('saisie français'!AN32=1,1,(IF('saisie français'!AN32=3,0.5,(IF('saisie français'!AN32=4,0.5,(IF('saisie français'!AN32=9,0,(IF('saisie français'!AN32=0,0,(IF('saisie français'!AN32="A","Abst",(IF('saisie français'!AN32="N","non év","attente")))))))))))))</f>
        <v>Abst</v>
      </c>
      <c r="AO32" s="7" t="str">
        <f>IF('saisie français'!AO32=1,1,(IF('saisie français'!AO32=3,0.5,(IF('saisie français'!AO32=4,0.5,(IF('saisie français'!AO32=9,0,(IF('saisie français'!AO32=0,0,(IF('saisie français'!AO32="A","Abst",(IF('saisie français'!AO32="N","non év","attente")))))))))))))</f>
        <v>Abst</v>
      </c>
      <c r="AP32" s="7" t="str">
        <f>IF('saisie français'!AP32=1,1,(IF('saisie français'!AP32=3,0.5,(IF('saisie français'!AP32=4,0.5,(IF('saisie français'!AP32=9,0,(IF('saisie français'!AP32=0,0,(IF('saisie français'!AP32="A","Abst",(IF('saisie français'!AP32="N","non év","attente")))))))))))))</f>
        <v>Abst</v>
      </c>
      <c r="AQ32" s="7" t="str">
        <f>IF('saisie français'!AQ32=1,1,(IF('saisie français'!AQ32=3,0.5,(IF('saisie français'!AQ32=4,0.5,(IF('saisie français'!AQ32=9,0,(IF('saisie français'!AQ32=0,0,(IF('saisie français'!AQ32="A","Abst",(IF('saisie français'!AQ32="N","non év","attente")))))))))))))</f>
        <v>Abst</v>
      </c>
      <c r="AR32" s="7" t="str">
        <f>IF('saisie français'!AR32=1,1,(IF('saisie français'!AR32=3,0.5,(IF('saisie français'!AR32=4,0.5,(IF('saisie français'!AR32=9,0,(IF('saisie français'!AR32=0,0,(IF('saisie français'!AR32="A","Abst",(IF('saisie français'!AR32="N","non év","attente")))))))))))))</f>
        <v>Abst</v>
      </c>
      <c r="AS32" s="7" t="str">
        <f>IF('saisie français'!AS32=1,1,(IF('saisie français'!AS32=3,0.5,(IF('saisie français'!AS32=4,0.5,(IF('saisie français'!AS32=9,0,(IF('saisie français'!AS32=0,0,(IF('saisie français'!AS32="A","Abst",(IF('saisie français'!AS32="N","non év","attente")))))))))))))</f>
        <v>Abst</v>
      </c>
      <c r="AT32" s="7" t="str">
        <f>IF('saisie français'!AT32=1,1,(IF('saisie français'!AT32=3,0.5,(IF('saisie français'!AT32=4,0.5,(IF('saisie français'!AT32=9,0,(IF('saisie français'!AT32=0,0,(IF('saisie français'!AT32="A","Abst",(IF('saisie français'!AT32="N","non év","attente")))))))))))))</f>
        <v>Abst</v>
      </c>
      <c r="AU32" s="7" t="str">
        <f>IF('saisie français'!AU32=1,1,(IF('saisie français'!AU32=3,0.5,(IF('saisie français'!AU32=4,0.5,(IF('saisie français'!AU32=9,0,(IF('saisie français'!AU32=0,0,(IF('saisie français'!AU32="A","Abst",(IF('saisie français'!AU32="N","non év","attente")))))))))))))</f>
        <v>Abst</v>
      </c>
      <c r="AV32" s="7" t="str">
        <f>IF('saisie français'!AV32=1,1,(IF('saisie français'!AV32=3,0.5,(IF('saisie français'!AV32=4,0.5,(IF('saisie français'!AV32=9,0,(IF('saisie français'!AV32=0,0,(IF('saisie français'!AV32="A","Abst",(IF('saisie français'!AV32="N","non év","attente")))))))))))))</f>
        <v>Abst</v>
      </c>
      <c r="AW32" s="7" t="str">
        <f>IF('saisie français'!AW32=1,1,(IF('saisie français'!AW32=3,0.5,(IF('saisie français'!AW32=4,0.5,(IF('saisie français'!AW32=9,0,(IF('saisie français'!AW32=0,0,(IF('saisie français'!AW32="A","Abst",(IF('saisie français'!AW32="N","non év","attente")))))))))))))</f>
        <v>Abst</v>
      </c>
      <c r="AX32" s="7" t="str">
        <f>IF('saisie français'!AX32=1,1,(IF('saisie français'!AX32=3,0.5,(IF('saisie français'!AX32=4,0.5,(IF('saisie français'!AX32=9,0,(IF('saisie français'!AX32=0,0,(IF('saisie français'!AX32="A","Abst",(IF('saisie français'!AX32="N","non év","attente")))))))))))))</f>
        <v>Abst</v>
      </c>
      <c r="AY32" s="7" t="str">
        <f>IF('saisie français'!AY32=1,1,(IF('saisie français'!AY32=3,0.5,(IF('saisie français'!AY32=4,0.5,(IF('saisie français'!AY32=9,0,(IF('saisie français'!AY32=0,0,(IF('saisie français'!AY32="A","Abst",(IF('saisie français'!AY32="N","non év","attente")))))))))))))</f>
        <v>Abst</v>
      </c>
      <c r="AZ32" s="7" t="str">
        <f>IF('saisie français'!AZ32=1,1,(IF('saisie français'!AZ32=3,0.5,(IF('saisie français'!AZ32=4,0.5,(IF('saisie français'!AZ32=9,0,(IF('saisie français'!AZ32=0,0,(IF('saisie français'!AZ32="A","Abst",(IF('saisie français'!AZ32="N","non év","attente")))))))))))))</f>
        <v>Abst</v>
      </c>
      <c r="BA32" s="7" t="str">
        <f>IF('saisie français'!BA32=1,1,(IF('saisie français'!BA32=3,0.5,(IF('saisie français'!BA32=4,0.5,(IF('saisie français'!BA32=9,0,(IF('saisie français'!BA32=0,0,(IF('saisie français'!BA32="A","Abst",(IF('saisie français'!BA32="N","non év","attente")))))))))))))</f>
        <v>Abst</v>
      </c>
      <c r="BB32" s="7" t="str">
        <f>IF('saisie français'!BB32=1,1,(IF('saisie français'!BB32=3,0.5,(IF('saisie français'!BB32=4,0.5,(IF('saisie français'!BB32=9,0,(IF('saisie français'!BB32=0,0,(IF('saisie français'!BB32="A","Abst",(IF('saisie français'!BB32="N","non év","attente")))))))))))))</f>
        <v>Abst</v>
      </c>
      <c r="BC32" s="7" t="str">
        <f>IF('saisie français'!BC32=1,1,(IF('saisie français'!BC32=3,0.5,(IF('saisie français'!BC32=4,0.5,(IF('saisie français'!BC32=9,0,(IF('saisie français'!BC32=0,0,(IF('saisie français'!BC32="A","Abst",(IF('saisie français'!BC32="N","non év","attente")))))))))))))</f>
        <v>Abst</v>
      </c>
      <c r="BD32" s="7" t="str">
        <f>IF('saisie français'!BD32=1,1,(IF('saisie français'!BD32=3,0.5,(IF('saisie français'!BD32=4,0.5,(IF('saisie français'!BD32=9,0,(IF('saisie français'!BD32=0,0,(IF('saisie français'!BD32="A","Abst",(IF('saisie français'!BD32="N","non év","attente")))))))))))))</f>
        <v>Abst</v>
      </c>
      <c r="BE32" s="7" t="str">
        <f>IF('saisie français'!BE32=1,1,(IF('saisie français'!BE32=3,0.5,(IF('saisie français'!BE32=4,0.5,(IF('saisie français'!BE32=9,0,(IF('saisie français'!BE32=0,0,(IF('saisie français'!BE32="A","Abst",(IF('saisie français'!BE32="N","non év","attente")))))))))))))</f>
        <v>Abst</v>
      </c>
      <c r="BF32" s="7" t="str">
        <f>IF('saisie français'!BF32=1,1,(IF('saisie français'!BF32=3,0.5,(IF('saisie français'!BF32=4,0.5,(IF('saisie français'!BF32=9,0,(IF('saisie français'!BF32=0,0,(IF('saisie français'!BF32="A","Abst",(IF('saisie français'!BF32="N","non év","attente")))))))))))))</f>
        <v>Abst</v>
      </c>
      <c r="BG32" s="7" t="str">
        <f>IF('saisie français'!BG32=1,1,(IF('saisie français'!BG32=3,0.5,(IF('saisie français'!BG32=4,0.5,(IF('saisie français'!BG32=9,0,(IF('saisie français'!BG32=0,0,(IF('saisie français'!BG32="A","Abst",(IF('saisie français'!BG32="N","non év","attente")))))))))))))</f>
        <v>Abst</v>
      </c>
      <c r="BH32" s="7" t="str">
        <f>IF('saisie français'!BH32=1,1,(IF('saisie français'!BH32=3,0.5,(IF('saisie français'!BH32=4,0.5,(IF('saisie français'!BH32=9,0,(IF('saisie français'!BH32=0,0,(IF('saisie français'!BH32="A","Abst",(IF('saisie français'!BH32="N","non év","attente")))))))))))))</f>
        <v>Abst</v>
      </c>
      <c r="BI32" s="7" t="str">
        <f>IF('saisie français'!BI32=1,1,(IF('saisie français'!BI32=3,0.5,(IF('saisie français'!BI32=4,0.5,(IF('saisie français'!BI32=9,0,(IF('saisie français'!BI32=0,0,(IF('saisie français'!BI32="A","Abst",(IF('saisie français'!BI32="N","non év","attente")))))))))))))</f>
        <v>Abst</v>
      </c>
      <c r="BJ32" s="7" t="str">
        <f>IF('saisie français'!BJ32=1,1,(IF('saisie français'!BJ32=3,0.5,(IF('saisie français'!BJ32=4,0.5,(IF('saisie français'!BJ32=9,0,(IF('saisie français'!BJ32=0,0,(IF('saisie français'!BJ32="A","Abst",(IF('saisie français'!BJ32="N","non év","attente")))))))))))))</f>
        <v>Abst</v>
      </c>
      <c r="BK32" s="7" t="str">
        <f>IF('saisie français'!BK32=1,1,(IF('saisie français'!BK32=3,0.5,(IF('saisie français'!BK32=4,0.5,(IF('saisie français'!BK32=9,0,(IF('saisie français'!BK32=0,0,(IF('saisie français'!BK32="A","Abst",(IF('saisie français'!BK32="N","non év","attente")))))))))))))</f>
        <v>Abst</v>
      </c>
    </row>
  </sheetData>
  <sheetProtection password="C82B" sheet="1" objects="1" scenarios="1"/>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00B0F0"/>
  </sheetPr>
  <dimension ref="A1:AA34"/>
  <sheetViews>
    <sheetView zoomScale="120" zoomScaleNormal="120" workbookViewId="0">
      <pane xSplit="2" ySplit="3" topLeftCell="C4" activePane="bottomRight" state="frozen"/>
      <selection pane="topRight" activeCell="C1" sqref="C1"/>
      <selection pane="bottomLeft" activeCell="A4" sqref="A4"/>
      <selection pane="bottomRight" activeCell="B1" sqref="B1"/>
    </sheetView>
  </sheetViews>
  <sheetFormatPr baseColWidth="10" defaultColWidth="11.5703125" defaultRowHeight="12.75"/>
  <cols>
    <col min="1" max="2" width="11.5703125" style="10"/>
    <col min="3" max="3" width="12.85546875" style="10" customWidth="1"/>
    <col min="4" max="16" width="11.5703125" style="10"/>
    <col min="17" max="17" width="11.85546875" style="10" customWidth="1"/>
    <col min="18" max="16384" width="11.5703125" style="10"/>
  </cols>
  <sheetData>
    <row r="1" spans="1:27" ht="23.85" customHeight="1">
      <c r="C1" s="11" t="s">
        <v>66</v>
      </c>
      <c r="D1" s="256" t="s">
        <v>67</v>
      </c>
      <c r="E1" s="256"/>
      <c r="F1" s="256"/>
      <c r="G1" s="256"/>
      <c r="H1" s="256"/>
      <c r="I1" s="256"/>
      <c r="J1" s="256"/>
      <c r="K1" s="257" t="s">
        <v>68</v>
      </c>
      <c r="L1" s="257"/>
      <c r="M1" s="257"/>
      <c r="N1" s="257"/>
      <c r="O1" s="257" t="s">
        <v>69</v>
      </c>
      <c r="P1" s="257"/>
      <c r="Q1" s="257"/>
      <c r="R1" s="257"/>
      <c r="S1" s="257"/>
      <c r="T1" s="257"/>
      <c r="U1" s="257"/>
      <c r="V1" s="257"/>
      <c r="W1" s="257"/>
      <c r="X1" s="257"/>
      <c r="Y1" s="257"/>
      <c r="Z1" s="257"/>
      <c r="AA1" s="257"/>
    </row>
    <row r="2" spans="1:27" ht="117.4" customHeight="1">
      <c r="A2" s="258" t="s">
        <v>70</v>
      </c>
      <c r="B2" s="258"/>
      <c r="C2" s="182" t="s">
        <v>71</v>
      </c>
      <c r="D2" s="183" t="s">
        <v>72</v>
      </c>
      <c r="E2" s="259" t="s">
        <v>73</v>
      </c>
      <c r="F2" s="260"/>
      <c r="G2" s="260"/>
      <c r="H2" s="261"/>
      <c r="I2" s="262" t="s">
        <v>74</v>
      </c>
      <c r="J2" s="263"/>
      <c r="K2" s="264" t="s">
        <v>75</v>
      </c>
      <c r="L2" s="264"/>
      <c r="M2" s="184" t="s">
        <v>76</v>
      </c>
      <c r="N2" s="185" t="s">
        <v>77</v>
      </c>
      <c r="O2" s="264" t="s">
        <v>78</v>
      </c>
      <c r="P2" s="264"/>
      <c r="Q2" s="264"/>
      <c r="R2" s="264"/>
      <c r="S2" s="259" t="s">
        <v>79</v>
      </c>
      <c r="T2" s="260"/>
      <c r="U2" s="261"/>
      <c r="V2" s="262" t="s">
        <v>80</v>
      </c>
      <c r="W2" s="263"/>
      <c r="X2" s="263"/>
      <c r="Y2" s="263"/>
      <c r="Z2" s="263"/>
      <c r="AA2" s="263"/>
    </row>
    <row r="3" spans="1:27" s="24" customFormat="1" ht="124.35" customHeight="1">
      <c r="A3" s="254" t="s">
        <v>81</v>
      </c>
      <c r="B3" s="254"/>
      <c r="C3" s="15" t="s">
        <v>82</v>
      </c>
      <c r="D3" s="16" t="s">
        <v>83</v>
      </c>
      <c r="E3" s="104" t="s">
        <v>84</v>
      </c>
      <c r="F3" s="17" t="s">
        <v>85</v>
      </c>
      <c r="G3" s="17" t="s">
        <v>86</v>
      </c>
      <c r="H3" s="103" t="s">
        <v>87</v>
      </c>
      <c r="I3" s="21" t="s">
        <v>88</v>
      </c>
      <c r="J3" s="19" t="s">
        <v>89</v>
      </c>
      <c r="K3" s="20" t="s">
        <v>90</v>
      </c>
      <c r="L3" s="21" t="s">
        <v>91</v>
      </c>
      <c r="M3" s="17" t="s">
        <v>92</v>
      </c>
      <c r="N3" s="19" t="s">
        <v>93</v>
      </c>
      <c r="O3" s="20" t="s">
        <v>94</v>
      </c>
      <c r="P3" s="18" t="s">
        <v>95</v>
      </c>
      <c r="Q3" s="22" t="s">
        <v>96</v>
      </c>
      <c r="R3" s="18" t="s">
        <v>97</v>
      </c>
      <c r="S3" s="104" t="s">
        <v>98</v>
      </c>
      <c r="T3" s="17" t="s">
        <v>99</v>
      </c>
      <c r="U3" s="109" t="s">
        <v>100</v>
      </c>
      <c r="V3" s="22" t="s">
        <v>101</v>
      </c>
      <c r="W3" s="17" t="s">
        <v>102</v>
      </c>
      <c r="X3" s="23" t="s">
        <v>103</v>
      </c>
      <c r="Y3" s="22" t="s">
        <v>104</v>
      </c>
      <c r="Z3" s="22" t="s">
        <v>105</v>
      </c>
      <c r="AA3" s="19" t="s">
        <v>106</v>
      </c>
    </row>
    <row r="4" spans="1:27" s="24" customFormat="1" ht="17.100000000000001" customHeight="1">
      <c r="A4" s="255" t="s">
        <v>107</v>
      </c>
      <c r="B4" s="255"/>
      <c r="C4" s="25">
        <v>13</v>
      </c>
      <c r="D4" s="26" t="s">
        <v>108</v>
      </c>
      <c r="E4" s="106" t="s">
        <v>109</v>
      </c>
      <c r="F4" s="27">
        <v>33</v>
      </c>
      <c r="G4" s="27" t="s">
        <v>110</v>
      </c>
      <c r="H4" s="105" t="s">
        <v>111</v>
      </c>
      <c r="I4" s="107">
        <v>1</v>
      </c>
      <c r="J4" s="27" t="s">
        <v>112</v>
      </c>
      <c r="K4" s="30" t="s">
        <v>113</v>
      </c>
      <c r="L4" s="31" t="s">
        <v>114</v>
      </c>
      <c r="M4" s="32" t="s">
        <v>115</v>
      </c>
      <c r="N4" s="27" t="s">
        <v>116</v>
      </c>
      <c r="O4" s="30" t="s">
        <v>117</v>
      </c>
      <c r="P4" s="28" t="s">
        <v>118</v>
      </c>
      <c r="Q4" s="31" t="s">
        <v>119</v>
      </c>
      <c r="R4" s="29">
        <v>50</v>
      </c>
      <c r="S4" s="106" t="s">
        <v>120</v>
      </c>
      <c r="T4" s="29">
        <v>6</v>
      </c>
      <c r="U4" s="110">
        <v>7</v>
      </c>
      <c r="V4" s="108" t="s">
        <v>121</v>
      </c>
      <c r="W4" s="27" t="s">
        <v>122</v>
      </c>
      <c r="X4" s="33" t="s">
        <v>123</v>
      </c>
      <c r="Y4" s="33" t="s">
        <v>124</v>
      </c>
      <c r="Z4" s="33" t="s">
        <v>125</v>
      </c>
      <c r="AA4" s="27" t="s">
        <v>126</v>
      </c>
    </row>
    <row r="5" spans="1:27">
      <c r="A5" s="34" t="str">
        <f>IF('Ma classe'!B2&lt;&gt;0,'Ma classe'!B2,"aucun élève")</f>
        <v>Adiavou</v>
      </c>
      <c r="B5" s="34" t="str">
        <f>IF('Ma classe'!C2&lt;&gt;0,'Ma classe'!C2,"aucun élève")</f>
        <v>Nadège</v>
      </c>
      <c r="C5" s="35">
        <f>IF(COUNT(traitementfr!P3)=1,AVERAGE(traitementfr!P3),"∞")</f>
        <v>1</v>
      </c>
      <c r="D5" s="36">
        <f>IF(COUNT(traitementfr!BI3:BK3)=3,AVERAGE(traitementfr!BI3:BK3),"∞")</f>
        <v>0.83333333333333337</v>
      </c>
      <c r="E5" s="36">
        <f>IF(COUNT(traitementfr!BB3:BE3)=4,AVERAGE(traitementfr!BB3:BE3),"∞")</f>
        <v>0.375</v>
      </c>
      <c r="F5" s="36">
        <f>IF(COUNT(traitementfr!AJ3)=1,AVERAGE(traitementfr!AJ3),"∞")</f>
        <v>0</v>
      </c>
      <c r="G5" s="36">
        <f>IF(COUNT(traitementfr!AH3:AI3)=2,AVERAGE(traitementfr!AH3:AI3),"∞")</f>
        <v>1</v>
      </c>
      <c r="H5" s="36">
        <f>IF(COUNT(traitementfr!F3:H3,traitementfr!AG3,traitementfr!AR3:AS3)=6,AVERAGE(traitementfr!F3:H3,traitementfr!AG3,traitementfr!AR3:AS3),"∞")</f>
        <v>0.58333333333333337</v>
      </c>
      <c r="I5" s="36">
        <f>IF(COUNT(traitementfr!D3)=1,AVERAGE(traitementfr!D3),"∞")</f>
        <v>0.5</v>
      </c>
      <c r="J5" s="37">
        <f>IF(COUNT(traitementfr!E3,traitementfr!BH3)=2,AVERAGE(traitementfr!E3,traitementfr!BH3),"∞")</f>
        <v>0.75</v>
      </c>
      <c r="K5" s="36">
        <f>IF(COUNT(traitementfr!AB3:AC3)=2,AVERAGE(traitementfr!AB3:AC3),"∞")</f>
        <v>0.75</v>
      </c>
      <c r="L5" s="36">
        <f>IF(COUNT(traitementfr!BF3:BG3)=2,AVERAGE(traitementfr!BF3:BG3),"∞")</f>
        <v>0.75</v>
      </c>
      <c r="M5" s="36">
        <f>IF(COUNT(traitementfr!U3:Y3)=5,AVERAGE(traitementfr!U3:Y3),"∞")</f>
        <v>0.5</v>
      </c>
      <c r="N5" s="37">
        <f>IF(COUNT(traitementfr!AK3:AM3)=3,AVERAGE(traitementfr!AK3:AM3),"∞")</f>
        <v>0.33333333333333331</v>
      </c>
      <c r="O5" s="36">
        <f>IF(COUNT(traitementfr!AP3:AQ3)=2,AVERAGE(traitementfr!AP3:AQ3),"∞")</f>
        <v>0.75</v>
      </c>
      <c r="P5" s="36">
        <f>IF(COUNT(traitementfr!M3:O3)=3,AVERAGE(traitementfr!M3:O3),"∞")</f>
        <v>0.66666666666666663</v>
      </c>
      <c r="Q5" s="36">
        <f>IF(COUNT(traitementfr!AY3:AZ3)=2,AVERAGE(traitementfr!AY3:AZ3),"∞")</f>
        <v>0.75</v>
      </c>
      <c r="R5" s="36">
        <f>IF(COUNT(traitementfr!BA3)=1,AVERAGE(traitementfr!BA3),"∞")</f>
        <v>1</v>
      </c>
      <c r="S5" s="36">
        <f>IF(COUNT(traitementfr!Z3:AA3)=2,AVERAGE(traitementfr!Z3:AA3),"∞")</f>
        <v>0.5</v>
      </c>
      <c r="T5" s="36">
        <f>IF(COUNT(traitementfr!I3)=1,AVERAGE(traitementfr!I3),"∞")</f>
        <v>1</v>
      </c>
      <c r="U5" s="36">
        <f>IF(COUNT(traitementfr!BA3)=1,AVERAGE(traitementfr!BA3),"∞")</f>
        <v>1</v>
      </c>
      <c r="V5" s="36">
        <f>IF(COUNT(traitementfr!Q3:T3)=4,AVERAGE(traitementfr!Q3:T3),"∞")</f>
        <v>0.5</v>
      </c>
      <c r="W5" s="36">
        <f>IF(COUNT(traitementfr!K3:L3)=2,AVERAGE(traitementfr!K3:L3),"∞")</f>
        <v>1</v>
      </c>
      <c r="X5" s="36">
        <f>IF(COUNT(traitementfr!AD3:AE3,traitementfr!AW3)=3,AVERAGE(traitementfr!AD3:AE3,traitementfr!AW3),"∞")</f>
        <v>0.66666666666666663</v>
      </c>
      <c r="Y5" s="36">
        <f>IF(COUNT(traitementfr!AF3,traitementfr!AX3)=2,AVERAGE(traitementfr!AF3,traitementfr!AX3),"∞")</f>
        <v>0.25</v>
      </c>
      <c r="Z5" s="36">
        <f>IF(COUNT(traitementfr!AN3:AO3)=2,AVERAGE(traitementfr!AN3:AO3),"∞")</f>
        <v>0.75</v>
      </c>
      <c r="AA5" s="37">
        <f>IF(COUNT(traitementfr!AT3:AV3)=3,AVERAGE(traitementfr!AT3:AV3),"∞")</f>
        <v>0.33333333333333331</v>
      </c>
    </row>
    <row r="6" spans="1:27">
      <c r="A6" s="34" t="str">
        <f>IF('Ma classe'!B3&lt;&gt;0,'Ma classe'!B3,"aucun élève")</f>
        <v>aucun élève</v>
      </c>
      <c r="B6" s="34" t="str">
        <f>IF('Ma classe'!C3&lt;&gt;0,'Ma classe'!C3,"aucun élève")</f>
        <v>aucun élève</v>
      </c>
      <c r="C6" s="35" t="str">
        <f>IF(COUNT(traitementfr!P4)=1,AVERAGE(traitementfr!P4),"∞")</f>
        <v>∞</v>
      </c>
      <c r="D6" s="36" t="str">
        <f>IF(COUNT(traitementfr!BI4:BK4)=3,AVERAGE(traitementfr!BI4:BK4),"∞")</f>
        <v>∞</v>
      </c>
      <c r="E6" s="36" t="str">
        <f>IF(COUNT(traitementfr!BB4:BE4)=4,AVERAGE(traitementfr!BB4:BE4),"∞")</f>
        <v>∞</v>
      </c>
      <c r="F6" s="36" t="str">
        <f>IF(COUNT(traitementfr!AJ4)=1,AVERAGE(traitementfr!AJ4),"∞")</f>
        <v>∞</v>
      </c>
      <c r="G6" s="36" t="str">
        <f>IF(COUNT(traitementfr!AH4:AI4)=2,AVERAGE(traitementfr!AH4:AI4),"∞")</f>
        <v>∞</v>
      </c>
      <c r="H6" s="36" t="str">
        <f>IF(COUNT(traitementfr!F4:H4,traitementfr!AG4,traitementfr!AR4:AS4)=6,AVERAGE(traitementfr!F4:H4,traitementfr!AG4,traitementfr!AR4:AS4),"∞")</f>
        <v>∞</v>
      </c>
      <c r="I6" s="36" t="str">
        <f>IF(COUNT(traitementfr!D4)=1,AVERAGE(traitementfr!D4),"∞")</f>
        <v>∞</v>
      </c>
      <c r="J6" s="37" t="str">
        <f>IF(COUNT(traitementfr!E4,traitementfr!BH4)=2,AVERAGE(traitementfr!E4,traitementfr!BH4),"∞")</f>
        <v>∞</v>
      </c>
      <c r="K6" s="36" t="str">
        <f>IF(COUNT(traitementfr!AB4:AC4)=2,AVERAGE(traitementfr!AB4:AC4),"∞")</f>
        <v>∞</v>
      </c>
      <c r="L6" s="36" t="str">
        <f>IF(COUNT(traitementfr!BF4:BG4)=2,AVERAGE(traitementfr!BF4:BG4),"∞")</f>
        <v>∞</v>
      </c>
      <c r="M6" s="36" t="str">
        <f>IF(COUNT(traitementfr!U4:Y4)=5,AVERAGE(traitementfr!U4:Y4),"∞")</f>
        <v>∞</v>
      </c>
      <c r="N6" s="37" t="str">
        <f>IF(COUNT(traitementfr!AK4:AM4)=3,AVERAGE(traitementfr!AK4:AM4),"∞")</f>
        <v>∞</v>
      </c>
      <c r="O6" s="36" t="str">
        <f>IF(COUNT(traitementfr!AP4:AQ4)=2,AVERAGE(traitementfr!AP4:AQ4),"∞")</f>
        <v>∞</v>
      </c>
      <c r="P6" s="36" t="str">
        <f>IF(COUNT(traitementfr!M4:O4)=3,AVERAGE(traitementfr!M4:O4),"∞")</f>
        <v>∞</v>
      </c>
      <c r="Q6" s="38" t="str">
        <f>IF(COUNT(traitementfr!AY4:AZ4)=2,AVERAGE(traitementfr!AY4:AZ4),"∞")</f>
        <v>∞</v>
      </c>
      <c r="R6" s="36" t="str">
        <f>IF(COUNT(traitementfr!BA4)=1,AVERAGE(traitementfr!BA4),"∞")</f>
        <v>∞</v>
      </c>
      <c r="S6" s="36" t="str">
        <f>IF(COUNT(traitementfr!Z4:AA4)=2,AVERAGE(traitementfr!Z4:AA4),"∞")</f>
        <v>∞</v>
      </c>
      <c r="T6" s="36" t="str">
        <f>IF(COUNT(traitementfr!I4)=1,AVERAGE(traitementfr!I4),"∞")</f>
        <v>∞</v>
      </c>
      <c r="U6" s="36" t="str">
        <f>IF(COUNT(traitementfr!BA4)=1,AVERAGE(traitementfr!BA4),"∞")</f>
        <v>∞</v>
      </c>
      <c r="V6" s="36" t="str">
        <f>IF(COUNT(traitementfr!Q4:T4)=4,AVERAGE(traitementfr!Q4:T4),"∞")</f>
        <v>∞</v>
      </c>
      <c r="W6" s="36" t="str">
        <f>IF(COUNT(traitementfr!K4:L4)=2,AVERAGE(traitementfr!K4:L4),"∞")</f>
        <v>∞</v>
      </c>
      <c r="X6" s="36" t="str">
        <f>IF(COUNT(traitementfr!AD4:AE4,traitementfr!AW4)=3,AVERAGE(traitementfr!AD4:AE4,traitementfr!AW4),"∞")</f>
        <v>∞</v>
      </c>
      <c r="Y6" s="36" t="str">
        <f>IF(COUNT(traitementfr!AF4,traitementfr!AX4)=2,AVERAGE(traitementfr!AF4,traitementfr!AX4),"∞")</f>
        <v>∞</v>
      </c>
      <c r="Z6" s="36" t="str">
        <f>IF(COUNT(traitementfr!AN4:AO4)=2,AVERAGE(traitementfr!AN4:AO4),"∞")</f>
        <v>∞</v>
      </c>
      <c r="AA6" s="37" t="str">
        <f>IF(COUNT(traitementfr!AT4:AV4)=3,AVERAGE(traitementfr!AT4:AV4),"∞")</f>
        <v>∞</v>
      </c>
    </row>
    <row r="7" spans="1:27">
      <c r="A7" s="34" t="str">
        <f>IF('Ma classe'!B4&lt;&gt;0,'Ma classe'!B4,"aucun élève")</f>
        <v>aucun élève</v>
      </c>
      <c r="B7" s="34" t="str">
        <f>IF('Ma classe'!C4&lt;&gt;0,'Ma classe'!C4,"aucun élève")</f>
        <v>aucun élève</v>
      </c>
      <c r="C7" s="35" t="str">
        <f>IF(COUNT(traitementfr!P5)=1,AVERAGE(traitementfr!P5),"∞")</f>
        <v>∞</v>
      </c>
      <c r="D7" s="36" t="str">
        <f>IF(COUNT(traitementfr!BI5:BK5)=3,AVERAGE(traitementfr!BI5:BK5),"∞")</f>
        <v>∞</v>
      </c>
      <c r="E7" s="36" t="str">
        <f>IF(COUNT(traitementfr!BB5:BE5)=4,AVERAGE(traitementfr!BB5:BE5),"∞")</f>
        <v>∞</v>
      </c>
      <c r="F7" s="36" t="str">
        <f>IF(COUNT(traitementfr!AJ5)=1,AVERAGE(traitementfr!AJ5),"∞")</f>
        <v>∞</v>
      </c>
      <c r="G7" s="36" t="str">
        <f>IF(COUNT(traitementfr!AH5:AI5)=2,AVERAGE(traitementfr!AH5:AI5),"∞")</f>
        <v>∞</v>
      </c>
      <c r="H7" s="36" t="str">
        <f>IF(COUNT(traitementfr!F5:H5,traitementfr!AG5,traitementfr!AR5:AS5)=6,AVERAGE(traitementfr!F5:H5,traitementfr!AG5,traitementfr!AR5:AS5),"∞")</f>
        <v>∞</v>
      </c>
      <c r="I7" s="36" t="str">
        <f>IF(COUNT(traitementfr!D5)=1,AVERAGE(traitementfr!D5),"∞")</f>
        <v>∞</v>
      </c>
      <c r="J7" s="37" t="str">
        <f>IF(COUNT(traitementfr!E5,traitementfr!BH5)=2,AVERAGE(traitementfr!E5,traitementfr!BH5),"∞")</f>
        <v>∞</v>
      </c>
      <c r="K7" s="36" t="str">
        <f>IF(COUNT(traitementfr!AB5:AC5)=2,AVERAGE(traitementfr!AB5:AC5),"∞")</f>
        <v>∞</v>
      </c>
      <c r="L7" s="36" t="str">
        <f>IF(COUNT(traitementfr!BF5:BG5)=2,AVERAGE(traitementfr!BF5:BG5),"∞")</f>
        <v>∞</v>
      </c>
      <c r="M7" s="36" t="str">
        <f>IF(COUNT(traitementfr!U5:Y5)=5,AVERAGE(traitementfr!U5:Y5),"∞")</f>
        <v>∞</v>
      </c>
      <c r="N7" s="37" t="str">
        <f>IF(COUNT(traitementfr!AK5:AM5)=3,AVERAGE(traitementfr!AK5:AM5),"∞")</f>
        <v>∞</v>
      </c>
      <c r="O7" s="36" t="str">
        <f>IF(COUNT(traitementfr!AP5:AQ5)=2,AVERAGE(traitementfr!AP5:AQ5),"∞")</f>
        <v>∞</v>
      </c>
      <c r="P7" s="36" t="str">
        <f>IF(COUNT(traitementfr!M5:O5)=3,AVERAGE(traitementfr!M5:O5),"∞")</f>
        <v>∞</v>
      </c>
      <c r="Q7" s="38" t="str">
        <f>IF(COUNT(traitementfr!AY5:AZ5)=2,AVERAGE(traitementfr!AY5:AZ5),"∞")</f>
        <v>∞</v>
      </c>
      <c r="R7" s="36" t="str">
        <f>IF(COUNT(traitementfr!BA5)=1,AVERAGE(traitementfr!BA5),"∞")</f>
        <v>∞</v>
      </c>
      <c r="S7" s="36" t="str">
        <f>IF(COUNT(traitementfr!Z5:AA5)=2,AVERAGE(traitementfr!Z5:AA5),"∞")</f>
        <v>∞</v>
      </c>
      <c r="T7" s="36" t="str">
        <f>IF(COUNT(traitementfr!I5)=1,AVERAGE(traitementfr!I5),"∞")</f>
        <v>∞</v>
      </c>
      <c r="U7" s="36" t="str">
        <f>IF(COUNT(traitementfr!BA5)=1,AVERAGE(traitementfr!BA5),"∞")</f>
        <v>∞</v>
      </c>
      <c r="V7" s="36" t="str">
        <f>IF(COUNT(traitementfr!Q5:T5)=4,AVERAGE(traitementfr!Q5:T5),"∞")</f>
        <v>∞</v>
      </c>
      <c r="W7" s="36" t="str">
        <f>IF(COUNT(traitementfr!K5:L5)=2,AVERAGE(traitementfr!K5:L5),"∞")</f>
        <v>∞</v>
      </c>
      <c r="X7" s="36" t="str">
        <f>IF(COUNT(traitementfr!AD5:AE5,traitementfr!AW5)=3,AVERAGE(traitementfr!AD5:AE5,traitementfr!AW5),"∞")</f>
        <v>∞</v>
      </c>
      <c r="Y7" s="36" t="str">
        <f>IF(COUNT(traitementfr!AF5,traitementfr!AX5)=2,AVERAGE(traitementfr!AF5,traitementfr!AX5),"∞")</f>
        <v>∞</v>
      </c>
      <c r="Z7" s="36" t="str">
        <f>IF(COUNT(traitementfr!AN5:AO5)=2,AVERAGE(traitementfr!AN5:AO5),"∞")</f>
        <v>∞</v>
      </c>
      <c r="AA7" s="37" t="str">
        <f>IF(COUNT(traitementfr!AT5:AV5)=3,AVERAGE(traitementfr!AT5:AV5),"∞")</f>
        <v>∞</v>
      </c>
    </row>
    <row r="8" spans="1:27">
      <c r="A8" s="34" t="str">
        <f>IF('Ma classe'!B5&lt;&gt;0,'Ma classe'!B5,"aucun élève")</f>
        <v>aucun élève</v>
      </c>
      <c r="B8" s="34" t="str">
        <f>IF('Ma classe'!C5&lt;&gt;0,'Ma classe'!C5,"aucun élève")</f>
        <v>aucun élève</v>
      </c>
      <c r="C8" s="35" t="str">
        <f>IF(COUNT(traitementfr!P6)=1,AVERAGE(traitementfr!P6),"∞")</f>
        <v>∞</v>
      </c>
      <c r="D8" s="36" t="str">
        <f>IF(COUNT(traitementfr!BI6:BK6)=3,AVERAGE(traitementfr!BI6:BK6),"∞")</f>
        <v>∞</v>
      </c>
      <c r="E8" s="36" t="str">
        <f>IF(COUNT(traitementfr!BB6:BE6)=4,AVERAGE(traitementfr!BB6:BE6),"∞")</f>
        <v>∞</v>
      </c>
      <c r="F8" s="36" t="str">
        <f>IF(COUNT(traitementfr!AJ6)=1,AVERAGE(traitementfr!AJ6),"∞")</f>
        <v>∞</v>
      </c>
      <c r="G8" s="36" t="str">
        <f>IF(COUNT(traitementfr!AH6:AI6)=2,AVERAGE(traitementfr!AH6:AI6),"∞")</f>
        <v>∞</v>
      </c>
      <c r="H8" s="36" t="str">
        <f>IF(COUNT(traitementfr!F6:H6,traitementfr!AG6,traitementfr!AR6:AS6)=6,AVERAGE(traitementfr!F6:H6,traitementfr!AG6,traitementfr!AR6:AS6),"∞")</f>
        <v>∞</v>
      </c>
      <c r="I8" s="36" t="str">
        <f>IF(COUNT(traitementfr!D6)=1,AVERAGE(traitementfr!D6),"∞")</f>
        <v>∞</v>
      </c>
      <c r="J8" s="37" t="str">
        <f>IF(COUNT(traitementfr!E6,traitementfr!BH6)=2,AVERAGE(traitementfr!E6,traitementfr!BH6),"∞")</f>
        <v>∞</v>
      </c>
      <c r="K8" s="36" t="str">
        <f>IF(COUNT(traitementfr!AB6:AC6)=2,AVERAGE(traitementfr!AB6:AC6),"∞")</f>
        <v>∞</v>
      </c>
      <c r="L8" s="36" t="str">
        <f>IF(COUNT(traitementfr!BF6:BG6)=2,AVERAGE(traitementfr!BF6:BG6),"∞")</f>
        <v>∞</v>
      </c>
      <c r="M8" s="36" t="str">
        <f>IF(COUNT(traitementfr!U6:Y6)=5,AVERAGE(traitementfr!U6:Y6),"∞")</f>
        <v>∞</v>
      </c>
      <c r="N8" s="37" t="str">
        <f>IF(COUNT(traitementfr!AK6:AM6)=3,AVERAGE(traitementfr!AK6:AM6),"∞")</f>
        <v>∞</v>
      </c>
      <c r="O8" s="36" t="str">
        <f>IF(COUNT(traitementfr!AP6:AQ6)=2,AVERAGE(traitementfr!AP6:AQ6),"∞")</f>
        <v>∞</v>
      </c>
      <c r="P8" s="36" t="str">
        <f>IF(COUNT(traitementfr!M6:O6)=3,AVERAGE(traitementfr!M6:O6),"∞")</f>
        <v>∞</v>
      </c>
      <c r="Q8" s="38" t="str">
        <f>IF(COUNT(traitementfr!AY6:AZ6)=2,AVERAGE(traitementfr!AY6:AZ6),"∞")</f>
        <v>∞</v>
      </c>
      <c r="R8" s="36" t="str">
        <f>IF(COUNT(traitementfr!BA6)=1,AVERAGE(traitementfr!BA6),"∞")</f>
        <v>∞</v>
      </c>
      <c r="S8" s="36" t="str">
        <f>IF(COUNT(traitementfr!Z6:AA6)=2,AVERAGE(traitementfr!Z6:AA6),"∞")</f>
        <v>∞</v>
      </c>
      <c r="T8" s="36" t="str">
        <f>IF(COUNT(traitementfr!I6)=1,AVERAGE(traitementfr!I6),"∞")</f>
        <v>∞</v>
      </c>
      <c r="U8" s="36" t="str">
        <f>IF(COUNT(traitementfr!BA6)=1,AVERAGE(traitementfr!BA6),"∞")</f>
        <v>∞</v>
      </c>
      <c r="V8" s="36" t="str">
        <f>IF(COUNT(traitementfr!Q6:T6)=4,AVERAGE(traitementfr!Q6:T6),"∞")</f>
        <v>∞</v>
      </c>
      <c r="W8" s="36" t="str">
        <f>IF(COUNT(traitementfr!K6:L6)=2,AVERAGE(traitementfr!K6:L6),"∞")</f>
        <v>∞</v>
      </c>
      <c r="X8" s="36" t="str">
        <f>IF(COUNT(traitementfr!AD6:AE6,traitementfr!AW6)=3,AVERAGE(traitementfr!AD6:AE6,traitementfr!AW6),"∞")</f>
        <v>∞</v>
      </c>
      <c r="Y8" s="36" t="str">
        <f>IF(COUNT(traitementfr!AF6,traitementfr!AX6)=2,AVERAGE(traitementfr!AF6,traitementfr!AX6),"∞")</f>
        <v>∞</v>
      </c>
      <c r="Z8" s="36" t="str">
        <f>IF(COUNT(traitementfr!AN6:AO6)=2,AVERAGE(traitementfr!AN6:AO6),"∞")</f>
        <v>∞</v>
      </c>
      <c r="AA8" s="37" t="str">
        <f>IF(COUNT(traitementfr!AT6:AV6)=3,AVERAGE(traitementfr!AT6:AV6),"∞")</f>
        <v>∞</v>
      </c>
    </row>
    <row r="9" spans="1:27">
      <c r="A9" s="34" t="str">
        <f>IF('Ma classe'!B6&lt;&gt;0,'Ma classe'!B6,"aucun élève")</f>
        <v>aucun élève</v>
      </c>
      <c r="B9" s="34" t="str">
        <f>IF('Ma classe'!C6&lt;&gt;0,'Ma classe'!C6,"aucun élève")</f>
        <v>aucun élève</v>
      </c>
      <c r="C9" s="35" t="str">
        <f>IF(COUNT(traitementfr!P7)=1,AVERAGE(traitementfr!P7),"∞")</f>
        <v>∞</v>
      </c>
      <c r="D9" s="36" t="str">
        <f>IF(COUNT(traitementfr!BI7:BK7)=3,AVERAGE(traitementfr!BI7:BK7),"∞")</f>
        <v>∞</v>
      </c>
      <c r="E9" s="36" t="str">
        <f>IF(COUNT(traitementfr!BB7:BE7)=4,AVERAGE(traitementfr!BB7:BE7),"∞")</f>
        <v>∞</v>
      </c>
      <c r="F9" s="36" t="str">
        <f>IF(COUNT(traitementfr!AJ7)=1,AVERAGE(traitementfr!AJ7),"∞")</f>
        <v>∞</v>
      </c>
      <c r="G9" s="36" t="str">
        <f>IF(COUNT(traitementfr!AH7:AI7)=2,AVERAGE(traitementfr!AH7:AI7),"∞")</f>
        <v>∞</v>
      </c>
      <c r="H9" s="36" t="str">
        <f>IF(COUNT(traitementfr!F7:H7,traitementfr!AG7,traitementfr!AR7:AS7)=6,AVERAGE(traitementfr!F7:H7,traitementfr!AG7,traitementfr!AR7:AS7),"∞")</f>
        <v>∞</v>
      </c>
      <c r="I9" s="36" t="str">
        <f>IF(COUNT(traitementfr!D7)=1,AVERAGE(traitementfr!D7),"∞")</f>
        <v>∞</v>
      </c>
      <c r="J9" s="37" t="str">
        <f>IF(COUNT(traitementfr!E7,traitementfr!BH7)=2,AVERAGE(traitementfr!E7,traitementfr!BH7),"∞")</f>
        <v>∞</v>
      </c>
      <c r="K9" s="36" t="str">
        <f>IF(COUNT(traitementfr!AB7:AC7)=2,AVERAGE(traitementfr!AB7:AC7),"∞")</f>
        <v>∞</v>
      </c>
      <c r="L9" s="36" t="str">
        <f>IF(COUNT(traitementfr!BF7:BG7)=2,AVERAGE(traitementfr!BF7:BG7),"∞")</f>
        <v>∞</v>
      </c>
      <c r="M9" s="36" t="str">
        <f>IF(COUNT(traitementfr!U7:Y7)=5,AVERAGE(traitementfr!U7:Y7),"∞")</f>
        <v>∞</v>
      </c>
      <c r="N9" s="37" t="str">
        <f>IF(COUNT(traitementfr!AK7:AM7)=3,AVERAGE(traitementfr!AK7:AM7),"∞")</f>
        <v>∞</v>
      </c>
      <c r="O9" s="36" t="str">
        <f>IF(COUNT(traitementfr!AP7:AQ7)=2,AVERAGE(traitementfr!AP7:AQ7),"∞")</f>
        <v>∞</v>
      </c>
      <c r="P9" s="36" t="str">
        <f>IF(COUNT(traitementfr!M7:O7)=3,AVERAGE(traitementfr!M7:O7),"∞")</f>
        <v>∞</v>
      </c>
      <c r="Q9" s="38" t="str">
        <f>IF(COUNT(traitementfr!AY7:AZ7)=2,AVERAGE(traitementfr!AY7:AZ7),"∞")</f>
        <v>∞</v>
      </c>
      <c r="R9" s="36" t="str">
        <f>IF(COUNT(traitementfr!BA7)=1,AVERAGE(traitementfr!BA7),"∞")</f>
        <v>∞</v>
      </c>
      <c r="S9" s="36" t="str">
        <f>IF(COUNT(traitementfr!Z7:AA7)=2,AVERAGE(traitementfr!Z7:AA7),"∞")</f>
        <v>∞</v>
      </c>
      <c r="T9" s="36" t="str">
        <f>IF(COUNT(traitementfr!I7)=1,AVERAGE(traitementfr!I7),"∞")</f>
        <v>∞</v>
      </c>
      <c r="U9" s="36" t="str">
        <f>IF(COUNT(traitementfr!BA7)=1,AVERAGE(traitementfr!BA7),"∞")</f>
        <v>∞</v>
      </c>
      <c r="V9" s="36" t="str">
        <f>IF(COUNT(traitementfr!Q7:T7)=4,AVERAGE(traitementfr!Q7:T7),"∞")</f>
        <v>∞</v>
      </c>
      <c r="W9" s="36" t="str">
        <f>IF(COUNT(traitementfr!K7:L7)=2,AVERAGE(traitementfr!K7:L7),"∞")</f>
        <v>∞</v>
      </c>
      <c r="X9" s="36" t="str">
        <f>IF(COUNT(traitementfr!AD7:AE7,traitementfr!AW7)=3,AVERAGE(traitementfr!AD7:AE7,traitementfr!AW7),"∞")</f>
        <v>∞</v>
      </c>
      <c r="Y9" s="36" t="str">
        <f>IF(COUNT(traitementfr!AF7,traitementfr!AX7)=2,AVERAGE(traitementfr!AF7,traitementfr!AX7),"∞")</f>
        <v>∞</v>
      </c>
      <c r="Z9" s="36" t="str">
        <f>IF(COUNT(traitementfr!AN7:AO7)=2,AVERAGE(traitementfr!AN7:AO7),"∞")</f>
        <v>∞</v>
      </c>
      <c r="AA9" s="37" t="str">
        <f>IF(COUNT(traitementfr!AT7:AV7)=3,AVERAGE(traitementfr!AT7:AV7),"∞")</f>
        <v>∞</v>
      </c>
    </row>
    <row r="10" spans="1:27">
      <c r="A10" s="34" t="str">
        <f>IF('Ma classe'!B7&lt;&gt;0,'Ma classe'!B7,"aucun élève")</f>
        <v>aucun élève</v>
      </c>
      <c r="B10" s="34" t="str">
        <f>IF('Ma classe'!C7&lt;&gt;0,'Ma classe'!C7,"aucun élève")</f>
        <v>aucun élève</v>
      </c>
      <c r="C10" s="35" t="str">
        <f>IF(COUNT(traitementfr!P8)=1,AVERAGE(traitementfr!P8),"∞")</f>
        <v>∞</v>
      </c>
      <c r="D10" s="36" t="str">
        <f>IF(COUNT(traitementfr!BI8:BK8)=3,AVERAGE(traitementfr!BI8:BK8),"∞")</f>
        <v>∞</v>
      </c>
      <c r="E10" s="36" t="str">
        <f>IF(COUNT(traitementfr!BB8:BE8)=4,AVERAGE(traitementfr!BB8:BE8),"∞")</f>
        <v>∞</v>
      </c>
      <c r="F10" s="36" t="str">
        <f>IF(COUNT(traitementfr!AJ8)=1,AVERAGE(traitementfr!AJ8),"∞")</f>
        <v>∞</v>
      </c>
      <c r="G10" s="36" t="str">
        <f>IF(COUNT(traitementfr!AH8:AI8)=2,AVERAGE(traitementfr!AH8:AI8),"∞")</f>
        <v>∞</v>
      </c>
      <c r="H10" s="36" t="str">
        <f>IF(COUNT(traitementfr!F8:H8,traitementfr!AG8,traitementfr!AR8:AS8)=6,AVERAGE(traitementfr!F8:H8,traitementfr!AG8,traitementfr!AR8:AS8),"∞")</f>
        <v>∞</v>
      </c>
      <c r="I10" s="36" t="str">
        <f>IF(COUNT(traitementfr!D8)=1,AVERAGE(traitementfr!D8),"∞")</f>
        <v>∞</v>
      </c>
      <c r="J10" s="37" t="str">
        <f>IF(COUNT(traitementfr!E8,traitementfr!BH8)=2,AVERAGE(traitementfr!E8,traitementfr!BH8),"∞")</f>
        <v>∞</v>
      </c>
      <c r="K10" s="36" t="str">
        <f>IF(COUNT(traitementfr!AB8:AC8)=2,AVERAGE(traitementfr!AB8:AC8),"∞")</f>
        <v>∞</v>
      </c>
      <c r="L10" s="36" t="str">
        <f>IF(COUNT(traitementfr!BF8:BG8)=2,AVERAGE(traitementfr!BF8:BG8),"∞")</f>
        <v>∞</v>
      </c>
      <c r="M10" s="36" t="str">
        <f>IF(COUNT(traitementfr!U8:Y8)=5,AVERAGE(traitementfr!U8:Y8),"∞")</f>
        <v>∞</v>
      </c>
      <c r="N10" s="37" t="str">
        <f>IF(COUNT(traitementfr!AK8:AM8)=3,AVERAGE(traitementfr!AK8:AM8),"∞")</f>
        <v>∞</v>
      </c>
      <c r="O10" s="36" t="str">
        <f>IF(COUNT(traitementfr!AP8:AQ8)=2,AVERAGE(traitementfr!AP8:AQ8),"∞")</f>
        <v>∞</v>
      </c>
      <c r="P10" s="36" t="str">
        <f>IF(COUNT(traitementfr!M8:O8)=3,AVERAGE(traitementfr!M8:O8),"∞")</f>
        <v>∞</v>
      </c>
      <c r="Q10" s="38" t="str">
        <f>IF(COUNT(traitementfr!AY8:AZ8)=2,AVERAGE(traitementfr!AY8:AZ8),"∞")</f>
        <v>∞</v>
      </c>
      <c r="R10" s="36" t="str">
        <f>IF(COUNT(traitementfr!BA8)=1,AVERAGE(traitementfr!BA8),"∞")</f>
        <v>∞</v>
      </c>
      <c r="S10" s="36" t="str">
        <f>IF(COUNT(traitementfr!Z8:AA8)=2,AVERAGE(traitementfr!Z8:AA8),"∞")</f>
        <v>∞</v>
      </c>
      <c r="T10" s="36" t="str">
        <f>IF(COUNT(traitementfr!I8)=1,AVERAGE(traitementfr!I8),"∞")</f>
        <v>∞</v>
      </c>
      <c r="U10" s="36" t="str">
        <f>IF(COUNT(traitementfr!BA8)=1,AVERAGE(traitementfr!BA8),"∞")</f>
        <v>∞</v>
      </c>
      <c r="V10" s="36" t="str">
        <f>IF(COUNT(traitementfr!Q8:T8)=4,AVERAGE(traitementfr!Q8:T8),"∞")</f>
        <v>∞</v>
      </c>
      <c r="W10" s="36" t="str">
        <f>IF(COUNT(traitementfr!K8:L8)=2,AVERAGE(traitementfr!K8:L8),"∞")</f>
        <v>∞</v>
      </c>
      <c r="X10" s="36" t="str">
        <f>IF(COUNT(traitementfr!AD8:AE8,traitementfr!AW8)=3,AVERAGE(traitementfr!AD8:AE8,traitementfr!AW8),"∞")</f>
        <v>∞</v>
      </c>
      <c r="Y10" s="36" t="str">
        <f>IF(COUNT(traitementfr!AF8,traitementfr!AX8)=2,AVERAGE(traitementfr!AF8,traitementfr!AX8),"∞")</f>
        <v>∞</v>
      </c>
      <c r="Z10" s="36" t="str">
        <f>IF(COUNT(traitementfr!AN8:AO8)=2,AVERAGE(traitementfr!AN8:AO8),"∞")</f>
        <v>∞</v>
      </c>
      <c r="AA10" s="37" t="str">
        <f>IF(COUNT(traitementfr!AT8:AV8)=3,AVERAGE(traitementfr!AT8:AV8),"∞")</f>
        <v>∞</v>
      </c>
    </row>
    <row r="11" spans="1:27">
      <c r="A11" s="34" t="str">
        <f>IF('Ma classe'!B8&lt;&gt;0,'Ma classe'!B8,"aucun élève")</f>
        <v>aucun élève</v>
      </c>
      <c r="B11" s="34" t="str">
        <f>IF('Ma classe'!C8&lt;&gt;0,'Ma classe'!C8,"aucun élève")</f>
        <v>aucun élève</v>
      </c>
      <c r="C11" s="35" t="str">
        <f>IF(COUNT(traitementfr!P9)=1,AVERAGE(traitementfr!P9),"∞")</f>
        <v>∞</v>
      </c>
      <c r="D11" s="36" t="str">
        <f>IF(COUNT(traitementfr!BI9:BK9)=3,AVERAGE(traitementfr!BI9:BK9),"∞")</f>
        <v>∞</v>
      </c>
      <c r="E11" s="36" t="str">
        <f>IF(COUNT(traitementfr!BB9:BE9)=4,AVERAGE(traitementfr!BB9:BE9),"∞")</f>
        <v>∞</v>
      </c>
      <c r="F11" s="36" t="str">
        <f>IF(COUNT(traitementfr!AJ9)=1,AVERAGE(traitementfr!AJ9),"∞")</f>
        <v>∞</v>
      </c>
      <c r="G11" s="36" t="str">
        <f>IF(COUNT(traitementfr!AH9:AI9)=2,AVERAGE(traitementfr!AH9:AI9),"∞")</f>
        <v>∞</v>
      </c>
      <c r="H11" s="36" t="str">
        <f>IF(COUNT(traitementfr!F9:H9,traitementfr!AG9,traitementfr!AR9:AS9)=6,AVERAGE(traitementfr!F9:H9,traitementfr!AG9,traitementfr!AR9:AS9),"∞")</f>
        <v>∞</v>
      </c>
      <c r="I11" s="36" t="str">
        <f>IF(COUNT(traitementfr!D9)=1,AVERAGE(traitementfr!D9),"∞")</f>
        <v>∞</v>
      </c>
      <c r="J11" s="37" t="str">
        <f>IF(COUNT(traitementfr!E9,traitementfr!BH9)=2,AVERAGE(traitementfr!E9,traitementfr!BH9),"∞")</f>
        <v>∞</v>
      </c>
      <c r="K11" s="36" t="str">
        <f>IF(COUNT(traitementfr!AB9:AC9)=2,AVERAGE(traitementfr!AB9:AC9),"∞")</f>
        <v>∞</v>
      </c>
      <c r="L11" s="36" t="str">
        <f>IF(COUNT(traitementfr!BF9:BG9)=2,AVERAGE(traitementfr!BF9:BG9),"∞")</f>
        <v>∞</v>
      </c>
      <c r="M11" s="36" t="str">
        <f>IF(COUNT(traitementfr!U9:Y9)=5,AVERAGE(traitementfr!U9:Y9),"∞")</f>
        <v>∞</v>
      </c>
      <c r="N11" s="37" t="str">
        <f>IF(COUNT(traitementfr!AK9:AM9)=3,AVERAGE(traitementfr!AK9:AM9),"∞")</f>
        <v>∞</v>
      </c>
      <c r="O11" s="36" t="str">
        <f>IF(COUNT(traitementfr!AP9:AQ9)=2,AVERAGE(traitementfr!AP9:AQ9),"∞")</f>
        <v>∞</v>
      </c>
      <c r="P11" s="36" t="str">
        <f>IF(COUNT(traitementfr!M9:O9)=3,AVERAGE(traitementfr!M9:O9),"∞")</f>
        <v>∞</v>
      </c>
      <c r="Q11" s="38" t="str">
        <f>IF(COUNT(traitementfr!AY9:AZ9)=2,AVERAGE(traitementfr!AY9:AZ9),"∞")</f>
        <v>∞</v>
      </c>
      <c r="R11" s="36" t="str">
        <f>IF(COUNT(traitementfr!BA9)=1,AVERAGE(traitementfr!BA9),"∞")</f>
        <v>∞</v>
      </c>
      <c r="S11" s="36" t="str">
        <f>IF(COUNT(traitementfr!Z9:AA9)=2,AVERAGE(traitementfr!Z9:AA9),"∞")</f>
        <v>∞</v>
      </c>
      <c r="T11" s="36" t="str">
        <f>IF(COUNT(traitementfr!I9)=1,AVERAGE(traitementfr!I9),"∞")</f>
        <v>∞</v>
      </c>
      <c r="U11" s="36" t="str">
        <f>IF(COUNT(traitementfr!BA9)=1,AVERAGE(traitementfr!BA9),"∞")</f>
        <v>∞</v>
      </c>
      <c r="V11" s="36" t="str">
        <f>IF(COUNT(traitementfr!Q9:T9)=4,AVERAGE(traitementfr!Q9:T9),"∞")</f>
        <v>∞</v>
      </c>
      <c r="W11" s="36" t="str">
        <f>IF(COUNT(traitementfr!K9:L9)=2,AVERAGE(traitementfr!K9:L9),"∞")</f>
        <v>∞</v>
      </c>
      <c r="X11" s="36" t="str">
        <f>IF(COUNT(traitementfr!AD9:AE9,traitementfr!AW9)=3,AVERAGE(traitementfr!AD9:AE9,traitementfr!AW9),"∞")</f>
        <v>∞</v>
      </c>
      <c r="Y11" s="36" t="str">
        <f>IF(COUNT(traitementfr!AF9,traitementfr!AX9)=2,AVERAGE(traitementfr!AF9,traitementfr!AX9),"∞")</f>
        <v>∞</v>
      </c>
      <c r="Z11" s="36" t="str">
        <f>IF(COUNT(traitementfr!AN9:AO9)=2,AVERAGE(traitementfr!AN9:AO9),"∞")</f>
        <v>∞</v>
      </c>
      <c r="AA11" s="37" t="str">
        <f>IF(COUNT(traitementfr!AT9:AV9)=3,AVERAGE(traitementfr!AT9:AV9),"∞")</f>
        <v>∞</v>
      </c>
    </row>
    <row r="12" spans="1:27">
      <c r="A12" s="34" t="str">
        <f>IF('Ma classe'!B9&lt;&gt;0,'Ma classe'!B9,"aucun élève")</f>
        <v>aucun élève</v>
      </c>
      <c r="B12" s="34" t="str">
        <f>IF('Ma classe'!C9&lt;&gt;0,'Ma classe'!C9,"aucun élève")</f>
        <v>aucun élève</v>
      </c>
      <c r="C12" s="35" t="str">
        <f>IF(COUNT(traitementfr!P10)=1,AVERAGE(traitementfr!P10),"∞")</f>
        <v>∞</v>
      </c>
      <c r="D12" s="36" t="str">
        <f>IF(COUNT(traitementfr!BI10:BK10)=3,AVERAGE(traitementfr!BI10:BK10),"∞")</f>
        <v>∞</v>
      </c>
      <c r="E12" s="36" t="str">
        <f>IF(COUNT(traitementfr!BB10:BE10)=4,AVERAGE(traitementfr!BB10:BE10),"∞")</f>
        <v>∞</v>
      </c>
      <c r="F12" s="36" t="str">
        <f>IF(COUNT(traitementfr!AJ10)=1,AVERAGE(traitementfr!AJ10),"∞")</f>
        <v>∞</v>
      </c>
      <c r="G12" s="36" t="str">
        <f>IF(COUNT(traitementfr!AH10:AI10)=2,AVERAGE(traitementfr!AH10:AI10),"∞")</f>
        <v>∞</v>
      </c>
      <c r="H12" s="36" t="str">
        <f>IF(COUNT(traitementfr!F10:H10,traitementfr!AG10,traitementfr!AR10:AS10)=6,AVERAGE(traitementfr!F10:H10,traitementfr!AG10,traitementfr!AR10:AS10),"∞")</f>
        <v>∞</v>
      </c>
      <c r="I12" s="36" t="str">
        <f>IF(COUNT(traitementfr!D10)=1,AVERAGE(traitementfr!D10),"∞")</f>
        <v>∞</v>
      </c>
      <c r="J12" s="37" t="str">
        <f>IF(COUNT(traitementfr!E10,traitementfr!BH10)=2,AVERAGE(traitementfr!E10,traitementfr!BH10),"∞")</f>
        <v>∞</v>
      </c>
      <c r="K12" s="36" t="str">
        <f>IF(COUNT(traitementfr!AB10:AC10)=2,AVERAGE(traitementfr!AB10:AC10),"∞")</f>
        <v>∞</v>
      </c>
      <c r="L12" s="36" t="str">
        <f>IF(COUNT(traitementfr!BF10:BG10)=2,AVERAGE(traitementfr!BF10:BG10),"∞")</f>
        <v>∞</v>
      </c>
      <c r="M12" s="36" t="str">
        <f>IF(COUNT(traitementfr!U10:Y10)=5,AVERAGE(traitementfr!U10:Y10),"∞")</f>
        <v>∞</v>
      </c>
      <c r="N12" s="37" t="str">
        <f>IF(COUNT(traitementfr!AK10:AM10)=3,AVERAGE(traitementfr!AK10:AM10),"∞")</f>
        <v>∞</v>
      </c>
      <c r="O12" s="36" t="str">
        <f>IF(COUNT(traitementfr!AP10:AQ10)=2,AVERAGE(traitementfr!AP10:AQ10),"∞")</f>
        <v>∞</v>
      </c>
      <c r="P12" s="36" t="str">
        <f>IF(COUNT(traitementfr!M10:O10)=3,AVERAGE(traitementfr!M10:O10),"∞")</f>
        <v>∞</v>
      </c>
      <c r="Q12" s="38" t="str">
        <f>IF(COUNT(traitementfr!AY10:AZ10)=2,AVERAGE(traitementfr!AY10:AZ10),"∞")</f>
        <v>∞</v>
      </c>
      <c r="R12" s="36" t="str">
        <f>IF(COUNT(traitementfr!BA10)=1,AVERAGE(traitementfr!BA10),"∞")</f>
        <v>∞</v>
      </c>
      <c r="S12" s="36" t="str">
        <f>IF(COUNT(traitementfr!Z10:AA10)=2,AVERAGE(traitementfr!Z10:AA10),"∞")</f>
        <v>∞</v>
      </c>
      <c r="T12" s="36" t="str">
        <f>IF(COUNT(traitementfr!I10)=1,AVERAGE(traitementfr!I10),"∞")</f>
        <v>∞</v>
      </c>
      <c r="U12" s="36" t="str">
        <f>IF(COUNT(traitementfr!BA10)=1,AVERAGE(traitementfr!BA10),"∞")</f>
        <v>∞</v>
      </c>
      <c r="V12" s="36" t="str">
        <f>IF(COUNT(traitementfr!Q10:T10)=4,AVERAGE(traitementfr!Q10:T10),"∞")</f>
        <v>∞</v>
      </c>
      <c r="W12" s="36" t="str">
        <f>IF(COUNT(traitementfr!K10:L10)=2,AVERAGE(traitementfr!K10:L10),"∞")</f>
        <v>∞</v>
      </c>
      <c r="X12" s="36" t="str">
        <f>IF(COUNT(traitementfr!AD10:AE10,traitementfr!AW10)=3,AVERAGE(traitementfr!AD10:AE10,traitementfr!AW10),"∞")</f>
        <v>∞</v>
      </c>
      <c r="Y12" s="36" t="str">
        <f>IF(COUNT(traitementfr!AF10,traitementfr!AX10)=2,AVERAGE(traitementfr!AF10,traitementfr!AX10),"∞")</f>
        <v>∞</v>
      </c>
      <c r="Z12" s="36" t="str">
        <f>IF(COUNT(traitementfr!AN10:AO10)=2,AVERAGE(traitementfr!AN10:AO10),"∞")</f>
        <v>∞</v>
      </c>
      <c r="AA12" s="37" t="str">
        <f>IF(COUNT(traitementfr!AT10:AV10)=3,AVERAGE(traitementfr!AT10:AV10),"∞")</f>
        <v>∞</v>
      </c>
    </row>
    <row r="13" spans="1:27">
      <c r="A13" s="34" t="str">
        <f>IF('Ma classe'!B10&lt;&gt;0,'Ma classe'!B10,"aucun élève")</f>
        <v>aucun élève</v>
      </c>
      <c r="B13" s="34" t="str">
        <f>IF('Ma classe'!C10&lt;&gt;0,'Ma classe'!C10,"aucun élève")</f>
        <v>aucun élève</v>
      </c>
      <c r="C13" s="35" t="str">
        <f>IF(COUNT(traitementfr!P11)=1,AVERAGE(traitementfr!P11),"∞")</f>
        <v>∞</v>
      </c>
      <c r="D13" s="36" t="str">
        <f>IF(COUNT(traitementfr!BI11:BK11)=3,AVERAGE(traitementfr!BI11:BK11),"∞")</f>
        <v>∞</v>
      </c>
      <c r="E13" s="36" t="str">
        <f>IF(COUNT(traitementfr!BB11:BE11)=4,AVERAGE(traitementfr!BB11:BE11),"∞")</f>
        <v>∞</v>
      </c>
      <c r="F13" s="36" t="str">
        <f>IF(COUNT(traitementfr!AJ11)=1,AVERAGE(traitementfr!AJ11),"∞")</f>
        <v>∞</v>
      </c>
      <c r="G13" s="36" t="str">
        <f>IF(COUNT(traitementfr!AH11:AI11)=2,AVERAGE(traitementfr!AH11:AI11),"∞")</f>
        <v>∞</v>
      </c>
      <c r="H13" s="36" t="str">
        <f>IF(COUNT(traitementfr!F11:H11,traitementfr!AG11,traitementfr!AR11:AS11)=6,AVERAGE(traitementfr!F11:H11,traitementfr!AG11,traitementfr!AR11:AS11),"∞")</f>
        <v>∞</v>
      </c>
      <c r="I13" s="36" t="str">
        <f>IF(COUNT(traitementfr!D11)=1,AVERAGE(traitementfr!D11),"∞")</f>
        <v>∞</v>
      </c>
      <c r="J13" s="37" t="str">
        <f>IF(COUNT(traitementfr!E11,traitementfr!BH11)=2,AVERAGE(traitementfr!E11,traitementfr!BH11),"∞")</f>
        <v>∞</v>
      </c>
      <c r="K13" s="36" t="str">
        <f>IF(COUNT(traitementfr!AB11:AC11)=2,AVERAGE(traitementfr!AB11:AC11),"∞")</f>
        <v>∞</v>
      </c>
      <c r="L13" s="36" t="str">
        <f>IF(COUNT(traitementfr!BF11:BG11)=2,AVERAGE(traitementfr!BF11:BG11),"∞")</f>
        <v>∞</v>
      </c>
      <c r="M13" s="36" t="str">
        <f>IF(COUNT(traitementfr!U11:Y11)=5,AVERAGE(traitementfr!U11:Y11),"∞")</f>
        <v>∞</v>
      </c>
      <c r="N13" s="37" t="str">
        <f>IF(COUNT(traitementfr!AK11:AM11)=3,AVERAGE(traitementfr!AK11:AM11),"∞")</f>
        <v>∞</v>
      </c>
      <c r="O13" s="36" t="str">
        <f>IF(COUNT(traitementfr!AP11:AQ11)=2,AVERAGE(traitementfr!AP11:AQ11),"∞")</f>
        <v>∞</v>
      </c>
      <c r="P13" s="36" t="str">
        <f>IF(COUNT(traitementfr!M11:O11)=3,AVERAGE(traitementfr!M11:O11),"∞")</f>
        <v>∞</v>
      </c>
      <c r="Q13" s="38" t="str">
        <f>IF(COUNT(traitementfr!AY11:AZ11)=2,AVERAGE(traitementfr!AY11:AZ11),"∞")</f>
        <v>∞</v>
      </c>
      <c r="R13" s="36" t="str">
        <f>IF(COUNT(traitementfr!BA11)=1,AVERAGE(traitementfr!BA11),"∞")</f>
        <v>∞</v>
      </c>
      <c r="S13" s="36" t="str">
        <f>IF(COUNT(traitementfr!Z11:AA11)=2,AVERAGE(traitementfr!Z11:AA11),"∞")</f>
        <v>∞</v>
      </c>
      <c r="T13" s="36" t="str">
        <f>IF(COUNT(traitementfr!I11)=1,AVERAGE(traitementfr!I11),"∞")</f>
        <v>∞</v>
      </c>
      <c r="U13" s="36" t="str">
        <f>IF(COUNT(traitementfr!BA11)=1,AVERAGE(traitementfr!BA11),"∞")</f>
        <v>∞</v>
      </c>
      <c r="V13" s="36" t="str">
        <f>IF(COUNT(traitementfr!Q11:T11)=4,AVERAGE(traitementfr!Q11:T11),"∞")</f>
        <v>∞</v>
      </c>
      <c r="W13" s="36" t="str">
        <f>IF(COUNT(traitementfr!K11:L11)=2,AVERAGE(traitementfr!K11:L11),"∞")</f>
        <v>∞</v>
      </c>
      <c r="X13" s="36" t="str">
        <f>IF(COUNT(traitementfr!AD11:AE11,traitementfr!AW11)=3,AVERAGE(traitementfr!AD11:AE11,traitementfr!AW11),"∞")</f>
        <v>∞</v>
      </c>
      <c r="Y13" s="36" t="str">
        <f>IF(COUNT(traitementfr!AF11,traitementfr!AX11)=2,AVERAGE(traitementfr!AF11,traitementfr!AX11),"∞")</f>
        <v>∞</v>
      </c>
      <c r="Z13" s="36" t="str">
        <f>IF(COUNT(traitementfr!AN11:AO11)=2,AVERAGE(traitementfr!AN11:AO11),"∞")</f>
        <v>∞</v>
      </c>
      <c r="AA13" s="37" t="str">
        <f>IF(COUNT(traitementfr!AT11:AV11)=3,AVERAGE(traitementfr!AT11:AV11),"∞")</f>
        <v>∞</v>
      </c>
    </row>
    <row r="14" spans="1:27">
      <c r="A14" s="34" t="str">
        <f>IF('Ma classe'!B11&lt;&gt;0,'Ma classe'!B11,"aucun élève")</f>
        <v>aucun élève</v>
      </c>
      <c r="B14" s="34" t="str">
        <f>IF('Ma classe'!C11&lt;&gt;0,'Ma classe'!C11,"aucun élève")</f>
        <v>aucun élève</v>
      </c>
      <c r="C14" s="35" t="str">
        <f>IF(COUNT(traitementfr!P12)=1,AVERAGE(traitementfr!P12),"∞")</f>
        <v>∞</v>
      </c>
      <c r="D14" s="36" t="str">
        <f>IF(COUNT(traitementfr!BI12:BK12)=3,AVERAGE(traitementfr!BI12:BK12),"∞")</f>
        <v>∞</v>
      </c>
      <c r="E14" s="36" t="str">
        <f>IF(COUNT(traitementfr!BB12:BE12)=4,AVERAGE(traitementfr!BB12:BE12),"∞")</f>
        <v>∞</v>
      </c>
      <c r="F14" s="36" t="str">
        <f>IF(COUNT(traitementfr!AJ12)=1,AVERAGE(traitementfr!AJ12),"∞")</f>
        <v>∞</v>
      </c>
      <c r="G14" s="36" t="str">
        <f>IF(COUNT(traitementfr!AH12:AI12)=2,AVERAGE(traitementfr!AH12:AI12),"∞")</f>
        <v>∞</v>
      </c>
      <c r="H14" s="36" t="str">
        <f>IF(COUNT(traitementfr!F12:H12,traitementfr!AG12,traitementfr!AR12:AS12)=6,AVERAGE(traitementfr!F12:H12,traitementfr!AG12,traitementfr!AR12:AS12),"∞")</f>
        <v>∞</v>
      </c>
      <c r="I14" s="36" t="str">
        <f>IF(COUNT(traitementfr!D12)=1,AVERAGE(traitementfr!D12),"∞")</f>
        <v>∞</v>
      </c>
      <c r="J14" s="37" t="str">
        <f>IF(COUNT(traitementfr!E12,traitementfr!BH12)=2,AVERAGE(traitementfr!E12,traitementfr!BH12),"∞")</f>
        <v>∞</v>
      </c>
      <c r="K14" s="36" t="str">
        <f>IF(COUNT(traitementfr!AB12:AC12)=2,AVERAGE(traitementfr!AB12:AC12),"∞")</f>
        <v>∞</v>
      </c>
      <c r="L14" s="36" t="str">
        <f>IF(COUNT(traitementfr!BF12:BG12)=2,AVERAGE(traitementfr!BF12:BG12),"∞")</f>
        <v>∞</v>
      </c>
      <c r="M14" s="36" t="str">
        <f>IF(COUNT(traitementfr!U12:Y12)=5,AVERAGE(traitementfr!U12:Y12),"∞")</f>
        <v>∞</v>
      </c>
      <c r="N14" s="37" t="str">
        <f>IF(COUNT(traitementfr!AK12:AM12)=3,AVERAGE(traitementfr!AK12:AM12),"∞")</f>
        <v>∞</v>
      </c>
      <c r="O14" s="36" t="str">
        <f>IF(COUNT(traitementfr!AP12:AQ12)=2,AVERAGE(traitementfr!AP12:AQ12),"∞")</f>
        <v>∞</v>
      </c>
      <c r="P14" s="36" t="str">
        <f>IF(COUNT(traitementfr!M12:O12)=3,AVERAGE(traitementfr!M12:O12),"∞")</f>
        <v>∞</v>
      </c>
      <c r="Q14" s="38" t="str">
        <f>IF(COUNT(traitementfr!AY12:AZ12)=2,AVERAGE(traitementfr!AY12:AZ12),"∞")</f>
        <v>∞</v>
      </c>
      <c r="R14" s="36" t="str">
        <f>IF(COUNT(traitementfr!BA12)=1,AVERAGE(traitementfr!BA12),"∞")</f>
        <v>∞</v>
      </c>
      <c r="S14" s="36" t="str">
        <f>IF(COUNT(traitementfr!Z12:AA12)=2,AVERAGE(traitementfr!Z12:AA12),"∞")</f>
        <v>∞</v>
      </c>
      <c r="T14" s="36" t="str">
        <f>IF(COUNT(traitementfr!I12)=1,AVERAGE(traitementfr!I12),"∞")</f>
        <v>∞</v>
      </c>
      <c r="U14" s="36" t="str">
        <f>IF(COUNT(traitementfr!BA12)=1,AVERAGE(traitementfr!BA12),"∞")</f>
        <v>∞</v>
      </c>
      <c r="V14" s="36" t="str">
        <f>IF(COUNT(traitementfr!Q12:T12)=4,AVERAGE(traitementfr!Q12:T12),"∞")</f>
        <v>∞</v>
      </c>
      <c r="W14" s="36" t="str">
        <f>IF(COUNT(traitementfr!K12:L12)=2,AVERAGE(traitementfr!K12:L12),"∞")</f>
        <v>∞</v>
      </c>
      <c r="X14" s="36" t="str">
        <f>IF(COUNT(traitementfr!AD12:AE12,traitementfr!AW12)=3,AVERAGE(traitementfr!AD12:AE12,traitementfr!AW12),"∞")</f>
        <v>∞</v>
      </c>
      <c r="Y14" s="36" t="str">
        <f>IF(COUNT(traitementfr!AF12,traitementfr!AX12)=2,AVERAGE(traitementfr!AF12,traitementfr!AX12),"∞")</f>
        <v>∞</v>
      </c>
      <c r="Z14" s="36" t="str">
        <f>IF(COUNT(traitementfr!AN12:AO12)=2,AVERAGE(traitementfr!AN12:AO12),"∞")</f>
        <v>∞</v>
      </c>
      <c r="AA14" s="37" t="str">
        <f>IF(COUNT(traitementfr!AT12:AV12)=3,AVERAGE(traitementfr!AT12:AV12),"∞")</f>
        <v>∞</v>
      </c>
    </row>
    <row r="15" spans="1:27">
      <c r="A15" s="34" t="str">
        <f>IF('Ma classe'!B12&lt;&gt;0,'Ma classe'!B12,"aucun élève")</f>
        <v>aucun élève</v>
      </c>
      <c r="B15" s="34" t="str">
        <f>IF('Ma classe'!C12&lt;&gt;0,'Ma classe'!C12,"aucun élève")</f>
        <v>aucun élève</v>
      </c>
      <c r="C15" s="35" t="str">
        <f>IF(COUNT(traitementfr!P13)=1,AVERAGE(traitementfr!P13),"∞")</f>
        <v>∞</v>
      </c>
      <c r="D15" s="36" t="str">
        <f>IF(COUNT(traitementfr!BI13:BK13)=3,AVERAGE(traitementfr!BI13:BK13),"∞")</f>
        <v>∞</v>
      </c>
      <c r="E15" s="36" t="str">
        <f>IF(COUNT(traitementfr!BB13:BE13)=4,AVERAGE(traitementfr!BB13:BE13),"∞")</f>
        <v>∞</v>
      </c>
      <c r="F15" s="36" t="str">
        <f>IF(COUNT(traitementfr!AJ13)=1,AVERAGE(traitementfr!AJ13),"∞")</f>
        <v>∞</v>
      </c>
      <c r="G15" s="36" t="str">
        <f>IF(COUNT(traitementfr!AH13:AI13)=2,AVERAGE(traitementfr!AH13:AI13),"∞")</f>
        <v>∞</v>
      </c>
      <c r="H15" s="36" t="str">
        <f>IF(COUNT(traitementfr!F13:H13,traitementfr!AG13,traitementfr!AR13:AS13)=6,AVERAGE(traitementfr!F13:H13,traitementfr!AG13,traitementfr!AR13:AS13),"∞")</f>
        <v>∞</v>
      </c>
      <c r="I15" s="36" t="str">
        <f>IF(COUNT(traitementfr!D13)=1,AVERAGE(traitementfr!D13),"∞")</f>
        <v>∞</v>
      </c>
      <c r="J15" s="37" t="str">
        <f>IF(COUNT(traitementfr!E13,traitementfr!BH13)=2,AVERAGE(traitementfr!E13,traitementfr!BH13),"∞")</f>
        <v>∞</v>
      </c>
      <c r="K15" s="36" t="str">
        <f>IF(COUNT(traitementfr!AB13:AC13)=2,AVERAGE(traitementfr!AB13:AC13),"∞")</f>
        <v>∞</v>
      </c>
      <c r="L15" s="36" t="str">
        <f>IF(COUNT(traitementfr!BF13:BG13)=2,AVERAGE(traitementfr!BF13:BG13),"∞")</f>
        <v>∞</v>
      </c>
      <c r="M15" s="36" t="str">
        <f>IF(COUNT(traitementfr!U13:Y13)=5,AVERAGE(traitementfr!U13:Y13),"∞")</f>
        <v>∞</v>
      </c>
      <c r="N15" s="37" t="str">
        <f>IF(COUNT(traitementfr!AK13:AM13)=3,AVERAGE(traitementfr!AK13:AM13),"∞")</f>
        <v>∞</v>
      </c>
      <c r="O15" s="36" t="str">
        <f>IF(COUNT(traitementfr!AP13:AQ13)=2,AVERAGE(traitementfr!AP13:AQ13),"∞")</f>
        <v>∞</v>
      </c>
      <c r="P15" s="36" t="str">
        <f>IF(COUNT(traitementfr!M13:O13)=3,AVERAGE(traitementfr!M13:O13),"∞")</f>
        <v>∞</v>
      </c>
      <c r="Q15" s="38" t="str">
        <f>IF(COUNT(traitementfr!AY13:AZ13)=2,AVERAGE(traitementfr!AY13:AZ13),"∞")</f>
        <v>∞</v>
      </c>
      <c r="R15" s="36" t="str">
        <f>IF(COUNT(traitementfr!BA13)=1,AVERAGE(traitementfr!BA13),"∞")</f>
        <v>∞</v>
      </c>
      <c r="S15" s="36" t="str">
        <f>IF(COUNT(traitementfr!Z13:AA13)=2,AVERAGE(traitementfr!Z13:AA13),"∞")</f>
        <v>∞</v>
      </c>
      <c r="T15" s="36" t="str">
        <f>IF(COUNT(traitementfr!I13)=1,AVERAGE(traitementfr!I13),"∞")</f>
        <v>∞</v>
      </c>
      <c r="U15" s="36" t="str">
        <f>IF(COUNT(traitementfr!BA13)=1,AVERAGE(traitementfr!BA13),"∞")</f>
        <v>∞</v>
      </c>
      <c r="V15" s="36" t="str">
        <f>IF(COUNT(traitementfr!Q13:T13)=4,AVERAGE(traitementfr!Q13:T13),"∞")</f>
        <v>∞</v>
      </c>
      <c r="W15" s="36" t="str">
        <f>IF(COUNT(traitementfr!K13:L13)=2,AVERAGE(traitementfr!K13:L13),"∞")</f>
        <v>∞</v>
      </c>
      <c r="X15" s="36" t="str">
        <f>IF(COUNT(traitementfr!AD13:AE13,traitementfr!AW13)=3,AVERAGE(traitementfr!AD13:AE13,traitementfr!AW13),"∞")</f>
        <v>∞</v>
      </c>
      <c r="Y15" s="36" t="str">
        <f>IF(COUNT(traitementfr!AF13,traitementfr!AX13)=2,AVERAGE(traitementfr!AF13,traitementfr!AX13),"∞")</f>
        <v>∞</v>
      </c>
      <c r="Z15" s="36" t="str">
        <f>IF(COUNT(traitementfr!AN13:AO13)=2,AVERAGE(traitementfr!AN13:AO13),"∞")</f>
        <v>∞</v>
      </c>
      <c r="AA15" s="37" t="str">
        <f>IF(COUNT(traitementfr!AT13:AV13)=3,AVERAGE(traitementfr!AT13:AV13),"∞")</f>
        <v>∞</v>
      </c>
    </row>
    <row r="16" spans="1:27">
      <c r="A16" s="34" t="str">
        <f>IF('Ma classe'!B13&lt;&gt;0,'Ma classe'!B13,"aucun élève")</f>
        <v>aucun élève</v>
      </c>
      <c r="B16" s="34" t="str">
        <f>IF('Ma classe'!C13&lt;&gt;0,'Ma classe'!C13,"aucun élève")</f>
        <v>aucun élève</v>
      </c>
      <c r="C16" s="35" t="str">
        <f>IF(COUNT(traitementfr!P14)=1,AVERAGE(traitementfr!P14),"∞")</f>
        <v>∞</v>
      </c>
      <c r="D16" s="36" t="str">
        <f>IF(COUNT(traitementfr!BI14:BK14)=3,AVERAGE(traitementfr!BI14:BK14),"∞")</f>
        <v>∞</v>
      </c>
      <c r="E16" s="36" t="str">
        <f>IF(COUNT(traitementfr!BB14:BE14)=4,AVERAGE(traitementfr!BB14:BE14),"∞")</f>
        <v>∞</v>
      </c>
      <c r="F16" s="36" t="str">
        <f>IF(COUNT(traitementfr!AJ14)=1,AVERAGE(traitementfr!AJ14),"∞")</f>
        <v>∞</v>
      </c>
      <c r="G16" s="36" t="str">
        <f>IF(COUNT(traitementfr!AH14:AI14)=2,AVERAGE(traitementfr!AH14:AI14),"∞")</f>
        <v>∞</v>
      </c>
      <c r="H16" s="36" t="str">
        <f>IF(COUNT(traitementfr!F14:H14,traitementfr!AG14,traitementfr!AR14:AS14)=6,AVERAGE(traitementfr!F14:H14,traitementfr!AG14,traitementfr!AR14:AS14),"∞")</f>
        <v>∞</v>
      </c>
      <c r="I16" s="36" t="str">
        <f>IF(COUNT(traitementfr!D14)=1,AVERAGE(traitementfr!D14),"∞")</f>
        <v>∞</v>
      </c>
      <c r="J16" s="37" t="str">
        <f>IF(COUNT(traitementfr!E14,traitementfr!BH14)=2,AVERAGE(traitementfr!E14,traitementfr!BH14),"∞")</f>
        <v>∞</v>
      </c>
      <c r="K16" s="36" t="str">
        <f>IF(COUNT(traitementfr!AB14:AC14)=2,AVERAGE(traitementfr!AB14:AC14),"∞")</f>
        <v>∞</v>
      </c>
      <c r="L16" s="36" t="str">
        <f>IF(COUNT(traitementfr!BF14:BG14)=2,AVERAGE(traitementfr!BF14:BG14),"∞")</f>
        <v>∞</v>
      </c>
      <c r="M16" s="36" t="str">
        <f>IF(COUNT(traitementfr!U14:Y14)=5,AVERAGE(traitementfr!U14:Y14),"∞")</f>
        <v>∞</v>
      </c>
      <c r="N16" s="37" t="str">
        <f>IF(COUNT(traitementfr!AK14:AM14)=3,AVERAGE(traitementfr!AK14:AM14),"∞")</f>
        <v>∞</v>
      </c>
      <c r="O16" s="36" t="str">
        <f>IF(COUNT(traitementfr!AP14:AQ14)=2,AVERAGE(traitementfr!AP14:AQ14),"∞")</f>
        <v>∞</v>
      </c>
      <c r="P16" s="36" t="str">
        <f>IF(COUNT(traitementfr!M14:O14)=3,AVERAGE(traitementfr!M14:O14),"∞")</f>
        <v>∞</v>
      </c>
      <c r="Q16" s="38" t="str">
        <f>IF(COUNT(traitementfr!AY14:AZ14)=2,AVERAGE(traitementfr!AY14:AZ14),"∞")</f>
        <v>∞</v>
      </c>
      <c r="R16" s="36" t="str">
        <f>IF(COUNT(traitementfr!BA14)=1,AVERAGE(traitementfr!BA14),"∞")</f>
        <v>∞</v>
      </c>
      <c r="S16" s="36" t="str">
        <f>IF(COUNT(traitementfr!Z14:AA14)=2,AVERAGE(traitementfr!Z14:AA14),"∞")</f>
        <v>∞</v>
      </c>
      <c r="T16" s="36" t="str">
        <f>IF(COUNT(traitementfr!I14)=1,AVERAGE(traitementfr!I14),"∞")</f>
        <v>∞</v>
      </c>
      <c r="U16" s="36" t="str">
        <f>IF(COUNT(traitementfr!BA14)=1,AVERAGE(traitementfr!BA14),"∞")</f>
        <v>∞</v>
      </c>
      <c r="V16" s="36" t="str">
        <f>IF(COUNT(traitementfr!Q14:T14)=4,AVERAGE(traitementfr!Q14:T14),"∞")</f>
        <v>∞</v>
      </c>
      <c r="W16" s="36" t="str">
        <f>IF(COUNT(traitementfr!K14:L14)=2,AVERAGE(traitementfr!K14:L14),"∞")</f>
        <v>∞</v>
      </c>
      <c r="X16" s="36" t="str">
        <f>IF(COUNT(traitementfr!AD14:AE14,traitementfr!AW14)=3,AVERAGE(traitementfr!AD14:AE14,traitementfr!AW14),"∞")</f>
        <v>∞</v>
      </c>
      <c r="Y16" s="36" t="str">
        <f>IF(COUNT(traitementfr!AF14,traitementfr!AX14)=2,AVERAGE(traitementfr!AF14,traitementfr!AX14),"∞")</f>
        <v>∞</v>
      </c>
      <c r="Z16" s="36" t="str">
        <f>IF(COUNT(traitementfr!AN14:AO14)=2,AVERAGE(traitementfr!AN14:AO14),"∞")</f>
        <v>∞</v>
      </c>
      <c r="AA16" s="37" t="str">
        <f>IF(COUNT(traitementfr!AT14:AV14)=3,AVERAGE(traitementfr!AT14:AV14),"∞")</f>
        <v>∞</v>
      </c>
    </row>
    <row r="17" spans="1:27">
      <c r="A17" s="34" t="str">
        <f>IF('Ma classe'!B14&lt;&gt;0,'Ma classe'!B14,"aucun élève")</f>
        <v>aucun élève</v>
      </c>
      <c r="B17" s="34" t="str">
        <f>IF('Ma classe'!C14&lt;&gt;0,'Ma classe'!C14,"aucun élève")</f>
        <v>aucun élève</v>
      </c>
      <c r="C17" s="35" t="str">
        <f>IF(COUNT(traitementfr!P15)=1,AVERAGE(traitementfr!P15),"∞")</f>
        <v>∞</v>
      </c>
      <c r="D17" s="36" t="str">
        <f>IF(COUNT(traitementfr!BI15:BK15)=3,AVERAGE(traitementfr!BI15:BK15),"∞")</f>
        <v>∞</v>
      </c>
      <c r="E17" s="36" t="str">
        <f>IF(COUNT(traitementfr!BB15:BE15)=4,AVERAGE(traitementfr!BB15:BE15),"∞")</f>
        <v>∞</v>
      </c>
      <c r="F17" s="36" t="str">
        <f>IF(COUNT(traitementfr!AJ15)=1,AVERAGE(traitementfr!AJ15),"∞")</f>
        <v>∞</v>
      </c>
      <c r="G17" s="36" t="str">
        <f>IF(COUNT(traitementfr!AH15:AI15)=2,AVERAGE(traitementfr!AH15:AI15),"∞")</f>
        <v>∞</v>
      </c>
      <c r="H17" s="36" t="str">
        <f>IF(COUNT(traitementfr!F15:H15,traitementfr!AG15,traitementfr!AR15:AS15)=6,AVERAGE(traitementfr!F15:H15,traitementfr!AG15,traitementfr!AR15:AS15),"∞")</f>
        <v>∞</v>
      </c>
      <c r="I17" s="36" t="str">
        <f>IF(COUNT(traitementfr!D15)=1,AVERAGE(traitementfr!D15),"∞")</f>
        <v>∞</v>
      </c>
      <c r="J17" s="37" t="str">
        <f>IF(COUNT(traitementfr!E15,traitementfr!BH15)=2,AVERAGE(traitementfr!E15,traitementfr!BH15),"∞")</f>
        <v>∞</v>
      </c>
      <c r="K17" s="36" t="str">
        <f>IF(COUNT(traitementfr!AB15:AC15)=2,AVERAGE(traitementfr!AB15:AC15),"∞")</f>
        <v>∞</v>
      </c>
      <c r="L17" s="36" t="str">
        <f>IF(COUNT(traitementfr!BF15:BG15)=2,AVERAGE(traitementfr!BF15:BG15),"∞")</f>
        <v>∞</v>
      </c>
      <c r="M17" s="36" t="str">
        <f>IF(COUNT(traitementfr!U15:Y15)=5,AVERAGE(traitementfr!U15:Y15),"∞")</f>
        <v>∞</v>
      </c>
      <c r="N17" s="37" t="str">
        <f>IF(COUNT(traitementfr!AK15:AM15)=3,AVERAGE(traitementfr!AK15:AM15),"∞")</f>
        <v>∞</v>
      </c>
      <c r="O17" s="36" t="str">
        <f>IF(COUNT(traitementfr!AP15:AQ15)=2,AVERAGE(traitementfr!AP15:AQ15),"∞")</f>
        <v>∞</v>
      </c>
      <c r="P17" s="36" t="str">
        <f>IF(COUNT(traitementfr!M15:O15)=3,AVERAGE(traitementfr!M15:O15),"∞")</f>
        <v>∞</v>
      </c>
      <c r="Q17" s="38" t="str">
        <f>IF(COUNT(traitementfr!AY15:AZ15)=2,AVERAGE(traitementfr!AY15:AZ15),"∞")</f>
        <v>∞</v>
      </c>
      <c r="R17" s="36" t="str">
        <f>IF(COUNT(traitementfr!BA15)=1,AVERAGE(traitementfr!BA15),"∞")</f>
        <v>∞</v>
      </c>
      <c r="S17" s="36" t="str">
        <f>IF(COUNT(traitementfr!Z15:AA15)=2,AVERAGE(traitementfr!Z15:AA15),"∞")</f>
        <v>∞</v>
      </c>
      <c r="T17" s="36" t="str">
        <f>IF(COUNT(traitementfr!I15)=1,AVERAGE(traitementfr!I15),"∞")</f>
        <v>∞</v>
      </c>
      <c r="U17" s="36" t="str">
        <f>IF(COUNT(traitementfr!BA15)=1,AVERAGE(traitementfr!BA15),"∞")</f>
        <v>∞</v>
      </c>
      <c r="V17" s="36" t="str">
        <f>IF(COUNT(traitementfr!Q15:T15)=4,AVERAGE(traitementfr!Q15:T15),"∞")</f>
        <v>∞</v>
      </c>
      <c r="W17" s="36" t="str">
        <f>IF(COUNT(traitementfr!K15:L15)=2,AVERAGE(traitementfr!K15:L15),"∞")</f>
        <v>∞</v>
      </c>
      <c r="X17" s="36" t="str">
        <f>IF(COUNT(traitementfr!AD15:AE15,traitementfr!AW15)=3,AVERAGE(traitementfr!AD15:AE15,traitementfr!AW15),"∞")</f>
        <v>∞</v>
      </c>
      <c r="Y17" s="36" t="str">
        <f>IF(COUNT(traitementfr!AF15,traitementfr!AX15)=2,AVERAGE(traitementfr!AF15,traitementfr!AX15),"∞")</f>
        <v>∞</v>
      </c>
      <c r="Z17" s="36" t="str">
        <f>IF(COUNT(traitementfr!AN15:AO15)=2,AVERAGE(traitementfr!AN15:AO15),"∞")</f>
        <v>∞</v>
      </c>
      <c r="AA17" s="37" t="str">
        <f>IF(COUNT(traitementfr!AT15:AV15)=3,AVERAGE(traitementfr!AT15:AV15),"∞")</f>
        <v>∞</v>
      </c>
    </row>
    <row r="18" spans="1:27">
      <c r="A18" s="34" t="str">
        <f>IF('Ma classe'!B15&lt;&gt;0,'Ma classe'!B15,"aucun élève")</f>
        <v>aucun élève</v>
      </c>
      <c r="B18" s="34" t="str">
        <f>IF('Ma classe'!C15&lt;&gt;0,'Ma classe'!C15,"aucun élève")</f>
        <v>aucun élève</v>
      </c>
      <c r="C18" s="35" t="str">
        <f>IF(COUNT(traitementfr!P16)=1,AVERAGE(traitementfr!P16),"∞")</f>
        <v>∞</v>
      </c>
      <c r="D18" s="36" t="str">
        <f>IF(COUNT(traitementfr!BI16:BK16)=3,AVERAGE(traitementfr!BI16:BK16),"∞")</f>
        <v>∞</v>
      </c>
      <c r="E18" s="36" t="str">
        <f>IF(COUNT(traitementfr!BB16:BE16)=4,AVERAGE(traitementfr!BB16:BE16),"∞")</f>
        <v>∞</v>
      </c>
      <c r="F18" s="36" t="str">
        <f>IF(COUNT(traitementfr!AJ16)=1,AVERAGE(traitementfr!AJ16),"∞")</f>
        <v>∞</v>
      </c>
      <c r="G18" s="36" t="str">
        <f>IF(COUNT(traitementfr!AH16:AI16)=2,AVERAGE(traitementfr!AH16:AI16),"∞")</f>
        <v>∞</v>
      </c>
      <c r="H18" s="36" t="str">
        <f>IF(COUNT(traitementfr!F16:H16,traitementfr!AG16,traitementfr!AR16:AS16)=6,AVERAGE(traitementfr!F16:H16,traitementfr!AG16,traitementfr!AR16:AS16),"∞")</f>
        <v>∞</v>
      </c>
      <c r="I18" s="36" t="str">
        <f>IF(COUNT(traitementfr!D16)=1,AVERAGE(traitementfr!D16),"∞")</f>
        <v>∞</v>
      </c>
      <c r="J18" s="37" t="str">
        <f>IF(COUNT(traitementfr!E16,traitementfr!BH16)=2,AVERAGE(traitementfr!E16,traitementfr!BH16),"∞")</f>
        <v>∞</v>
      </c>
      <c r="K18" s="36" t="str">
        <f>IF(COUNT(traitementfr!AB16:AC16)=2,AVERAGE(traitementfr!AB16:AC16),"∞")</f>
        <v>∞</v>
      </c>
      <c r="L18" s="36" t="str">
        <f>IF(COUNT(traitementfr!BF16:BG16)=2,AVERAGE(traitementfr!BF16:BG16),"∞")</f>
        <v>∞</v>
      </c>
      <c r="M18" s="36" t="str">
        <f>IF(COUNT(traitementfr!U16:Y16)=5,AVERAGE(traitementfr!U16:Y16),"∞")</f>
        <v>∞</v>
      </c>
      <c r="N18" s="37" t="str">
        <f>IF(COUNT(traitementfr!AK16:AM16)=3,AVERAGE(traitementfr!AK16:AM16),"∞")</f>
        <v>∞</v>
      </c>
      <c r="O18" s="36" t="str">
        <f>IF(COUNT(traitementfr!AP16:AQ16)=2,AVERAGE(traitementfr!AP16:AQ16),"∞")</f>
        <v>∞</v>
      </c>
      <c r="P18" s="36" t="str">
        <f>IF(COUNT(traitementfr!M16:O16)=3,AVERAGE(traitementfr!M16:O16),"∞")</f>
        <v>∞</v>
      </c>
      <c r="Q18" s="38" t="str">
        <f>IF(COUNT(traitementfr!AY16:AZ16)=2,AVERAGE(traitementfr!AY16:AZ16),"∞")</f>
        <v>∞</v>
      </c>
      <c r="R18" s="36" t="str">
        <f>IF(COUNT(traitementfr!BA16)=1,AVERAGE(traitementfr!BA16),"∞")</f>
        <v>∞</v>
      </c>
      <c r="S18" s="36" t="str">
        <f>IF(COUNT(traitementfr!Z16:AA16)=2,AVERAGE(traitementfr!Z16:AA16),"∞")</f>
        <v>∞</v>
      </c>
      <c r="T18" s="36" t="str">
        <f>IF(COUNT(traitementfr!I16)=1,AVERAGE(traitementfr!I16),"∞")</f>
        <v>∞</v>
      </c>
      <c r="U18" s="36" t="str">
        <f>IF(COUNT(traitementfr!BA16)=1,AVERAGE(traitementfr!BA16),"∞")</f>
        <v>∞</v>
      </c>
      <c r="V18" s="36" t="str">
        <f>IF(COUNT(traitementfr!Q16:T16)=4,AVERAGE(traitementfr!Q16:T16),"∞")</f>
        <v>∞</v>
      </c>
      <c r="W18" s="36" t="str">
        <f>IF(COUNT(traitementfr!K16:L16)=2,AVERAGE(traitementfr!K16:L16),"∞")</f>
        <v>∞</v>
      </c>
      <c r="X18" s="36" t="str">
        <f>IF(COUNT(traitementfr!AD16:AE16,traitementfr!AW16)=3,AVERAGE(traitementfr!AD16:AE16,traitementfr!AW16),"∞")</f>
        <v>∞</v>
      </c>
      <c r="Y18" s="36" t="str">
        <f>IF(COUNT(traitementfr!AF16,traitementfr!AX16)=2,AVERAGE(traitementfr!AF16,traitementfr!AX16),"∞")</f>
        <v>∞</v>
      </c>
      <c r="Z18" s="36" t="str">
        <f>IF(COUNT(traitementfr!AN16:AO16)=2,AVERAGE(traitementfr!AN16:AO16),"∞")</f>
        <v>∞</v>
      </c>
      <c r="AA18" s="37" t="str">
        <f>IF(COUNT(traitementfr!AT16:AV16)=3,AVERAGE(traitementfr!AT16:AV16),"∞")</f>
        <v>∞</v>
      </c>
    </row>
    <row r="19" spans="1:27">
      <c r="A19" s="34" t="str">
        <f>IF('Ma classe'!B16&lt;&gt;0,'Ma classe'!B16,"aucun élève")</f>
        <v>aucun élève</v>
      </c>
      <c r="B19" s="34" t="str">
        <f>IF('Ma classe'!C16&lt;&gt;0,'Ma classe'!C16,"aucun élève")</f>
        <v>aucun élève</v>
      </c>
      <c r="C19" s="35" t="str">
        <f>IF(COUNT(traitementfr!P17)=1,AVERAGE(traitementfr!P17),"∞")</f>
        <v>∞</v>
      </c>
      <c r="D19" s="36" t="str">
        <f>IF(COUNT(traitementfr!BI17:BK17)=3,AVERAGE(traitementfr!BI17:BK17),"∞")</f>
        <v>∞</v>
      </c>
      <c r="E19" s="36" t="str">
        <f>IF(COUNT(traitementfr!BB17:BE17)=4,AVERAGE(traitementfr!BB17:BE17),"∞")</f>
        <v>∞</v>
      </c>
      <c r="F19" s="36" t="str">
        <f>IF(COUNT(traitementfr!AJ17)=1,AVERAGE(traitementfr!AJ17),"∞")</f>
        <v>∞</v>
      </c>
      <c r="G19" s="36" t="str">
        <f>IF(COUNT(traitementfr!AH17:AI17)=2,AVERAGE(traitementfr!AH17:AI17),"∞")</f>
        <v>∞</v>
      </c>
      <c r="H19" s="36" t="str">
        <f>IF(COUNT(traitementfr!F17:H17,traitementfr!AG17,traitementfr!AR17:AS17)=6,AVERAGE(traitementfr!F17:H17,traitementfr!AG17,traitementfr!AR17:AS17),"∞")</f>
        <v>∞</v>
      </c>
      <c r="I19" s="36" t="str">
        <f>IF(COUNT(traitementfr!D17)=1,AVERAGE(traitementfr!D17),"∞")</f>
        <v>∞</v>
      </c>
      <c r="J19" s="37" t="str">
        <f>IF(COUNT(traitementfr!E17,traitementfr!BH17)=2,AVERAGE(traitementfr!E17,traitementfr!BH17),"∞")</f>
        <v>∞</v>
      </c>
      <c r="K19" s="36" t="str">
        <f>IF(COUNT(traitementfr!AB17:AC17)=2,AVERAGE(traitementfr!AB17:AC17),"∞")</f>
        <v>∞</v>
      </c>
      <c r="L19" s="36" t="str">
        <f>IF(COUNT(traitementfr!BF17:BG17)=2,AVERAGE(traitementfr!BF17:BG17),"∞")</f>
        <v>∞</v>
      </c>
      <c r="M19" s="36" t="str">
        <f>IF(COUNT(traitementfr!U17:Y17)=5,AVERAGE(traitementfr!U17:Y17),"∞")</f>
        <v>∞</v>
      </c>
      <c r="N19" s="37" t="str">
        <f>IF(COUNT(traitementfr!AK17:AM17)=3,AVERAGE(traitementfr!AK17:AM17),"∞")</f>
        <v>∞</v>
      </c>
      <c r="O19" s="36" t="str">
        <f>IF(COUNT(traitementfr!AP17:AQ17)=2,AVERAGE(traitementfr!AP17:AQ17),"∞")</f>
        <v>∞</v>
      </c>
      <c r="P19" s="36" t="str">
        <f>IF(COUNT(traitementfr!M17:O17)=3,AVERAGE(traitementfr!M17:O17),"∞")</f>
        <v>∞</v>
      </c>
      <c r="Q19" s="38" t="str">
        <f>IF(COUNT(traitementfr!AY17:AZ17)=2,AVERAGE(traitementfr!AY17:AZ17),"∞")</f>
        <v>∞</v>
      </c>
      <c r="R19" s="36" t="str">
        <f>IF(COUNT(traitementfr!BA17)=1,AVERAGE(traitementfr!BA17),"∞")</f>
        <v>∞</v>
      </c>
      <c r="S19" s="36" t="str">
        <f>IF(COUNT(traitementfr!Z17:AA17)=2,AVERAGE(traitementfr!Z17:AA17),"∞")</f>
        <v>∞</v>
      </c>
      <c r="T19" s="36" t="str">
        <f>IF(COUNT(traitementfr!I17)=1,AVERAGE(traitementfr!I17),"∞")</f>
        <v>∞</v>
      </c>
      <c r="U19" s="36" t="str">
        <f>IF(COUNT(traitementfr!BA17)=1,AVERAGE(traitementfr!BA17),"∞")</f>
        <v>∞</v>
      </c>
      <c r="V19" s="36" t="str">
        <f>IF(COUNT(traitementfr!Q17:T17)=4,AVERAGE(traitementfr!Q17:T17),"∞")</f>
        <v>∞</v>
      </c>
      <c r="W19" s="36" t="str">
        <f>IF(COUNT(traitementfr!K17:L17)=2,AVERAGE(traitementfr!K17:L17),"∞")</f>
        <v>∞</v>
      </c>
      <c r="X19" s="36" t="str">
        <f>IF(COUNT(traitementfr!AD17:AE17,traitementfr!AW17)=3,AVERAGE(traitementfr!AD17:AE17,traitementfr!AW17),"∞")</f>
        <v>∞</v>
      </c>
      <c r="Y19" s="36" t="str">
        <f>IF(COUNT(traitementfr!AF17,traitementfr!AX17)=2,AVERAGE(traitementfr!AF17,traitementfr!AX17),"∞")</f>
        <v>∞</v>
      </c>
      <c r="Z19" s="36" t="str">
        <f>IF(COUNT(traitementfr!AN17:AO17)=2,AVERAGE(traitementfr!AN17:AO17),"∞")</f>
        <v>∞</v>
      </c>
      <c r="AA19" s="37" t="str">
        <f>IF(COUNT(traitementfr!AT17:AV17)=3,AVERAGE(traitementfr!AT17:AV17),"∞")</f>
        <v>∞</v>
      </c>
    </row>
    <row r="20" spans="1:27">
      <c r="A20" s="34" t="str">
        <f>IF('Ma classe'!B17&lt;&gt;0,'Ma classe'!B17,"aucun élève")</f>
        <v>aucun élève</v>
      </c>
      <c r="B20" s="34" t="str">
        <f>IF('Ma classe'!C17&lt;&gt;0,'Ma classe'!C17,"aucun élève")</f>
        <v>aucun élève</v>
      </c>
      <c r="C20" s="35" t="str">
        <f>IF(COUNT(traitementfr!P18)=1,AVERAGE(traitementfr!P18),"∞")</f>
        <v>∞</v>
      </c>
      <c r="D20" s="36" t="str">
        <f>IF(COUNT(traitementfr!BI18:BK18)=3,AVERAGE(traitementfr!BI18:BK18),"∞")</f>
        <v>∞</v>
      </c>
      <c r="E20" s="36" t="str">
        <f>IF(COUNT(traitementfr!BB18:BE18)=4,AVERAGE(traitementfr!BB18:BE18),"∞")</f>
        <v>∞</v>
      </c>
      <c r="F20" s="36" t="str">
        <f>IF(COUNT(traitementfr!AJ18)=1,AVERAGE(traitementfr!AJ18),"∞")</f>
        <v>∞</v>
      </c>
      <c r="G20" s="36" t="str">
        <f>IF(COUNT(traitementfr!AH18:AI18)=2,AVERAGE(traitementfr!AH18:AI18),"∞")</f>
        <v>∞</v>
      </c>
      <c r="H20" s="36" t="str">
        <f>IF(COUNT(traitementfr!F18:H18,traitementfr!AG18,traitementfr!AR18:AS18)=6,AVERAGE(traitementfr!F18:H18,traitementfr!AG18,traitementfr!AR18:AS18),"∞")</f>
        <v>∞</v>
      </c>
      <c r="I20" s="36" t="str">
        <f>IF(COUNT(traitementfr!D18)=1,AVERAGE(traitementfr!D18),"∞")</f>
        <v>∞</v>
      </c>
      <c r="J20" s="37" t="str">
        <f>IF(COUNT(traitementfr!E18,traitementfr!BH18)=2,AVERAGE(traitementfr!E18,traitementfr!BH18),"∞")</f>
        <v>∞</v>
      </c>
      <c r="K20" s="36" t="str">
        <f>IF(COUNT(traitementfr!AB18:AC18)=2,AVERAGE(traitementfr!AB18:AC18),"∞")</f>
        <v>∞</v>
      </c>
      <c r="L20" s="36" t="str">
        <f>IF(COUNT(traitementfr!BF18:BG18)=2,AVERAGE(traitementfr!BF18:BG18),"∞")</f>
        <v>∞</v>
      </c>
      <c r="M20" s="36" t="str">
        <f>IF(COUNT(traitementfr!U18:Y18)=5,AVERAGE(traitementfr!U18:Y18),"∞")</f>
        <v>∞</v>
      </c>
      <c r="N20" s="37" t="str">
        <f>IF(COUNT(traitementfr!AK18:AM18)=3,AVERAGE(traitementfr!AK18:AM18),"∞")</f>
        <v>∞</v>
      </c>
      <c r="O20" s="36" t="str">
        <f>IF(COUNT(traitementfr!AP18:AQ18)=2,AVERAGE(traitementfr!AP18:AQ18),"∞")</f>
        <v>∞</v>
      </c>
      <c r="P20" s="36" t="str">
        <f>IF(COUNT(traitementfr!M18:O18)=3,AVERAGE(traitementfr!M18:O18),"∞")</f>
        <v>∞</v>
      </c>
      <c r="Q20" s="38" t="str">
        <f>IF(COUNT(traitementfr!AY18:AZ18)=2,AVERAGE(traitementfr!AY18:AZ18),"∞")</f>
        <v>∞</v>
      </c>
      <c r="R20" s="36" t="str">
        <f>IF(COUNT(traitementfr!BA18)=1,AVERAGE(traitementfr!BA18),"∞")</f>
        <v>∞</v>
      </c>
      <c r="S20" s="36" t="str">
        <f>IF(COUNT(traitementfr!Z18:AA18)=2,AVERAGE(traitementfr!Z18:AA18),"∞")</f>
        <v>∞</v>
      </c>
      <c r="T20" s="36" t="str">
        <f>IF(COUNT(traitementfr!I18)=1,AVERAGE(traitementfr!I18),"∞")</f>
        <v>∞</v>
      </c>
      <c r="U20" s="36" t="str">
        <f>IF(COUNT(traitementfr!BA18)=1,AVERAGE(traitementfr!BA18),"∞")</f>
        <v>∞</v>
      </c>
      <c r="V20" s="36" t="str">
        <f>IF(COUNT(traitementfr!Q18:T18)=4,AVERAGE(traitementfr!Q18:T18),"∞")</f>
        <v>∞</v>
      </c>
      <c r="W20" s="36" t="str">
        <f>IF(COUNT(traitementfr!K18:L18)=2,AVERAGE(traitementfr!K18:L18),"∞")</f>
        <v>∞</v>
      </c>
      <c r="X20" s="36" t="str">
        <f>IF(COUNT(traitementfr!AD18:AE18,traitementfr!AW18)=3,AVERAGE(traitementfr!AD18:AE18,traitementfr!AW18),"∞")</f>
        <v>∞</v>
      </c>
      <c r="Y20" s="36" t="str">
        <f>IF(COUNT(traitementfr!AF18,traitementfr!AX18)=2,AVERAGE(traitementfr!AF18,traitementfr!AX18),"∞")</f>
        <v>∞</v>
      </c>
      <c r="Z20" s="36" t="str">
        <f>IF(COUNT(traitementfr!AN18:AO18)=2,AVERAGE(traitementfr!AN18:AO18),"∞")</f>
        <v>∞</v>
      </c>
      <c r="AA20" s="37" t="str">
        <f>IF(COUNT(traitementfr!AT18:AV18)=3,AVERAGE(traitementfr!AT18:AV18),"∞")</f>
        <v>∞</v>
      </c>
    </row>
    <row r="21" spans="1:27">
      <c r="A21" s="34" t="str">
        <f>IF('Ma classe'!B18&lt;&gt;0,'Ma classe'!B18,"aucun élève")</f>
        <v>aucun élève</v>
      </c>
      <c r="B21" s="34" t="str">
        <f>IF('Ma classe'!C18&lt;&gt;0,'Ma classe'!C18,"aucun élève")</f>
        <v>aucun élève</v>
      </c>
      <c r="C21" s="35" t="str">
        <f>IF(COUNT(traitementfr!P19)=1,AVERAGE(traitementfr!P19),"∞")</f>
        <v>∞</v>
      </c>
      <c r="D21" s="36" t="str">
        <f>IF(COUNT(traitementfr!BI19:BK19)=3,AVERAGE(traitementfr!BI19:BK19),"∞")</f>
        <v>∞</v>
      </c>
      <c r="E21" s="36" t="str">
        <f>IF(COUNT(traitementfr!BB19:BE19)=4,AVERAGE(traitementfr!BB19:BE19),"∞")</f>
        <v>∞</v>
      </c>
      <c r="F21" s="36" t="str">
        <f>IF(COUNT(traitementfr!AJ19)=1,AVERAGE(traitementfr!AJ19),"∞")</f>
        <v>∞</v>
      </c>
      <c r="G21" s="36" t="str">
        <f>IF(COUNT(traitementfr!AH19:AI19)=2,AVERAGE(traitementfr!AH19:AI19),"∞")</f>
        <v>∞</v>
      </c>
      <c r="H21" s="36" t="str">
        <f>IF(COUNT(traitementfr!F19:H19,traitementfr!AG19,traitementfr!AR19:AS19)=6,AVERAGE(traitementfr!F19:H19,traitementfr!AG19,traitementfr!AR19:AS19),"∞")</f>
        <v>∞</v>
      </c>
      <c r="I21" s="36" t="str">
        <f>IF(COUNT(traitementfr!D19)=1,AVERAGE(traitementfr!D19),"∞")</f>
        <v>∞</v>
      </c>
      <c r="J21" s="37" t="str">
        <f>IF(COUNT(traitementfr!E19,traitementfr!BH19)=2,AVERAGE(traitementfr!E19,traitementfr!BH19),"∞")</f>
        <v>∞</v>
      </c>
      <c r="K21" s="36" t="str">
        <f>IF(COUNT(traitementfr!AB19:AC19)=2,AVERAGE(traitementfr!AB19:AC19),"∞")</f>
        <v>∞</v>
      </c>
      <c r="L21" s="36" t="str">
        <f>IF(COUNT(traitementfr!BF19:BG19)=2,AVERAGE(traitementfr!BF19:BG19),"∞")</f>
        <v>∞</v>
      </c>
      <c r="M21" s="36" t="str">
        <f>IF(COUNT(traitementfr!U19:Y19)=5,AVERAGE(traitementfr!U19:Y19),"∞")</f>
        <v>∞</v>
      </c>
      <c r="N21" s="37" t="str">
        <f>IF(COUNT(traitementfr!AK19:AM19)=3,AVERAGE(traitementfr!AK19:AM19),"∞")</f>
        <v>∞</v>
      </c>
      <c r="O21" s="36" t="str">
        <f>IF(COUNT(traitementfr!AP19:AQ19)=2,AVERAGE(traitementfr!AP19:AQ19),"∞")</f>
        <v>∞</v>
      </c>
      <c r="P21" s="36" t="str">
        <f>IF(COUNT(traitementfr!M19:O19)=3,AVERAGE(traitementfr!M19:O19),"∞")</f>
        <v>∞</v>
      </c>
      <c r="Q21" s="38" t="str">
        <f>IF(COUNT(traitementfr!AY19:AZ19)=2,AVERAGE(traitementfr!AY19:AZ19),"∞")</f>
        <v>∞</v>
      </c>
      <c r="R21" s="36" t="str">
        <f>IF(COUNT(traitementfr!BA19)=1,AVERAGE(traitementfr!BA19),"∞")</f>
        <v>∞</v>
      </c>
      <c r="S21" s="36" t="str">
        <f>IF(COUNT(traitementfr!Z19:AA19)=2,AVERAGE(traitementfr!Z19:AA19),"∞")</f>
        <v>∞</v>
      </c>
      <c r="T21" s="36" t="str">
        <f>IF(COUNT(traitementfr!I19)=1,AVERAGE(traitementfr!I19),"∞")</f>
        <v>∞</v>
      </c>
      <c r="U21" s="36" t="str">
        <f>IF(COUNT(traitementfr!BA19)=1,AVERAGE(traitementfr!BA19),"∞")</f>
        <v>∞</v>
      </c>
      <c r="V21" s="36" t="str">
        <f>IF(COUNT(traitementfr!Q19:T19)=4,AVERAGE(traitementfr!Q19:T19),"∞")</f>
        <v>∞</v>
      </c>
      <c r="W21" s="36" t="str">
        <f>IF(COUNT(traitementfr!K19:L19)=2,AVERAGE(traitementfr!K19:L19),"∞")</f>
        <v>∞</v>
      </c>
      <c r="X21" s="36" t="str">
        <f>IF(COUNT(traitementfr!AD19:AE19,traitementfr!AW19)=3,AVERAGE(traitementfr!AD19:AE19,traitementfr!AW19),"∞")</f>
        <v>∞</v>
      </c>
      <c r="Y21" s="36" t="str">
        <f>IF(COUNT(traitementfr!AF19,traitementfr!AX19)=2,AVERAGE(traitementfr!AF19,traitementfr!AX19),"∞")</f>
        <v>∞</v>
      </c>
      <c r="Z21" s="36" t="str">
        <f>IF(COUNT(traitementfr!AN19:AO19)=2,AVERAGE(traitementfr!AN19:AO19),"∞")</f>
        <v>∞</v>
      </c>
      <c r="AA21" s="37" t="str">
        <f>IF(COUNT(traitementfr!AT19:AV19)=3,AVERAGE(traitementfr!AT19:AV19),"∞")</f>
        <v>∞</v>
      </c>
    </row>
    <row r="22" spans="1:27">
      <c r="A22" s="34" t="str">
        <f>IF('Ma classe'!B19&lt;&gt;0,'Ma classe'!B19,"aucun élève")</f>
        <v>aucun élève</v>
      </c>
      <c r="B22" s="34" t="str">
        <f>IF('Ma classe'!C19&lt;&gt;0,'Ma classe'!C19,"aucun élève")</f>
        <v>aucun élève</v>
      </c>
      <c r="C22" s="35" t="str">
        <f>IF(COUNT(traitementfr!P20)=1,AVERAGE(traitementfr!P20),"∞")</f>
        <v>∞</v>
      </c>
      <c r="D22" s="36" t="str">
        <f>IF(COUNT(traitementfr!BI20:BK20)=3,AVERAGE(traitementfr!BI20:BK20),"∞")</f>
        <v>∞</v>
      </c>
      <c r="E22" s="36" t="str">
        <f>IF(COUNT(traitementfr!BB20:BE20)=4,AVERAGE(traitementfr!BB20:BE20),"∞")</f>
        <v>∞</v>
      </c>
      <c r="F22" s="36" t="str">
        <f>IF(COUNT(traitementfr!AJ20)=1,AVERAGE(traitementfr!AJ20),"∞")</f>
        <v>∞</v>
      </c>
      <c r="G22" s="36" t="str">
        <f>IF(COUNT(traitementfr!AH20:AI20)=2,AVERAGE(traitementfr!AH20:AI20),"∞")</f>
        <v>∞</v>
      </c>
      <c r="H22" s="36" t="str">
        <f>IF(COUNT(traitementfr!F20:H20,traitementfr!AG20,traitementfr!AR20:AS20)=6,AVERAGE(traitementfr!F20:H20,traitementfr!AG20,traitementfr!AR20:AS20),"∞")</f>
        <v>∞</v>
      </c>
      <c r="I22" s="36" t="str">
        <f>IF(COUNT(traitementfr!D20)=1,AVERAGE(traitementfr!D20),"∞")</f>
        <v>∞</v>
      </c>
      <c r="J22" s="37" t="str">
        <f>IF(COUNT(traitementfr!E20,traitementfr!BH20)=2,AVERAGE(traitementfr!E20,traitementfr!BH20),"∞")</f>
        <v>∞</v>
      </c>
      <c r="K22" s="36" t="str">
        <f>IF(COUNT(traitementfr!AB20:AC20)=2,AVERAGE(traitementfr!AB20:AC20),"∞")</f>
        <v>∞</v>
      </c>
      <c r="L22" s="36" t="str">
        <f>IF(COUNT(traitementfr!BF20:BG20)=2,AVERAGE(traitementfr!BF20:BG20),"∞")</f>
        <v>∞</v>
      </c>
      <c r="M22" s="36" t="str">
        <f>IF(COUNT(traitementfr!U20:Y20)=5,AVERAGE(traitementfr!U20:Y20),"∞")</f>
        <v>∞</v>
      </c>
      <c r="N22" s="37" t="str">
        <f>IF(COUNT(traitementfr!AK20:AM20)=3,AVERAGE(traitementfr!AK20:AM20),"∞")</f>
        <v>∞</v>
      </c>
      <c r="O22" s="36" t="str">
        <f>IF(COUNT(traitementfr!AP20:AQ20)=2,AVERAGE(traitementfr!AP20:AQ20),"∞")</f>
        <v>∞</v>
      </c>
      <c r="P22" s="36" t="str">
        <f>IF(COUNT(traitementfr!M20:O20)=3,AVERAGE(traitementfr!M20:O20),"∞")</f>
        <v>∞</v>
      </c>
      <c r="Q22" s="38" t="str">
        <f>IF(COUNT(traitementfr!AY20:AZ20)=2,AVERAGE(traitementfr!AY20:AZ20),"∞")</f>
        <v>∞</v>
      </c>
      <c r="R22" s="36" t="str">
        <f>IF(COUNT(traitementfr!BA20)=1,AVERAGE(traitementfr!BA20),"∞")</f>
        <v>∞</v>
      </c>
      <c r="S22" s="36" t="str">
        <f>IF(COUNT(traitementfr!Z20:AA20)=2,AVERAGE(traitementfr!Z20:AA20),"∞")</f>
        <v>∞</v>
      </c>
      <c r="T22" s="36" t="str">
        <f>IF(COUNT(traitementfr!I20)=1,AVERAGE(traitementfr!I20),"∞")</f>
        <v>∞</v>
      </c>
      <c r="U22" s="36" t="str">
        <f>IF(COUNT(traitementfr!BA20)=1,AVERAGE(traitementfr!BA20),"∞")</f>
        <v>∞</v>
      </c>
      <c r="V22" s="36" t="str">
        <f>IF(COUNT(traitementfr!Q20:T20)=4,AVERAGE(traitementfr!Q20:T20),"∞")</f>
        <v>∞</v>
      </c>
      <c r="W22" s="36" t="str">
        <f>IF(COUNT(traitementfr!K20:L20)=2,AVERAGE(traitementfr!K20:L20),"∞")</f>
        <v>∞</v>
      </c>
      <c r="X22" s="36" t="str">
        <f>IF(COUNT(traitementfr!AD20:AE20,traitementfr!AW20)=3,AVERAGE(traitementfr!AD20:AE20,traitementfr!AW20),"∞")</f>
        <v>∞</v>
      </c>
      <c r="Y22" s="36" t="str">
        <f>IF(COUNT(traitementfr!AF20,traitementfr!AX20)=2,AVERAGE(traitementfr!AF20,traitementfr!AX20),"∞")</f>
        <v>∞</v>
      </c>
      <c r="Z22" s="36" t="str">
        <f>IF(COUNT(traitementfr!AN20:AO20)=2,AVERAGE(traitementfr!AN20:AO20),"∞")</f>
        <v>∞</v>
      </c>
      <c r="AA22" s="37" t="str">
        <f>IF(COUNT(traitementfr!AT20:AV20)=3,AVERAGE(traitementfr!AT20:AV20),"∞")</f>
        <v>∞</v>
      </c>
    </row>
    <row r="23" spans="1:27">
      <c r="A23" s="34" t="str">
        <f>IF('Ma classe'!B20&lt;&gt;0,'Ma classe'!B20,"aucun élève")</f>
        <v>aucun élève</v>
      </c>
      <c r="B23" s="34" t="str">
        <f>IF('Ma classe'!C20&lt;&gt;0,'Ma classe'!C20,"aucun élève")</f>
        <v>aucun élève</v>
      </c>
      <c r="C23" s="35" t="str">
        <f>IF(COUNT(traitementfr!P21)=1,AVERAGE(traitementfr!P21),"∞")</f>
        <v>∞</v>
      </c>
      <c r="D23" s="36" t="str">
        <f>IF(COUNT(traitementfr!BI21:BK21)=3,AVERAGE(traitementfr!BI21:BK21),"∞")</f>
        <v>∞</v>
      </c>
      <c r="E23" s="36" t="str">
        <f>IF(COUNT(traitementfr!BB21:BE21)=4,AVERAGE(traitementfr!BB21:BE21),"∞")</f>
        <v>∞</v>
      </c>
      <c r="F23" s="36" t="str">
        <f>IF(COUNT(traitementfr!AJ21)=1,AVERAGE(traitementfr!AJ21),"∞")</f>
        <v>∞</v>
      </c>
      <c r="G23" s="36" t="str">
        <f>IF(COUNT(traitementfr!AH21:AI21)=2,AVERAGE(traitementfr!AH21:AI21),"∞")</f>
        <v>∞</v>
      </c>
      <c r="H23" s="36" t="str">
        <f>IF(COUNT(traitementfr!F21:H21,traitementfr!AG21,traitementfr!AR21:AS21)=6,AVERAGE(traitementfr!F21:H21,traitementfr!AG21,traitementfr!AR21:AS21),"∞")</f>
        <v>∞</v>
      </c>
      <c r="I23" s="36" t="str">
        <f>IF(COUNT(traitementfr!D21)=1,AVERAGE(traitementfr!D21),"∞")</f>
        <v>∞</v>
      </c>
      <c r="J23" s="37" t="str">
        <f>IF(COUNT(traitementfr!E21,traitementfr!BH21)=2,AVERAGE(traitementfr!E21,traitementfr!BH21),"∞")</f>
        <v>∞</v>
      </c>
      <c r="K23" s="36" t="str">
        <f>IF(COUNT(traitementfr!AB21:AC21)=2,AVERAGE(traitementfr!AB21:AC21),"∞")</f>
        <v>∞</v>
      </c>
      <c r="L23" s="36" t="str">
        <f>IF(COUNT(traitementfr!BF21:BG21)=2,AVERAGE(traitementfr!BF21:BG21),"∞")</f>
        <v>∞</v>
      </c>
      <c r="M23" s="36" t="str">
        <f>IF(COUNT(traitementfr!U21:Y21)=5,AVERAGE(traitementfr!U21:Y21),"∞")</f>
        <v>∞</v>
      </c>
      <c r="N23" s="37" t="str">
        <f>IF(COUNT(traitementfr!AK21:AM21)=3,AVERAGE(traitementfr!AK21:AM21),"∞")</f>
        <v>∞</v>
      </c>
      <c r="O23" s="36" t="str">
        <f>IF(COUNT(traitementfr!AP21:AQ21)=2,AVERAGE(traitementfr!AP21:AQ21),"∞")</f>
        <v>∞</v>
      </c>
      <c r="P23" s="36" t="str">
        <f>IF(COUNT(traitementfr!M21:O21)=3,AVERAGE(traitementfr!M21:O21),"∞")</f>
        <v>∞</v>
      </c>
      <c r="Q23" s="38" t="str">
        <f>IF(COUNT(traitementfr!AY21:AZ21)=2,AVERAGE(traitementfr!AY21:AZ21),"∞")</f>
        <v>∞</v>
      </c>
      <c r="R23" s="36" t="str">
        <f>IF(COUNT(traitementfr!BA21)=1,AVERAGE(traitementfr!BA21),"∞")</f>
        <v>∞</v>
      </c>
      <c r="S23" s="36" t="str">
        <f>IF(COUNT(traitementfr!Z21:AA21)=2,AVERAGE(traitementfr!Z21:AA21),"∞")</f>
        <v>∞</v>
      </c>
      <c r="T23" s="36" t="str">
        <f>IF(COUNT(traitementfr!I21)=1,AVERAGE(traitementfr!I21),"∞")</f>
        <v>∞</v>
      </c>
      <c r="U23" s="36" t="str">
        <f>IF(COUNT(traitementfr!BA21)=1,AVERAGE(traitementfr!BA21),"∞")</f>
        <v>∞</v>
      </c>
      <c r="V23" s="36" t="str">
        <f>IF(COUNT(traitementfr!Q21:T21)=4,AVERAGE(traitementfr!Q21:T21),"∞")</f>
        <v>∞</v>
      </c>
      <c r="W23" s="36" t="str">
        <f>IF(COUNT(traitementfr!K21:L21)=2,AVERAGE(traitementfr!K21:L21),"∞")</f>
        <v>∞</v>
      </c>
      <c r="X23" s="36" t="str">
        <f>IF(COUNT(traitementfr!AD21:AE21,traitementfr!AW21)=3,AVERAGE(traitementfr!AD21:AE21,traitementfr!AW21),"∞")</f>
        <v>∞</v>
      </c>
      <c r="Y23" s="36" t="str">
        <f>IF(COUNT(traitementfr!AF21,traitementfr!AX21)=2,AVERAGE(traitementfr!AF21,traitementfr!AX21),"∞")</f>
        <v>∞</v>
      </c>
      <c r="Z23" s="36" t="str">
        <f>IF(COUNT(traitementfr!AN21:AO21)=2,AVERAGE(traitementfr!AN21:AO21),"∞")</f>
        <v>∞</v>
      </c>
      <c r="AA23" s="37" t="str">
        <f>IF(COUNT(traitementfr!AT21:AV21)=3,AVERAGE(traitementfr!AT21:AV21),"∞")</f>
        <v>∞</v>
      </c>
    </row>
    <row r="24" spans="1:27">
      <c r="A24" s="34" t="str">
        <f>IF('Ma classe'!B21&lt;&gt;0,'Ma classe'!B21,"aucun élève")</f>
        <v>aucun élève</v>
      </c>
      <c r="B24" s="34" t="str">
        <f>IF('Ma classe'!C21&lt;&gt;0,'Ma classe'!C21,"aucun élève")</f>
        <v>aucun élève</v>
      </c>
      <c r="C24" s="35" t="str">
        <f>IF(COUNT(traitementfr!P22)=1,AVERAGE(traitementfr!P22),"∞")</f>
        <v>∞</v>
      </c>
      <c r="D24" s="36" t="str">
        <f>IF(COUNT(traitementfr!BI22:BK22)=3,AVERAGE(traitementfr!BI22:BK22),"∞")</f>
        <v>∞</v>
      </c>
      <c r="E24" s="36" t="str">
        <f>IF(COUNT(traitementfr!BB22:BE22)=4,AVERAGE(traitementfr!BB22:BE22),"∞")</f>
        <v>∞</v>
      </c>
      <c r="F24" s="36" t="str">
        <f>IF(COUNT(traitementfr!AJ22)=1,AVERAGE(traitementfr!AJ22),"∞")</f>
        <v>∞</v>
      </c>
      <c r="G24" s="36" t="str">
        <f>IF(COUNT(traitementfr!AH22:AI22)=2,AVERAGE(traitementfr!AH22:AI22),"∞")</f>
        <v>∞</v>
      </c>
      <c r="H24" s="36" t="str">
        <f>IF(COUNT(traitementfr!F22:H22,traitementfr!AG22,traitementfr!AR22:AS22)=6,AVERAGE(traitementfr!F22:H22,traitementfr!AG22,traitementfr!AR22:AS22),"∞")</f>
        <v>∞</v>
      </c>
      <c r="I24" s="36" t="str">
        <f>IF(COUNT(traitementfr!D22)=1,AVERAGE(traitementfr!D22),"∞")</f>
        <v>∞</v>
      </c>
      <c r="J24" s="37" t="str">
        <f>IF(COUNT(traitementfr!E22,traitementfr!BH22)=2,AVERAGE(traitementfr!E22,traitementfr!BH22),"∞")</f>
        <v>∞</v>
      </c>
      <c r="K24" s="36" t="str">
        <f>IF(COUNT(traitementfr!AB22:AC22)=2,AVERAGE(traitementfr!AB22:AC22),"∞")</f>
        <v>∞</v>
      </c>
      <c r="L24" s="36" t="str">
        <f>IF(COUNT(traitementfr!BF22:BG22)=2,AVERAGE(traitementfr!BF22:BG22),"∞")</f>
        <v>∞</v>
      </c>
      <c r="M24" s="36" t="str">
        <f>IF(COUNT(traitementfr!U22:Y22)=5,AVERAGE(traitementfr!U22:Y22),"∞")</f>
        <v>∞</v>
      </c>
      <c r="N24" s="37" t="str">
        <f>IF(COUNT(traitementfr!AK22:AM22)=3,AVERAGE(traitementfr!AK22:AM22),"∞")</f>
        <v>∞</v>
      </c>
      <c r="O24" s="36" t="str">
        <f>IF(COUNT(traitementfr!AP22:AQ22)=2,AVERAGE(traitementfr!AP22:AQ22),"∞")</f>
        <v>∞</v>
      </c>
      <c r="P24" s="36" t="str">
        <f>IF(COUNT(traitementfr!M22:O22)=3,AVERAGE(traitementfr!M22:O22),"∞")</f>
        <v>∞</v>
      </c>
      <c r="Q24" s="38" t="str">
        <f>IF(COUNT(traitementfr!AY22:AZ22)=2,AVERAGE(traitementfr!AY22:AZ22),"∞")</f>
        <v>∞</v>
      </c>
      <c r="R24" s="36" t="str">
        <f>IF(COUNT(traitementfr!BA22)=1,AVERAGE(traitementfr!BA22),"∞")</f>
        <v>∞</v>
      </c>
      <c r="S24" s="36" t="str">
        <f>IF(COUNT(traitementfr!Z22:AA22)=2,AVERAGE(traitementfr!Z22:AA22),"∞")</f>
        <v>∞</v>
      </c>
      <c r="T24" s="36" t="str">
        <f>IF(COUNT(traitementfr!I22)=1,AVERAGE(traitementfr!I22),"∞")</f>
        <v>∞</v>
      </c>
      <c r="U24" s="36" t="str">
        <f>IF(COUNT(traitementfr!BA22)=1,AVERAGE(traitementfr!BA22),"∞")</f>
        <v>∞</v>
      </c>
      <c r="V24" s="36" t="str">
        <f>IF(COUNT(traitementfr!Q22:T22)=4,AVERAGE(traitementfr!Q22:T22),"∞")</f>
        <v>∞</v>
      </c>
      <c r="W24" s="36" t="str">
        <f>IF(COUNT(traitementfr!K22:L22)=2,AVERAGE(traitementfr!K22:L22),"∞")</f>
        <v>∞</v>
      </c>
      <c r="X24" s="36" t="str">
        <f>IF(COUNT(traitementfr!AD22:AE22,traitementfr!AW22)=3,AVERAGE(traitementfr!AD22:AE22,traitementfr!AW22),"∞")</f>
        <v>∞</v>
      </c>
      <c r="Y24" s="36" t="str">
        <f>IF(COUNT(traitementfr!AF22,traitementfr!AX22)=2,AVERAGE(traitementfr!AF22,traitementfr!AX22),"∞")</f>
        <v>∞</v>
      </c>
      <c r="Z24" s="36" t="str">
        <f>IF(COUNT(traitementfr!AN22:AO22)=2,AVERAGE(traitementfr!AN22:AO22),"∞")</f>
        <v>∞</v>
      </c>
      <c r="AA24" s="37" t="str">
        <f>IF(COUNT(traitementfr!AT22:AV22)=3,AVERAGE(traitementfr!AT22:AV22),"∞")</f>
        <v>∞</v>
      </c>
    </row>
    <row r="25" spans="1:27">
      <c r="A25" s="34" t="str">
        <f>IF('Ma classe'!B22&lt;&gt;0,'Ma classe'!B22,"aucun élève")</f>
        <v>aucun élève</v>
      </c>
      <c r="B25" s="34" t="str">
        <f>IF('Ma classe'!C22&lt;&gt;0,'Ma classe'!C22,"aucun élève")</f>
        <v>aucun élève</v>
      </c>
      <c r="C25" s="35" t="str">
        <f>IF(COUNT(traitementfr!P23)=1,AVERAGE(traitementfr!P23),"∞")</f>
        <v>∞</v>
      </c>
      <c r="D25" s="36" t="str">
        <f>IF(COUNT(traitementfr!BI23:BK23)=3,AVERAGE(traitementfr!BI23:BK23),"∞")</f>
        <v>∞</v>
      </c>
      <c r="E25" s="36" t="str">
        <f>IF(COUNT(traitementfr!BB23:BE23)=4,AVERAGE(traitementfr!BB23:BE23),"∞")</f>
        <v>∞</v>
      </c>
      <c r="F25" s="36" t="str">
        <f>IF(COUNT(traitementfr!AJ23)=1,AVERAGE(traitementfr!AJ23),"∞")</f>
        <v>∞</v>
      </c>
      <c r="G25" s="36" t="str">
        <f>IF(COUNT(traitementfr!AH23:AI23)=2,AVERAGE(traitementfr!AH23:AI23),"∞")</f>
        <v>∞</v>
      </c>
      <c r="H25" s="36" t="str">
        <f>IF(COUNT(traitementfr!F23:H23,traitementfr!AG23,traitementfr!AR23:AS23)=6,AVERAGE(traitementfr!F23:H23,traitementfr!AG23,traitementfr!AR23:AS23),"∞")</f>
        <v>∞</v>
      </c>
      <c r="I25" s="36" t="str">
        <f>IF(COUNT(traitementfr!D23)=1,AVERAGE(traitementfr!D23),"∞")</f>
        <v>∞</v>
      </c>
      <c r="J25" s="37" t="str">
        <f>IF(COUNT(traitementfr!E23,traitementfr!BH23)=2,AVERAGE(traitementfr!E23,traitementfr!BH23),"∞")</f>
        <v>∞</v>
      </c>
      <c r="K25" s="36" t="str">
        <f>IF(COUNT(traitementfr!AB23:AC23)=2,AVERAGE(traitementfr!AB23:AC23),"∞")</f>
        <v>∞</v>
      </c>
      <c r="L25" s="36" t="str">
        <f>IF(COUNT(traitementfr!BF23:BG23)=2,AVERAGE(traitementfr!BF23:BG23),"∞")</f>
        <v>∞</v>
      </c>
      <c r="M25" s="36" t="str">
        <f>IF(COUNT(traitementfr!U23:Y23)=5,AVERAGE(traitementfr!U23:Y23),"∞")</f>
        <v>∞</v>
      </c>
      <c r="N25" s="37" t="str">
        <f>IF(COUNT(traitementfr!AK23:AM23)=3,AVERAGE(traitementfr!AK23:AM23),"∞")</f>
        <v>∞</v>
      </c>
      <c r="O25" s="36" t="str">
        <f>IF(COUNT(traitementfr!AP23:AQ23)=2,AVERAGE(traitementfr!AP23:AQ23),"∞")</f>
        <v>∞</v>
      </c>
      <c r="P25" s="36" t="str">
        <f>IF(COUNT(traitementfr!M23:O23)=3,AVERAGE(traitementfr!M23:O23),"∞")</f>
        <v>∞</v>
      </c>
      <c r="Q25" s="38" t="str">
        <f>IF(COUNT(traitementfr!AY23:AZ23)=2,AVERAGE(traitementfr!AY23:AZ23),"∞")</f>
        <v>∞</v>
      </c>
      <c r="R25" s="36" t="str">
        <f>IF(COUNT(traitementfr!BA23)=1,AVERAGE(traitementfr!BA23),"∞")</f>
        <v>∞</v>
      </c>
      <c r="S25" s="36" t="str">
        <f>IF(COUNT(traitementfr!Z23:AA23)=2,AVERAGE(traitementfr!Z23:AA23),"∞")</f>
        <v>∞</v>
      </c>
      <c r="T25" s="36" t="str">
        <f>IF(COUNT(traitementfr!I23)=1,AVERAGE(traitementfr!I23),"∞")</f>
        <v>∞</v>
      </c>
      <c r="U25" s="36" t="str">
        <f>IF(COUNT(traitementfr!BA23)=1,AVERAGE(traitementfr!BA23),"∞")</f>
        <v>∞</v>
      </c>
      <c r="V25" s="36" t="str">
        <f>IF(COUNT(traitementfr!Q23:T23)=4,AVERAGE(traitementfr!Q23:T23),"∞")</f>
        <v>∞</v>
      </c>
      <c r="W25" s="36" t="str">
        <f>IF(COUNT(traitementfr!K23:L23)=2,AVERAGE(traitementfr!K23:L23),"∞")</f>
        <v>∞</v>
      </c>
      <c r="X25" s="36" t="str">
        <f>IF(COUNT(traitementfr!AD23:AE23,traitementfr!AW23)=3,AVERAGE(traitementfr!AD23:AE23,traitementfr!AW23),"∞")</f>
        <v>∞</v>
      </c>
      <c r="Y25" s="36" t="str">
        <f>IF(COUNT(traitementfr!AF23,traitementfr!AX23)=2,AVERAGE(traitementfr!AF23,traitementfr!AX23),"∞")</f>
        <v>∞</v>
      </c>
      <c r="Z25" s="36" t="str">
        <f>IF(COUNT(traitementfr!AN23:AO23)=2,AVERAGE(traitementfr!AN23:AO23),"∞")</f>
        <v>∞</v>
      </c>
      <c r="AA25" s="37" t="str">
        <f>IF(COUNT(traitementfr!AT23:AV23)=3,AVERAGE(traitementfr!AT23:AV23),"∞")</f>
        <v>∞</v>
      </c>
    </row>
    <row r="26" spans="1:27">
      <c r="A26" s="34" t="str">
        <f>IF('Ma classe'!B23&lt;&gt;0,'Ma classe'!B23,"aucun élève")</f>
        <v>aucun élève</v>
      </c>
      <c r="B26" s="34" t="str">
        <f>IF('Ma classe'!C23&lt;&gt;0,'Ma classe'!C23,"aucun élève")</f>
        <v>aucun élève</v>
      </c>
      <c r="C26" s="35" t="str">
        <f>IF(COUNT(traitementfr!P24)=1,AVERAGE(traitementfr!P24),"∞")</f>
        <v>∞</v>
      </c>
      <c r="D26" s="36" t="str">
        <f>IF(COUNT(traitementfr!BI24:BK24)=3,AVERAGE(traitementfr!BI24:BK24),"∞")</f>
        <v>∞</v>
      </c>
      <c r="E26" s="36" t="str">
        <f>IF(COUNT(traitementfr!BB24:BE24)=4,AVERAGE(traitementfr!BB24:BE24),"∞")</f>
        <v>∞</v>
      </c>
      <c r="F26" s="36" t="str">
        <f>IF(COUNT(traitementfr!AJ24)=1,AVERAGE(traitementfr!AJ24),"∞")</f>
        <v>∞</v>
      </c>
      <c r="G26" s="36" t="str">
        <f>IF(COUNT(traitementfr!AH24:AI24)=2,AVERAGE(traitementfr!AH24:AI24),"∞")</f>
        <v>∞</v>
      </c>
      <c r="H26" s="36" t="str">
        <f>IF(COUNT(traitementfr!F24:H24,traitementfr!AG24,traitementfr!AR24:AS24)=6,AVERAGE(traitementfr!F24:H24,traitementfr!AG24,traitementfr!AR24:AS24),"∞")</f>
        <v>∞</v>
      </c>
      <c r="I26" s="36" t="str">
        <f>IF(COUNT(traitementfr!D24)=1,AVERAGE(traitementfr!D24),"∞")</f>
        <v>∞</v>
      </c>
      <c r="J26" s="37" t="str">
        <f>IF(COUNT(traitementfr!E24,traitementfr!BH24)=2,AVERAGE(traitementfr!E24,traitementfr!BH24),"∞")</f>
        <v>∞</v>
      </c>
      <c r="K26" s="36" t="str">
        <f>IF(COUNT(traitementfr!AB24:AC24)=2,AVERAGE(traitementfr!AB24:AC24),"∞")</f>
        <v>∞</v>
      </c>
      <c r="L26" s="36" t="str">
        <f>IF(COUNT(traitementfr!BF24:BG24)=2,AVERAGE(traitementfr!BF24:BG24),"∞")</f>
        <v>∞</v>
      </c>
      <c r="M26" s="36" t="str">
        <f>IF(COUNT(traitementfr!U24:Y24)=5,AVERAGE(traitementfr!U24:Y24),"∞")</f>
        <v>∞</v>
      </c>
      <c r="N26" s="37" t="str">
        <f>IF(COUNT(traitementfr!AK24:AM24)=3,AVERAGE(traitementfr!AK24:AM24),"∞")</f>
        <v>∞</v>
      </c>
      <c r="O26" s="36" t="str">
        <f>IF(COUNT(traitementfr!AP24:AQ24)=2,AVERAGE(traitementfr!AP24:AQ24),"∞")</f>
        <v>∞</v>
      </c>
      <c r="P26" s="36" t="str">
        <f>IF(COUNT(traitementfr!M24:O24)=3,AVERAGE(traitementfr!M24:O24),"∞")</f>
        <v>∞</v>
      </c>
      <c r="Q26" s="38" t="str">
        <f>IF(COUNT(traitementfr!AY24:AZ24)=2,AVERAGE(traitementfr!AY24:AZ24),"∞")</f>
        <v>∞</v>
      </c>
      <c r="R26" s="36" t="str">
        <f>IF(COUNT(traitementfr!BA24)=1,AVERAGE(traitementfr!BA24),"∞")</f>
        <v>∞</v>
      </c>
      <c r="S26" s="36" t="str">
        <f>IF(COUNT(traitementfr!Z24:AA24)=2,AVERAGE(traitementfr!Z24:AA24),"∞")</f>
        <v>∞</v>
      </c>
      <c r="T26" s="36" t="str">
        <f>IF(COUNT(traitementfr!I24)=1,AVERAGE(traitementfr!I24),"∞")</f>
        <v>∞</v>
      </c>
      <c r="U26" s="36" t="str">
        <f>IF(COUNT(traitementfr!BA24)=1,AVERAGE(traitementfr!BA24),"∞")</f>
        <v>∞</v>
      </c>
      <c r="V26" s="36" t="str">
        <f>IF(COUNT(traitementfr!Q24:T24)=4,AVERAGE(traitementfr!Q24:T24),"∞")</f>
        <v>∞</v>
      </c>
      <c r="W26" s="36" t="str">
        <f>IF(COUNT(traitementfr!K24:L24)=2,AVERAGE(traitementfr!K24:L24),"∞")</f>
        <v>∞</v>
      </c>
      <c r="X26" s="36" t="str">
        <f>IF(COUNT(traitementfr!AD24:AE24,traitementfr!AW24)=3,AVERAGE(traitementfr!AD24:AE24,traitementfr!AW24),"∞")</f>
        <v>∞</v>
      </c>
      <c r="Y26" s="36" t="str">
        <f>IF(COUNT(traitementfr!AF24,traitementfr!AX24)=2,AVERAGE(traitementfr!AF24,traitementfr!AX24),"∞")</f>
        <v>∞</v>
      </c>
      <c r="Z26" s="36" t="str">
        <f>IF(COUNT(traitementfr!AN24:AO24)=2,AVERAGE(traitementfr!AN24:AO24),"∞")</f>
        <v>∞</v>
      </c>
      <c r="AA26" s="37" t="str">
        <f>IF(COUNT(traitementfr!AT24:AV24)=3,AVERAGE(traitementfr!AT24:AV24),"∞")</f>
        <v>∞</v>
      </c>
    </row>
    <row r="27" spans="1:27">
      <c r="A27" s="34" t="str">
        <f>IF('Ma classe'!B24&lt;&gt;0,'Ma classe'!B24,"aucun élève")</f>
        <v>aucun élève</v>
      </c>
      <c r="B27" s="34" t="str">
        <f>IF('Ma classe'!C24&lt;&gt;0,'Ma classe'!C24,"aucun élève")</f>
        <v>aucun élève</v>
      </c>
      <c r="C27" s="35" t="str">
        <f>IF(COUNT(traitementfr!P25)=1,AVERAGE(traitementfr!P25),"∞")</f>
        <v>∞</v>
      </c>
      <c r="D27" s="36" t="str">
        <f>IF(COUNT(traitementfr!BI25:BK25)=3,AVERAGE(traitementfr!BI25:BK25),"∞")</f>
        <v>∞</v>
      </c>
      <c r="E27" s="36" t="str">
        <f>IF(COUNT(traitementfr!BB25:BE25)=4,AVERAGE(traitementfr!BB25:BE25),"∞")</f>
        <v>∞</v>
      </c>
      <c r="F27" s="36" t="str">
        <f>IF(COUNT(traitementfr!AJ25)=1,AVERAGE(traitementfr!AJ25),"∞")</f>
        <v>∞</v>
      </c>
      <c r="G27" s="36" t="str">
        <f>IF(COUNT(traitementfr!AH25:AI25)=2,AVERAGE(traitementfr!AH25:AI25),"∞")</f>
        <v>∞</v>
      </c>
      <c r="H27" s="36" t="str">
        <f>IF(COUNT(traitementfr!F25:H25,traitementfr!AG25,traitementfr!AR25:AS25)=6,AVERAGE(traitementfr!F25:H25,traitementfr!AG25,traitementfr!AR25:AS25),"∞")</f>
        <v>∞</v>
      </c>
      <c r="I27" s="36" t="str">
        <f>IF(COUNT(traitementfr!D25)=1,AVERAGE(traitementfr!D25),"∞")</f>
        <v>∞</v>
      </c>
      <c r="J27" s="37" t="str">
        <f>IF(COUNT(traitementfr!E25,traitementfr!BH25)=2,AVERAGE(traitementfr!E25,traitementfr!BH25),"∞")</f>
        <v>∞</v>
      </c>
      <c r="K27" s="36" t="str">
        <f>IF(COUNT(traitementfr!AB25:AC25)=2,AVERAGE(traitementfr!AB25:AC25),"∞")</f>
        <v>∞</v>
      </c>
      <c r="L27" s="36" t="str">
        <f>IF(COUNT(traitementfr!BF25:BG25)=2,AVERAGE(traitementfr!BF25:BG25),"∞")</f>
        <v>∞</v>
      </c>
      <c r="M27" s="36" t="str">
        <f>IF(COUNT(traitementfr!U25:Y25)=5,AVERAGE(traitementfr!U25:Y25),"∞")</f>
        <v>∞</v>
      </c>
      <c r="N27" s="37" t="str">
        <f>IF(COUNT(traitementfr!AK25:AM25)=3,AVERAGE(traitementfr!AK25:AM25),"∞")</f>
        <v>∞</v>
      </c>
      <c r="O27" s="36" t="str">
        <f>IF(COUNT(traitementfr!AP25:AQ25)=2,AVERAGE(traitementfr!AP25:AQ25),"∞")</f>
        <v>∞</v>
      </c>
      <c r="P27" s="36" t="str">
        <f>IF(COUNT(traitementfr!M25:O25)=3,AVERAGE(traitementfr!M25:O25),"∞")</f>
        <v>∞</v>
      </c>
      <c r="Q27" s="38" t="str">
        <f>IF(COUNT(traitementfr!AY25:AZ25)=2,AVERAGE(traitementfr!AY25:AZ25),"∞")</f>
        <v>∞</v>
      </c>
      <c r="R27" s="36" t="str">
        <f>IF(COUNT(traitementfr!BA25)=1,AVERAGE(traitementfr!BA25),"∞")</f>
        <v>∞</v>
      </c>
      <c r="S27" s="36" t="str">
        <f>IF(COUNT(traitementfr!Z25:AA25)=2,AVERAGE(traitementfr!Z25:AA25),"∞")</f>
        <v>∞</v>
      </c>
      <c r="T27" s="36" t="str">
        <f>IF(COUNT(traitementfr!I25)=1,AVERAGE(traitementfr!I25),"∞")</f>
        <v>∞</v>
      </c>
      <c r="U27" s="36" t="str">
        <f>IF(COUNT(traitementfr!BA25)=1,AVERAGE(traitementfr!BA25),"∞")</f>
        <v>∞</v>
      </c>
      <c r="V27" s="36" t="str">
        <f>IF(COUNT(traitementfr!Q25:T25)=4,AVERAGE(traitementfr!Q25:T25),"∞")</f>
        <v>∞</v>
      </c>
      <c r="W27" s="36" t="str">
        <f>IF(COUNT(traitementfr!K25:L25)=2,AVERAGE(traitementfr!K25:L25),"∞")</f>
        <v>∞</v>
      </c>
      <c r="X27" s="36" t="str">
        <f>IF(COUNT(traitementfr!AD25:AE25,traitementfr!AW25)=3,AVERAGE(traitementfr!AD25:AE25,traitementfr!AW25),"∞")</f>
        <v>∞</v>
      </c>
      <c r="Y27" s="36" t="str">
        <f>IF(COUNT(traitementfr!AF25,traitementfr!AX25)=2,AVERAGE(traitementfr!AF25,traitementfr!AX25),"∞")</f>
        <v>∞</v>
      </c>
      <c r="Z27" s="36" t="str">
        <f>IF(COUNT(traitementfr!AN25:AO25)=2,AVERAGE(traitementfr!AN25:AO25),"∞")</f>
        <v>∞</v>
      </c>
      <c r="AA27" s="37" t="str">
        <f>IF(COUNT(traitementfr!AT25:AV25)=3,AVERAGE(traitementfr!AT25:AV25),"∞")</f>
        <v>∞</v>
      </c>
    </row>
    <row r="28" spans="1:27">
      <c r="A28" s="34" t="str">
        <f>IF('Ma classe'!B25&lt;&gt;0,'Ma classe'!B25,"aucun élève")</f>
        <v>aucun élève</v>
      </c>
      <c r="B28" s="34" t="str">
        <f>IF('Ma classe'!C25&lt;&gt;0,'Ma classe'!C25,"aucun élève")</f>
        <v>aucun élève</v>
      </c>
      <c r="C28" s="35" t="str">
        <f>IF(COUNT(traitementfr!P26)=1,AVERAGE(traitementfr!P26),"∞")</f>
        <v>∞</v>
      </c>
      <c r="D28" s="36" t="str">
        <f>IF(COUNT(traitementfr!BI26:BK26)=3,AVERAGE(traitementfr!BI26:BK26),"∞")</f>
        <v>∞</v>
      </c>
      <c r="E28" s="36" t="str">
        <f>IF(COUNT(traitementfr!BB26:BE26)=4,AVERAGE(traitementfr!BB26:BE26),"∞")</f>
        <v>∞</v>
      </c>
      <c r="F28" s="36" t="str">
        <f>IF(COUNT(traitementfr!AJ26)=1,AVERAGE(traitementfr!AJ26),"∞")</f>
        <v>∞</v>
      </c>
      <c r="G28" s="36" t="str">
        <f>IF(COUNT(traitementfr!AH26:AI26)=2,AVERAGE(traitementfr!AH26:AI26),"∞")</f>
        <v>∞</v>
      </c>
      <c r="H28" s="36" t="str">
        <f>IF(COUNT(traitementfr!F26:H26,traitementfr!AG26,traitementfr!AR26:AS26)=6,AVERAGE(traitementfr!F26:H26,traitementfr!AG26,traitementfr!AR26:AS26),"∞")</f>
        <v>∞</v>
      </c>
      <c r="I28" s="36" t="str">
        <f>IF(COUNT(traitementfr!D26)=1,AVERAGE(traitementfr!D26),"∞")</f>
        <v>∞</v>
      </c>
      <c r="J28" s="37" t="str">
        <f>IF(COUNT(traitementfr!E26,traitementfr!BH26)=2,AVERAGE(traitementfr!E26,traitementfr!BH26),"∞")</f>
        <v>∞</v>
      </c>
      <c r="K28" s="36" t="str">
        <f>IF(COUNT(traitementfr!AB26:AC26)=2,AVERAGE(traitementfr!AB26:AC26),"∞")</f>
        <v>∞</v>
      </c>
      <c r="L28" s="36" t="str">
        <f>IF(COUNT(traitementfr!BF26:BG26)=2,AVERAGE(traitementfr!BF26:BG26),"∞")</f>
        <v>∞</v>
      </c>
      <c r="M28" s="36" t="str">
        <f>IF(COUNT(traitementfr!U26:Y26)=5,AVERAGE(traitementfr!U26:Y26),"∞")</f>
        <v>∞</v>
      </c>
      <c r="N28" s="37" t="str">
        <f>IF(COUNT(traitementfr!AK26:AM26)=3,AVERAGE(traitementfr!AK26:AM26),"∞")</f>
        <v>∞</v>
      </c>
      <c r="O28" s="36" t="str">
        <f>IF(COUNT(traitementfr!AP26:AQ26)=2,AVERAGE(traitementfr!AP26:AQ26),"∞")</f>
        <v>∞</v>
      </c>
      <c r="P28" s="36" t="str">
        <f>IF(COUNT(traitementfr!M26:O26)=3,AVERAGE(traitementfr!M26:O26),"∞")</f>
        <v>∞</v>
      </c>
      <c r="Q28" s="38" t="str">
        <f>IF(COUNT(traitementfr!AY26:AZ26)=2,AVERAGE(traitementfr!AY26:AZ26),"∞")</f>
        <v>∞</v>
      </c>
      <c r="R28" s="36" t="str">
        <f>IF(COUNT(traitementfr!BA26)=1,AVERAGE(traitementfr!BA26),"∞")</f>
        <v>∞</v>
      </c>
      <c r="S28" s="36" t="str">
        <f>IF(COUNT(traitementfr!Z26:AA26)=2,AVERAGE(traitementfr!Z26:AA26),"∞")</f>
        <v>∞</v>
      </c>
      <c r="T28" s="36" t="str">
        <f>IF(COUNT(traitementfr!I26)=1,AVERAGE(traitementfr!I26),"∞")</f>
        <v>∞</v>
      </c>
      <c r="U28" s="36" t="str">
        <f>IF(COUNT(traitementfr!BA26)=1,AVERAGE(traitementfr!BA26),"∞")</f>
        <v>∞</v>
      </c>
      <c r="V28" s="36" t="str">
        <f>IF(COUNT(traitementfr!Q26:T26)=4,AVERAGE(traitementfr!Q26:T26),"∞")</f>
        <v>∞</v>
      </c>
      <c r="W28" s="36" t="str">
        <f>IF(COUNT(traitementfr!K26:L26)=2,AVERAGE(traitementfr!K26:L26),"∞")</f>
        <v>∞</v>
      </c>
      <c r="X28" s="36" t="str">
        <f>IF(COUNT(traitementfr!AD26:AE26,traitementfr!AW26)=3,AVERAGE(traitementfr!AD26:AE26,traitementfr!AW26),"∞")</f>
        <v>∞</v>
      </c>
      <c r="Y28" s="36" t="str">
        <f>IF(COUNT(traitementfr!AF26,traitementfr!AX26)=2,AVERAGE(traitementfr!AF26,traitementfr!AX26),"∞")</f>
        <v>∞</v>
      </c>
      <c r="Z28" s="36" t="str">
        <f>IF(COUNT(traitementfr!AN26:AO26)=2,AVERAGE(traitementfr!AN26:AO26),"∞")</f>
        <v>∞</v>
      </c>
      <c r="AA28" s="37" t="str">
        <f>IF(COUNT(traitementfr!AT26:AV26)=3,AVERAGE(traitementfr!AT26:AV26),"∞")</f>
        <v>∞</v>
      </c>
    </row>
    <row r="29" spans="1:27">
      <c r="A29" s="34" t="str">
        <f>IF('Ma classe'!B26&lt;&gt;0,'Ma classe'!B26,"aucun élève")</f>
        <v>aucun élève</v>
      </c>
      <c r="B29" s="34" t="str">
        <f>IF('Ma classe'!C26&lt;&gt;0,'Ma classe'!C26,"aucun élève")</f>
        <v>aucun élève</v>
      </c>
      <c r="C29" s="35" t="str">
        <f>IF(COUNT(traitementfr!P27)=1,AVERAGE(traitementfr!P27),"∞")</f>
        <v>∞</v>
      </c>
      <c r="D29" s="36" t="str">
        <f>IF(COUNT(traitementfr!BI27:BK27)=3,AVERAGE(traitementfr!BI27:BK27),"∞")</f>
        <v>∞</v>
      </c>
      <c r="E29" s="36" t="str">
        <f>IF(COUNT(traitementfr!BB27:BE27)=4,AVERAGE(traitementfr!BB27:BE27),"∞")</f>
        <v>∞</v>
      </c>
      <c r="F29" s="36" t="str">
        <f>IF(COUNT(traitementfr!AJ27)=1,AVERAGE(traitementfr!AJ27),"∞")</f>
        <v>∞</v>
      </c>
      <c r="G29" s="36" t="str">
        <f>IF(COUNT(traitementfr!AH27:AI27)=2,AVERAGE(traitementfr!AH27:AI27),"∞")</f>
        <v>∞</v>
      </c>
      <c r="H29" s="36" t="str">
        <f>IF(COUNT(traitementfr!F27:H27,traitementfr!AG27,traitementfr!AR27:AS27)=6,AVERAGE(traitementfr!F27:H27,traitementfr!AG27,traitementfr!AR27:AS27),"∞")</f>
        <v>∞</v>
      </c>
      <c r="I29" s="36" t="str">
        <f>IF(COUNT(traitementfr!D27)=1,AVERAGE(traitementfr!D27),"∞")</f>
        <v>∞</v>
      </c>
      <c r="J29" s="37" t="str">
        <f>IF(COUNT(traitementfr!E27,traitementfr!BH27)=2,AVERAGE(traitementfr!E27,traitementfr!BH27),"∞")</f>
        <v>∞</v>
      </c>
      <c r="K29" s="36" t="str">
        <f>IF(COUNT(traitementfr!AB27:AC27)=2,AVERAGE(traitementfr!AB27:AC27),"∞")</f>
        <v>∞</v>
      </c>
      <c r="L29" s="36" t="str">
        <f>IF(COUNT(traitementfr!BF27:BG27)=2,AVERAGE(traitementfr!BF27:BG27),"∞")</f>
        <v>∞</v>
      </c>
      <c r="M29" s="36" t="str">
        <f>IF(COUNT(traitementfr!U27:Y27)=5,AVERAGE(traitementfr!U27:Y27),"∞")</f>
        <v>∞</v>
      </c>
      <c r="N29" s="37" t="str">
        <f>IF(COUNT(traitementfr!AK27:AM27)=3,AVERAGE(traitementfr!AK27:AM27),"∞")</f>
        <v>∞</v>
      </c>
      <c r="O29" s="36" t="str">
        <f>IF(COUNT(traitementfr!AP27:AQ27)=2,AVERAGE(traitementfr!AP27:AQ27),"∞")</f>
        <v>∞</v>
      </c>
      <c r="P29" s="36" t="str">
        <f>IF(COUNT(traitementfr!M27:O27)=3,AVERAGE(traitementfr!M27:O27),"∞")</f>
        <v>∞</v>
      </c>
      <c r="Q29" s="38" t="str">
        <f>IF(COUNT(traitementfr!AY27:AZ27)=2,AVERAGE(traitementfr!AY27:AZ27),"∞")</f>
        <v>∞</v>
      </c>
      <c r="R29" s="36" t="str">
        <f>IF(COUNT(traitementfr!BA27)=1,AVERAGE(traitementfr!BA27),"∞")</f>
        <v>∞</v>
      </c>
      <c r="S29" s="36" t="str">
        <f>IF(COUNT(traitementfr!Z27:AA27)=2,AVERAGE(traitementfr!Z27:AA27),"∞")</f>
        <v>∞</v>
      </c>
      <c r="T29" s="36" t="str">
        <f>IF(COUNT(traitementfr!I27)=1,AVERAGE(traitementfr!I27),"∞")</f>
        <v>∞</v>
      </c>
      <c r="U29" s="36" t="str">
        <f>IF(COUNT(traitementfr!BA27)=1,AVERAGE(traitementfr!BA27),"∞")</f>
        <v>∞</v>
      </c>
      <c r="V29" s="36" t="str">
        <f>IF(COUNT(traitementfr!Q27:T27)=4,AVERAGE(traitementfr!Q27:T27),"∞")</f>
        <v>∞</v>
      </c>
      <c r="W29" s="36" t="str">
        <f>IF(COUNT(traitementfr!K27:L27)=2,AVERAGE(traitementfr!K27:L27),"∞")</f>
        <v>∞</v>
      </c>
      <c r="X29" s="36" t="str">
        <f>IF(COUNT(traitementfr!AD27:AE27,traitementfr!AW27)=3,AVERAGE(traitementfr!AD27:AE27,traitementfr!AW27),"∞")</f>
        <v>∞</v>
      </c>
      <c r="Y29" s="36" t="str">
        <f>IF(COUNT(traitementfr!AF27,traitementfr!AX27)=2,AVERAGE(traitementfr!AF27,traitementfr!AX27),"∞")</f>
        <v>∞</v>
      </c>
      <c r="Z29" s="36" t="str">
        <f>IF(COUNT(traitementfr!AN27:AO27)=2,AVERAGE(traitementfr!AN27:AO27),"∞")</f>
        <v>∞</v>
      </c>
      <c r="AA29" s="37" t="str">
        <f>IF(COUNT(traitementfr!AT27:AV27)=3,AVERAGE(traitementfr!AT27:AV27),"∞")</f>
        <v>∞</v>
      </c>
    </row>
    <row r="30" spans="1:27">
      <c r="A30" s="34" t="str">
        <f>IF('Ma classe'!B27&lt;&gt;0,'Ma classe'!B27,"aucun élève")</f>
        <v>aucun élève</v>
      </c>
      <c r="B30" s="34" t="str">
        <f>IF('Ma classe'!C27&lt;&gt;0,'Ma classe'!C27,"aucun élève")</f>
        <v>aucun élève</v>
      </c>
      <c r="C30" s="35" t="str">
        <f>IF(COUNT(traitementfr!P28)=1,AVERAGE(traitementfr!P28),"∞")</f>
        <v>∞</v>
      </c>
      <c r="D30" s="36" t="str">
        <f>IF(COUNT(traitementfr!BI28:BK28)=3,AVERAGE(traitementfr!BI28:BK28),"∞")</f>
        <v>∞</v>
      </c>
      <c r="E30" s="36" t="str">
        <f>IF(COUNT(traitementfr!BB28:BE28)=4,AVERAGE(traitementfr!BB28:BE28),"∞")</f>
        <v>∞</v>
      </c>
      <c r="F30" s="36" t="str">
        <f>IF(COUNT(traitementfr!AJ28)=1,AVERAGE(traitementfr!AJ28),"∞")</f>
        <v>∞</v>
      </c>
      <c r="G30" s="36" t="str">
        <f>IF(COUNT(traitementfr!AH28:AI28)=2,AVERAGE(traitementfr!AH28:AI28),"∞")</f>
        <v>∞</v>
      </c>
      <c r="H30" s="36" t="str">
        <f>IF(COUNT(traitementfr!F28:H28,traitementfr!AG28,traitementfr!AR28:AS28)=6,AVERAGE(traitementfr!F28:H28,traitementfr!AG28,traitementfr!AR28:AS28),"∞")</f>
        <v>∞</v>
      </c>
      <c r="I30" s="36" t="str">
        <f>IF(COUNT(traitementfr!D28)=1,AVERAGE(traitementfr!D28),"∞")</f>
        <v>∞</v>
      </c>
      <c r="J30" s="37" t="str">
        <f>IF(COUNT(traitementfr!E28,traitementfr!BH28)=2,AVERAGE(traitementfr!E28,traitementfr!BH28),"∞")</f>
        <v>∞</v>
      </c>
      <c r="K30" s="36" t="str">
        <f>IF(COUNT(traitementfr!AB28:AC28)=2,AVERAGE(traitementfr!AB28:AC28),"∞")</f>
        <v>∞</v>
      </c>
      <c r="L30" s="36" t="str">
        <f>IF(COUNT(traitementfr!BF28:BG28)=2,AVERAGE(traitementfr!BF28:BG28),"∞")</f>
        <v>∞</v>
      </c>
      <c r="M30" s="36" t="str">
        <f>IF(COUNT(traitementfr!U28:Y28)=5,AVERAGE(traitementfr!U28:Y28),"∞")</f>
        <v>∞</v>
      </c>
      <c r="N30" s="37" t="str">
        <f>IF(COUNT(traitementfr!AK28:AM28)=3,AVERAGE(traitementfr!AK28:AM28),"∞")</f>
        <v>∞</v>
      </c>
      <c r="O30" s="36" t="str">
        <f>IF(COUNT(traitementfr!AP28:AQ28)=2,AVERAGE(traitementfr!AP28:AQ28),"∞")</f>
        <v>∞</v>
      </c>
      <c r="P30" s="36" t="str">
        <f>IF(COUNT(traitementfr!M28:O28)=3,AVERAGE(traitementfr!M28:O28),"∞")</f>
        <v>∞</v>
      </c>
      <c r="Q30" s="38" t="str">
        <f>IF(COUNT(traitementfr!AY28:AZ28)=2,AVERAGE(traitementfr!AY28:AZ28),"∞")</f>
        <v>∞</v>
      </c>
      <c r="R30" s="36" t="str">
        <f>IF(COUNT(traitementfr!BA28)=1,AVERAGE(traitementfr!BA28),"∞")</f>
        <v>∞</v>
      </c>
      <c r="S30" s="36" t="str">
        <f>IF(COUNT(traitementfr!Z28:AA28)=2,AVERAGE(traitementfr!Z28:AA28),"∞")</f>
        <v>∞</v>
      </c>
      <c r="T30" s="36" t="str">
        <f>IF(COUNT(traitementfr!I28)=1,AVERAGE(traitementfr!I28),"∞")</f>
        <v>∞</v>
      </c>
      <c r="U30" s="36" t="str">
        <f>IF(COUNT(traitementfr!BA28)=1,AVERAGE(traitementfr!BA28),"∞")</f>
        <v>∞</v>
      </c>
      <c r="V30" s="36" t="str">
        <f>IF(COUNT(traitementfr!Q28:T28)=4,AVERAGE(traitementfr!Q28:T28),"∞")</f>
        <v>∞</v>
      </c>
      <c r="W30" s="36" t="str">
        <f>IF(COUNT(traitementfr!K28:L28)=2,AVERAGE(traitementfr!K28:L28),"∞")</f>
        <v>∞</v>
      </c>
      <c r="X30" s="36" t="str">
        <f>IF(COUNT(traitementfr!AD28:AE28,traitementfr!AW28)=3,AVERAGE(traitementfr!AD28:AE28,traitementfr!AW28),"∞")</f>
        <v>∞</v>
      </c>
      <c r="Y30" s="36" t="str">
        <f>IF(COUNT(traitementfr!AF28,traitementfr!AX28)=2,AVERAGE(traitementfr!AF28,traitementfr!AX28),"∞")</f>
        <v>∞</v>
      </c>
      <c r="Z30" s="36" t="str">
        <f>IF(COUNT(traitementfr!AN28:AO28)=2,AVERAGE(traitementfr!AN28:AO28),"∞")</f>
        <v>∞</v>
      </c>
      <c r="AA30" s="37" t="str">
        <f>IF(COUNT(traitementfr!AT28:AV28)=3,AVERAGE(traitementfr!AT28:AV28),"∞")</f>
        <v>∞</v>
      </c>
    </row>
    <row r="31" spans="1:27">
      <c r="A31" s="34" t="str">
        <f>IF('Ma classe'!B28&lt;&gt;0,'Ma classe'!B28,"aucun élève")</f>
        <v>aucun élève</v>
      </c>
      <c r="B31" s="34" t="str">
        <f>IF('Ma classe'!C28&lt;&gt;0,'Ma classe'!C28,"aucun élève")</f>
        <v>aucun élève</v>
      </c>
      <c r="C31" s="35" t="str">
        <f>IF(COUNT(traitementfr!P29)=1,AVERAGE(traitementfr!P29),"∞")</f>
        <v>∞</v>
      </c>
      <c r="D31" s="36" t="str">
        <f>IF(COUNT(traitementfr!BI29:BK29)=3,AVERAGE(traitementfr!BI29:BK29),"∞")</f>
        <v>∞</v>
      </c>
      <c r="E31" s="36" t="str">
        <f>IF(COUNT(traitementfr!BB29:BE29)=4,AVERAGE(traitementfr!BB29:BE29),"∞")</f>
        <v>∞</v>
      </c>
      <c r="F31" s="36" t="str">
        <f>IF(COUNT(traitementfr!AJ29)=1,AVERAGE(traitementfr!AJ29),"∞")</f>
        <v>∞</v>
      </c>
      <c r="G31" s="36" t="str">
        <f>IF(COUNT(traitementfr!AH29:AI29)=2,AVERAGE(traitementfr!AH29:AI29),"∞")</f>
        <v>∞</v>
      </c>
      <c r="H31" s="36" t="str">
        <f>IF(COUNT(traitementfr!F29:H29,traitementfr!AG29,traitementfr!AR29:AS29)=6,AVERAGE(traitementfr!F29:H29,traitementfr!AG29,traitementfr!AR29:AS29),"∞")</f>
        <v>∞</v>
      </c>
      <c r="I31" s="36" t="str">
        <f>IF(COUNT(traitementfr!D29)=1,AVERAGE(traitementfr!D29),"∞")</f>
        <v>∞</v>
      </c>
      <c r="J31" s="37" t="str">
        <f>IF(COUNT(traitementfr!E29,traitementfr!BH29)=2,AVERAGE(traitementfr!E29,traitementfr!BH29),"∞")</f>
        <v>∞</v>
      </c>
      <c r="K31" s="36" t="str">
        <f>IF(COUNT(traitementfr!AB29:AC29)=2,AVERAGE(traitementfr!AB29:AC29),"∞")</f>
        <v>∞</v>
      </c>
      <c r="L31" s="36" t="str">
        <f>IF(COUNT(traitementfr!BF29:BG29)=2,AVERAGE(traitementfr!BF29:BG29),"∞")</f>
        <v>∞</v>
      </c>
      <c r="M31" s="36" t="str">
        <f>IF(COUNT(traitementfr!U29:Y29)=5,AVERAGE(traitementfr!U29:Y29),"∞")</f>
        <v>∞</v>
      </c>
      <c r="N31" s="37" t="str">
        <f>IF(COUNT(traitementfr!AK29:AM29)=3,AVERAGE(traitementfr!AK29:AM29),"∞")</f>
        <v>∞</v>
      </c>
      <c r="O31" s="36" t="str">
        <f>IF(COUNT(traitementfr!AP29:AQ29)=2,AVERAGE(traitementfr!AP29:AQ29),"∞")</f>
        <v>∞</v>
      </c>
      <c r="P31" s="36" t="str">
        <f>IF(COUNT(traitementfr!M29:O29)=3,AVERAGE(traitementfr!M29:O29),"∞")</f>
        <v>∞</v>
      </c>
      <c r="Q31" s="38" t="str">
        <f>IF(COUNT(traitementfr!AY29:AZ29)=2,AVERAGE(traitementfr!AY29:AZ29),"∞")</f>
        <v>∞</v>
      </c>
      <c r="R31" s="36" t="str">
        <f>IF(COUNT(traitementfr!BA29)=1,AVERAGE(traitementfr!BA29),"∞")</f>
        <v>∞</v>
      </c>
      <c r="S31" s="36" t="str">
        <f>IF(COUNT(traitementfr!Z29:AA29)=2,AVERAGE(traitementfr!Z29:AA29),"∞")</f>
        <v>∞</v>
      </c>
      <c r="T31" s="36" t="str">
        <f>IF(COUNT(traitementfr!I29)=1,AVERAGE(traitementfr!I29),"∞")</f>
        <v>∞</v>
      </c>
      <c r="U31" s="36" t="str">
        <f>IF(COUNT(traitementfr!BA29)=1,AVERAGE(traitementfr!BA29),"∞")</f>
        <v>∞</v>
      </c>
      <c r="V31" s="36" t="str">
        <f>IF(COUNT(traitementfr!Q29:T29)=4,AVERAGE(traitementfr!Q29:T29),"∞")</f>
        <v>∞</v>
      </c>
      <c r="W31" s="36" t="str">
        <f>IF(COUNT(traitementfr!K29:L29)=2,AVERAGE(traitementfr!K29:L29),"∞")</f>
        <v>∞</v>
      </c>
      <c r="X31" s="36" t="str">
        <f>IF(COUNT(traitementfr!AD29:AE29,traitementfr!AW29)=3,AVERAGE(traitementfr!AD29:AE29,traitementfr!AW29),"∞")</f>
        <v>∞</v>
      </c>
      <c r="Y31" s="36" t="str">
        <f>IF(COUNT(traitementfr!AF29,traitementfr!AX29)=2,AVERAGE(traitementfr!AF29,traitementfr!AX29),"∞")</f>
        <v>∞</v>
      </c>
      <c r="Z31" s="36" t="str">
        <f>IF(COUNT(traitementfr!AN29:AO29)=2,AVERAGE(traitementfr!AN29:AO29),"∞")</f>
        <v>∞</v>
      </c>
      <c r="AA31" s="37" t="str">
        <f>IF(COUNT(traitementfr!AT29:AV29)=3,AVERAGE(traitementfr!AT29:AV29),"∞")</f>
        <v>∞</v>
      </c>
    </row>
    <row r="32" spans="1:27">
      <c r="A32" s="34" t="str">
        <f>IF('Ma classe'!B29&lt;&gt;0,'Ma classe'!B29,"aucun élève")</f>
        <v>aucun élève</v>
      </c>
      <c r="B32" s="34" t="str">
        <f>IF('Ma classe'!C29&lt;&gt;0,'Ma classe'!C29,"aucun élève")</f>
        <v>aucun élève</v>
      </c>
      <c r="C32" s="35" t="str">
        <f>IF(COUNT(traitementfr!P30)=1,AVERAGE(traitementfr!P30),"∞")</f>
        <v>∞</v>
      </c>
      <c r="D32" s="36" t="str">
        <f>IF(COUNT(traitementfr!BI30:BK30)=3,AVERAGE(traitementfr!BI30:BK30),"∞")</f>
        <v>∞</v>
      </c>
      <c r="E32" s="36" t="str">
        <f>IF(COUNT(traitementfr!BB30:BE30)=4,AVERAGE(traitementfr!BB30:BE30),"∞")</f>
        <v>∞</v>
      </c>
      <c r="F32" s="36" t="str">
        <f>IF(COUNT(traitementfr!AJ30)=1,AVERAGE(traitementfr!AJ30),"∞")</f>
        <v>∞</v>
      </c>
      <c r="G32" s="36" t="str">
        <f>IF(COUNT(traitementfr!AH30:AI30)=2,AVERAGE(traitementfr!AH30:AI30),"∞")</f>
        <v>∞</v>
      </c>
      <c r="H32" s="36" t="str">
        <f>IF(COUNT(traitementfr!F30:H30,traitementfr!AG30,traitementfr!AR30:AS30)=6,AVERAGE(traitementfr!F30:H30,traitementfr!AG30,traitementfr!AR30:AS30),"∞")</f>
        <v>∞</v>
      </c>
      <c r="I32" s="36" t="str">
        <f>IF(COUNT(traitementfr!D30)=1,AVERAGE(traitementfr!D30),"∞")</f>
        <v>∞</v>
      </c>
      <c r="J32" s="37" t="str">
        <f>IF(COUNT(traitementfr!E30,traitementfr!BH30)=2,AVERAGE(traitementfr!E30,traitementfr!BH30),"∞")</f>
        <v>∞</v>
      </c>
      <c r="K32" s="36" t="str">
        <f>IF(COUNT(traitementfr!AB30:AC30)=2,AVERAGE(traitementfr!AB30:AC30),"∞")</f>
        <v>∞</v>
      </c>
      <c r="L32" s="36" t="str">
        <f>IF(COUNT(traitementfr!BF30:BG30)=2,AVERAGE(traitementfr!BF30:BG30),"∞")</f>
        <v>∞</v>
      </c>
      <c r="M32" s="36" t="str">
        <f>IF(COUNT(traitementfr!U30:Y30)=5,AVERAGE(traitementfr!U30:Y30),"∞")</f>
        <v>∞</v>
      </c>
      <c r="N32" s="37" t="str">
        <f>IF(COUNT(traitementfr!AK30:AM30)=3,AVERAGE(traitementfr!AK30:AM30),"∞")</f>
        <v>∞</v>
      </c>
      <c r="O32" s="36" t="str">
        <f>IF(COUNT(traitementfr!AP30:AQ30)=2,AVERAGE(traitementfr!AP30:AQ30),"∞")</f>
        <v>∞</v>
      </c>
      <c r="P32" s="36" t="str">
        <f>IF(COUNT(traitementfr!M30:O30)=3,AVERAGE(traitementfr!M30:O30),"∞")</f>
        <v>∞</v>
      </c>
      <c r="Q32" s="38" t="str">
        <f>IF(COUNT(traitementfr!AY30:AZ30)=2,AVERAGE(traitementfr!AY30:AZ30),"∞")</f>
        <v>∞</v>
      </c>
      <c r="R32" s="36" t="str">
        <f>IF(COUNT(traitementfr!BA30)=1,AVERAGE(traitementfr!BA30),"∞")</f>
        <v>∞</v>
      </c>
      <c r="S32" s="36" t="str">
        <f>IF(COUNT(traitementfr!Z30:AA30)=2,AVERAGE(traitementfr!Z30:AA30),"∞")</f>
        <v>∞</v>
      </c>
      <c r="T32" s="36" t="str">
        <f>IF(COUNT(traitementfr!I30)=1,AVERAGE(traitementfr!I30),"∞")</f>
        <v>∞</v>
      </c>
      <c r="U32" s="36" t="str">
        <f>IF(COUNT(traitementfr!BA30)=1,AVERAGE(traitementfr!BA30),"∞")</f>
        <v>∞</v>
      </c>
      <c r="V32" s="36" t="str">
        <f>IF(COUNT(traitementfr!Q30:T30)=4,AVERAGE(traitementfr!Q30:T30),"∞")</f>
        <v>∞</v>
      </c>
      <c r="W32" s="36" t="str">
        <f>IF(COUNT(traitementfr!K30:L30)=2,AVERAGE(traitementfr!K30:L30),"∞")</f>
        <v>∞</v>
      </c>
      <c r="X32" s="36" t="str">
        <f>IF(COUNT(traitementfr!AD30:AE30,traitementfr!AW30)=3,AVERAGE(traitementfr!AD30:AE30,traitementfr!AW30),"∞")</f>
        <v>∞</v>
      </c>
      <c r="Y32" s="36" t="str">
        <f>IF(COUNT(traitementfr!AF30,traitementfr!AX30)=2,AVERAGE(traitementfr!AF30,traitementfr!AX30),"∞")</f>
        <v>∞</v>
      </c>
      <c r="Z32" s="36" t="str">
        <f>IF(COUNT(traitementfr!AN30:AO30)=2,AVERAGE(traitementfr!AN30:AO30),"∞")</f>
        <v>∞</v>
      </c>
      <c r="AA32" s="37" t="str">
        <f>IF(COUNT(traitementfr!AT30:AV30)=3,AVERAGE(traitementfr!AT30:AV30),"∞")</f>
        <v>∞</v>
      </c>
    </row>
    <row r="33" spans="1:27">
      <c r="A33" s="34" t="str">
        <f>IF('Ma classe'!B30&lt;&gt;0,'Ma classe'!B30,"aucun élève")</f>
        <v>aucun élève</v>
      </c>
      <c r="B33" s="34" t="str">
        <f>IF('Ma classe'!C30&lt;&gt;0,'Ma classe'!C30,"aucun élève")</f>
        <v>aucun élève</v>
      </c>
      <c r="C33" s="35" t="str">
        <f>IF(COUNT(traitementfr!P31)=1,AVERAGE(traitementfr!P31),"∞")</f>
        <v>∞</v>
      </c>
      <c r="D33" s="36" t="str">
        <f>IF(COUNT(traitementfr!BI31:BK31)=3,AVERAGE(traitementfr!BI31:BK31),"∞")</f>
        <v>∞</v>
      </c>
      <c r="E33" s="36" t="str">
        <f>IF(COUNT(traitementfr!BB31:BE31)=4,AVERAGE(traitementfr!BB31:BE31),"∞")</f>
        <v>∞</v>
      </c>
      <c r="F33" s="36" t="str">
        <f>IF(COUNT(traitementfr!AJ31)=1,AVERAGE(traitementfr!AJ31),"∞")</f>
        <v>∞</v>
      </c>
      <c r="G33" s="36" t="str">
        <f>IF(COUNT(traitementfr!AH31:AI31)=2,AVERAGE(traitementfr!AH31:AI31),"∞")</f>
        <v>∞</v>
      </c>
      <c r="H33" s="36" t="str">
        <f>IF(COUNT(traitementfr!F31:H31,traitementfr!AG31,traitementfr!AR31:AS31)=6,AVERAGE(traitementfr!F31:H31,traitementfr!AG31,traitementfr!AR31:AS31),"∞")</f>
        <v>∞</v>
      </c>
      <c r="I33" s="36" t="str">
        <f>IF(COUNT(traitementfr!D31)=1,AVERAGE(traitementfr!D31),"∞")</f>
        <v>∞</v>
      </c>
      <c r="J33" s="37" t="str">
        <f>IF(COUNT(traitementfr!E31,traitementfr!BH31)=2,AVERAGE(traitementfr!E31,traitementfr!BH31),"∞")</f>
        <v>∞</v>
      </c>
      <c r="K33" s="36" t="str">
        <f>IF(COUNT(traitementfr!AB31:AC31)=2,AVERAGE(traitementfr!AB31:AC31),"∞")</f>
        <v>∞</v>
      </c>
      <c r="L33" s="36" t="str">
        <f>IF(COUNT(traitementfr!BF31:BG31)=2,AVERAGE(traitementfr!BF31:BG31),"∞")</f>
        <v>∞</v>
      </c>
      <c r="M33" s="36" t="str">
        <f>IF(COUNT(traitementfr!U31:Y31)=5,AVERAGE(traitementfr!U31:Y31),"∞")</f>
        <v>∞</v>
      </c>
      <c r="N33" s="37" t="str">
        <f>IF(COUNT(traitementfr!AK31:AM31)=3,AVERAGE(traitementfr!AK31:AM31),"∞")</f>
        <v>∞</v>
      </c>
      <c r="O33" s="36" t="str">
        <f>IF(COUNT(traitementfr!AP31:AQ31)=2,AVERAGE(traitementfr!AP31:AQ31),"∞")</f>
        <v>∞</v>
      </c>
      <c r="P33" s="36" t="str">
        <f>IF(COUNT(traitementfr!M31:O31)=3,AVERAGE(traitementfr!M31:O31),"∞")</f>
        <v>∞</v>
      </c>
      <c r="Q33" s="38" t="str">
        <f>IF(COUNT(traitementfr!AY31:AZ31)=2,AVERAGE(traitementfr!AY31:AZ31),"∞")</f>
        <v>∞</v>
      </c>
      <c r="R33" s="36" t="str">
        <f>IF(COUNT(traitementfr!BA31)=1,AVERAGE(traitementfr!BA31),"∞")</f>
        <v>∞</v>
      </c>
      <c r="S33" s="36" t="str">
        <f>IF(COUNT(traitementfr!Z31:AA31)=2,AVERAGE(traitementfr!Z31:AA31),"∞")</f>
        <v>∞</v>
      </c>
      <c r="T33" s="36" t="str">
        <f>IF(COUNT(traitementfr!I31)=1,AVERAGE(traitementfr!I31),"∞")</f>
        <v>∞</v>
      </c>
      <c r="U33" s="36" t="str">
        <f>IF(COUNT(traitementfr!BA31)=1,AVERAGE(traitementfr!BA31),"∞")</f>
        <v>∞</v>
      </c>
      <c r="V33" s="36" t="str">
        <f>IF(COUNT(traitementfr!Q31:T31)=4,AVERAGE(traitementfr!Q31:T31),"∞")</f>
        <v>∞</v>
      </c>
      <c r="W33" s="36" t="str">
        <f>IF(COUNT(traitementfr!K31:L31)=2,AVERAGE(traitementfr!K31:L31),"∞")</f>
        <v>∞</v>
      </c>
      <c r="X33" s="36" t="str">
        <f>IF(COUNT(traitementfr!AD31:AE31,traitementfr!AW31)=3,AVERAGE(traitementfr!AD31:AE31,traitementfr!AW31),"∞")</f>
        <v>∞</v>
      </c>
      <c r="Y33" s="36" t="str">
        <f>IF(COUNT(traitementfr!AF31,traitementfr!AX31)=2,AVERAGE(traitementfr!AF31,traitementfr!AX31),"∞")</f>
        <v>∞</v>
      </c>
      <c r="Z33" s="36" t="str">
        <f>IF(COUNT(traitementfr!AN31:AO31)=2,AVERAGE(traitementfr!AN31:AO31),"∞")</f>
        <v>∞</v>
      </c>
      <c r="AA33" s="37" t="str">
        <f>IF(COUNT(traitementfr!AT31:AV31)=3,AVERAGE(traitementfr!AT31:AV31),"∞")</f>
        <v>∞</v>
      </c>
    </row>
    <row r="34" spans="1:27">
      <c r="A34" s="34" t="str">
        <f>IF('Ma classe'!B31&lt;&gt;0,'Ma classe'!B31,"aucun élève")</f>
        <v>aucun élève</v>
      </c>
      <c r="B34" s="34" t="str">
        <f>IF('Ma classe'!C31&lt;&gt;0,'Ma classe'!C31,"aucun élève")</f>
        <v>aucun élève</v>
      </c>
      <c r="C34" s="35" t="str">
        <f>IF(COUNT(traitementfr!P32)=1,AVERAGE(traitementfr!P32),"∞")</f>
        <v>∞</v>
      </c>
      <c r="D34" s="36" t="str">
        <f>IF(COUNT(traitementfr!BI32:BK32)=3,AVERAGE(traitementfr!BI32:BK32),"∞")</f>
        <v>∞</v>
      </c>
      <c r="E34" s="36" t="str">
        <f>IF(COUNT(traitementfr!BB32:BE32)=4,AVERAGE(traitementfr!BB32:BE32),"∞")</f>
        <v>∞</v>
      </c>
      <c r="F34" s="36" t="str">
        <f>IF(COUNT(traitementfr!AJ32)=1,AVERAGE(traitementfr!AJ32),"∞")</f>
        <v>∞</v>
      </c>
      <c r="G34" s="36" t="str">
        <f>IF(COUNT(traitementfr!AH32:AI32)=2,AVERAGE(traitementfr!AH32:AI32),"∞")</f>
        <v>∞</v>
      </c>
      <c r="H34" s="36" t="str">
        <f>IF(COUNT(traitementfr!F32:H32,traitementfr!AG32,traitementfr!AR32:AS32)=6,AVERAGE(traitementfr!F32:H32,traitementfr!AG32,traitementfr!AR32:AS32),"∞")</f>
        <v>∞</v>
      </c>
      <c r="I34" s="36" t="str">
        <f>IF(COUNT(traitementfr!D32)=1,AVERAGE(traitementfr!D32),"∞")</f>
        <v>∞</v>
      </c>
      <c r="J34" s="37" t="str">
        <f>IF(COUNT(traitementfr!E32,traitementfr!BH32)=2,AVERAGE(traitementfr!E32,traitementfr!BH32),"∞")</f>
        <v>∞</v>
      </c>
      <c r="K34" s="36" t="str">
        <f>IF(COUNT(traitementfr!AB32:AC32)=2,AVERAGE(traitementfr!AB32:AC32),"∞")</f>
        <v>∞</v>
      </c>
      <c r="L34" s="36" t="str">
        <f>IF(COUNT(traitementfr!BF32:BG32)=2,AVERAGE(traitementfr!BF32:BG32),"∞")</f>
        <v>∞</v>
      </c>
      <c r="M34" s="36" t="str">
        <f>IF(COUNT(traitementfr!U32:Y32)=5,AVERAGE(traitementfr!U32:Y32),"∞")</f>
        <v>∞</v>
      </c>
      <c r="N34" s="37" t="str">
        <f>IF(COUNT(traitementfr!AK32:AM32)=3,AVERAGE(traitementfr!AK32:AM32),"∞")</f>
        <v>∞</v>
      </c>
      <c r="O34" s="36" t="str">
        <f>IF(COUNT(traitementfr!AP32:AQ32)=2,AVERAGE(traitementfr!AP32:AQ32),"∞")</f>
        <v>∞</v>
      </c>
      <c r="P34" s="36" t="str">
        <f>IF(COUNT(traitementfr!M32:O32)=3,AVERAGE(traitementfr!M32:O32),"∞")</f>
        <v>∞</v>
      </c>
      <c r="Q34" s="38" t="str">
        <f>IF(COUNT(traitementfr!AY32:AZ32)=2,AVERAGE(traitementfr!AY32:AZ32),"∞")</f>
        <v>∞</v>
      </c>
      <c r="R34" s="36" t="str">
        <f>IF(COUNT(traitementfr!BA32)=1,AVERAGE(traitementfr!BA32),"∞")</f>
        <v>∞</v>
      </c>
      <c r="S34" s="36" t="str">
        <f>IF(COUNT(traitementfr!Z32:AA32)=2,AVERAGE(traitementfr!Z32:AA32),"∞")</f>
        <v>∞</v>
      </c>
      <c r="T34" s="36" t="str">
        <f>IF(COUNT(traitementfr!I32)=1,AVERAGE(traitementfr!I32),"∞")</f>
        <v>∞</v>
      </c>
      <c r="U34" s="36" t="str">
        <f>IF(COUNT(traitementfr!BA32)=1,AVERAGE(traitementfr!BA32),"∞")</f>
        <v>∞</v>
      </c>
      <c r="V34" s="36" t="str">
        <f>IF(COUNT(traitementfr!Q32:T32)=4,AVERAGE(traitementfr!Q32:T32),"∞")</f>
        <v>∞</v>
      </c>
      <c r="W34" s="36" t="str">
        <f>IF(COUNT(traitementfr!K32:L32)=2,AVERAGE(traitementfr!K32:L32),"∞")</f>
        <v>∞</v>
      </c>
      <c r="X34" s="36" t="str">
        <f>IF(COUNT(traitementfr!AD32:AE32,traitementfr!AW32)=3,AVERAGE(traitementfr!AD32:AE32,traitementfr!AW32),"∞")</f>
        <v>∞</v>
      </c>
      <c r="Y34" s="36" t="str">
        <f>IF(COUNT(traitementfr!AF32,traitementfr!AX32)=2,AVERAGE(traitementfr!AF32,traitementfr!AX32),"∞")</f>
        <v>∞</v>
      </c>
      <c r="Z34" s="36" t="str">
        <f>IF(COUNT(traitementfr!AN32:AO32)=2,AVERAGE(traitementfr!AN32:AO32),"∞")</f>
        <v>∞</v>
      </c>
      <c r="AA34" s="37" t="str">
        <f>IF(COUNT(traitementfr!AT32:AV32)=3,AVERAGE(traitementfr!AT32:AV32),"∞")</f>
        <v>∞</v>
      </c>
    </row>
  </sheetData>
  <sheetProtection algorithmName="SHA-512" hashValue="yq/ZZ2tgkwHN/zn7hUCITR0M04aD5jVA6mgIkeXdcS1blwVrzPVFcyM1wK4diTxg/x9SLDJwDxjQjZ6gP+9qpw==" saltValue="q1036v8x/sUMRfLy+XvZRw==" spinCount="100000" sheet="1" objects="1" scenarios="1"/>
  <mergeCells count="12">
    <mergeCell ref="A3:B3"/>
    <mergeCell ref="A4:B4"/>
    <mergeCell ref="D1:J1"/>
    <mergeCell ref="K1:N1"/>
    <mergeCell ref="O1:AA1"/>
    <mergeCell ref="A2:B2"/>
    <mergeCell ref="E2:H2"/>
    <mergeCell ref="I2:J2"/>
    <mergeCell ref="K2:L2"/>
    <mergeCell ref="O2:R2"/>
    <mergeCell ref="S2:U2"/>
    <mergeCell ref="V2:AA2"/>
  </mergeCells>
  <conditionalFormatting sqref="A5:B39 A1:B1">
    <cfRule type="containsText" dxfId="70" priority="2" operator="containsText" text="aucun élève">
      <formula>NOT(ISERROR(SEARCH("aucun élève",A1)))</formula>
    </cfRule>
  </conditionalFormatting>
  <conditionalFormatting sqref="C6:AA34 C5:Z34 AA5">
    <cfRule type="cellIs" dxfId="69" priority="3" operator="between">
      <formula>0</formula>
      <formula>0.24</formula>
    </cfRule>
    <cfRule type="cellIs" dxfId="68" priority="4" operator="between">
      <formula>0.25</formula>
      <formula>0.49</formula>
    </cfRule>
    <cfRule type="cellIs" dxfId="67" priority="5" operator="between">
      <formula>0.5</formula>
      <formula>0.74</formula>
    </cfRule>
    <cfRule type="cellIs" dxfId="66" priority="6" operator="between">
      <formula>0.75</formula>
      <formula>1</formula>
    </cfRule>
    <cfRule type="containsText" dxfId="65" priority="7" operator="containsText" text="∞">
      <formula>NOT(ISERROR(SEARCH("∞",C5)))</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Roman,Normal"&amp;12&amp;A</oddHeader>
    <oddFooter>&amp;C&amp;"Times New Roman,Normal"&amp;12Page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6"/>
  <sheetViews>
    <sheetView zoomScale="120" zoomScaleNormal="120" workbookViewId="0">
      <pane xSplit="1" ySplit="3" topLeftCell="B31" activePane="bottomRight" state="frozen"/>
      <selection pane="topRight" activeCell="C1" sqref="C1"/>
      <selection pane="bottomLeft" activeCell="A4" sqref="A4"/>
      <selection pane="bottomRight" activeCell="A37" sqref="A37"/>
    </sheetView>
  </sheetViews>
  <sheetFormatPr baseColWidth="10" defaultColWidth="11.5703125" defaultRowHeight="12.75"/>
  <cols>
    <col min="1" max="1" width="11.5703125" style="10"/>
    <col min="2" max="2" width="12.85546875" style="10" customWidth="1"/>
    <col min="3" max="15" width="11.5703125" style="10"/>
    <col min="16" max="16" width="11.85546875" style="10" customWidth="1"/>
    <col min="17" max="16384" width="11.5703125" style="10"/>
  </cols>
  <sheetData>
    <row r="1" spans="1:26" ht="23.85" customHeight="1">
      <c r="B1" s="148" t="s">
        <v>66</v>
      </c>
      <c r="C1" s="256" t="s">
        <v>67</v>
      </c>
      <c r="D1" s="256"/>
      <c r="E1" s="256"/>
      <c r="F1" s="256"/>
      <c r="G1" s="256"/>
      <c r="H1" s="256"/>
      <c r="I1" s="256"/>
      <c r="J1" s="257" t="s">
        <v>68</v>
      </c>
      <c r="K1" s="257"/>
      <c r="L1" s="257"/>
      <c r="M1" s="257"/>
      <c r="N1" s="257" t="s">
        <v>69</v>
      </c>
      <c r="O1" s="257"/>
      <c r="P1" s="257"/>
      <c r="Q1" s="257"/>
      <c r="R1" s="257"/>
      <c r="S1" s="257"/>
      <c r="T1" s="257"/>
      <c r="U1" s="257"/>
      <c r="V1" s="257"/>
      <c r="W1" s="257"/>
      <c r="X1" s="257"/>
      <c r="Y1" s="257"/>
      <c r="Z1" s="257"/>
    </row>
    <row r="2" spans="1:26" ht="117.4" customHeight="1">
      <c r="A2" s="151"/>
      <c r="B2" s="12" t="s">
        <v>71</v>
      </c>
      <c r="C2" s="13" t="s">
        <v>72</v>
      </c>
      <c r="D2" s="265" t="s">
        <v>73</v>
      </c>
      <c r="E2" s="266"/>
      <c r="F2" s="266"/>
      <c r="G2" s="267"/>
      <c r="H2" s="268" t="s">
        <v>74</v>
      </c>
      <c r="I2" s="269"/>
      <c r="J2" s="270" t="s">
        <v>75</v>
      </c>
      <c r="K2" s="270"/>
      <c r="L2" s="14" t="s">
        <v>76</v>
      </c>
      <c r="M2" s="149" t="s">
        <v>77</v>
      </c>
      <c r="N2" s="271" t="s">
        <v>78</v>
      </c>
      <c r="O2" s="271"/>
      <c r="P2" s="271"/>
      <c r="Q2" s="271"/>
      <c r="R2" s="272" t="s">
        <v>79</v>
      </c>
      <c r="S2" s="273"/>
      <c r="T2" s="274"/>
      <c r="U2" s="268" t="s">
        <v>80</v>
      </c>
      <c r="V2" s="269"/>
      <c r="W2" s="269"/>
      <c r="X2" s="269"/>
      <c r="Y2" s="269"/>
      <c r="Z2" s="269"/>
    </row>
    <row r="3" spans="1:26" s="24" customFormat="1" ht="124.35" customHeight="1">
      <c r="A3" s="150" t="s">
        <v>2</v>
      </c>
      <c r="B3" s="15" t="s">
        <v>82</v>
      </c>
      <c r="C3" s="16" t="s">
        <v>83</v>
      </c>
      <c r="D3" s="104" t="s">
        <v>84</v>
      </c>
      <c r="E3" s="17" t="s">
        <v>85</v>
      </c>
      <c r="F3" s="17" t="s">
        <v>86</v>
      </c>
      <c r="G3" s="103" t="s">
        <v>87</v>
      </c>
      <c r="H3" s="21" t="s">
        <v>88</v>
      </c>
      <c r="I3" s="19" t="s">
        <v>89</v>
      </c>
      <c r="J3" s="20" t="s">
        <v>90</v>
      </c>
      <c r="K3" s="21" t="s">
        <v>91</v>
      </c>
      <c r="L3" s="17" t="s">
        <v>92</v>
      </c>
      <c r="M3" s="19" t="s">
        <v>93</v>
      </c>
      <c r="N3" s="20" t="s">
        <v>94</v>
      </c>
      <c r="O3" s="18" t="s">
        <v>95</v>
      </c>
      <c r="P3" s="22" t="s">
        <v>96</v>
      </c>
      <c r="Q3" s="18" t="s">
        <v>97</v>
      </c>
      <c r="R3" s="104" t="s">
        <v>98</v>
      </c>
      <c r="S3" s="17" t="s">
        <v>99</v>
      </c>
      <c r="T3" s="109" t="s">
        <v>100</v>
      </c>
      <c r="U3" s="22" t="s">
        <v>101</v>
      </c>
      <c r="V3" s="17" t="s">
        <v>102</v>
      </c>
      <c r="W3" s="23" t="s">
        <v>103</v>
      </c>
      <c r="X3" s="22" t="s">
        <v>104</v>
      </c>
      <c r="Y3" s="22" t="s">
        <v>105</v>
      </c>
      <c r="Z3" s="19" t="s">
        <v>106</v>
      </c>
    </row>
    <row r="4" spans="1:26">
      <c r="A4" s="34" t="str">
        <f>IF('Ma classe'!C2&lt;&gt;0,'Ma classe'!C2,"")</f>
        <v>Nadège</v>
      </c>
      <c r="B4" s="35">
        <f>IF(COUNT(traitementfr!P3)=1,AVERAGE(traitementfr!P3),"")</f>
        <v>1</v>
      </c>
      <c r="C4" s="36">
        <f>IF(COUNT(traitementfr!BI3:BK3)=3,AVERAGE(traitementfr!BI3:BK3),"")</f>
        <v>0.83333333333333337</v>
      </c>
      <c r="D4" s="36">
        <f>IF(COUNT(traitementfr!BB3:BE3)=4,AVERAGE(traitementfr!BB3:BE3),"")</f>
        <v>0.375</v>
      </c>
      <c r="E4" s="36">
        <f>IF(COUNT(traitementfr!AJ3)=1,AVERAGE(traitementfr!AJ3),"")</f>
        <v>0</v>
      </c>
      <c r="F4" s="36">
        <f>IF(COUNT(traitementfr!AH3:AI3)=2,AVERAGE(traitementfr!AH3:AI3),"")</f>
        <v>1</v>
      </c>
      <c r="G4" s="36">
        <f>IF(COUNT(traitementfr!F3:H3,traitementfr!AG3,traitementfr!AR3:AS3)=6,AVERAGE(traitementfr!F3:H3,traitementfr!AG3,traitementfr!AR3:AS3),"")</f>
        <v>0.58333333333333337</v>
      </c>
      <c r="H4" s="36">
        <f>IF(COUNT(traitementfr!D3)=1,AVERAGE(traitementfr!D3),"")</f>
        <v>0.5</v>
      </c>
      <c r="I4" s="37">
        <f>IF(COUNT(traitementfr!E3,traitementfr!BH3)=2,AVERAGE(traitementfr!E3,traitementfr!BH3),"")</f>
        <v>0.75</v>
      </c>
      <c r="J4" s="36">
        <f>IF(COUNT(traitementfr!AB3:AC3)=2,AVERAGE(traitementfr!AB3:AC3),"")</f>
        <v>0.75</v>
      </c>
      <c r="K4" s="36">
        <f>IF(COUNT(traitementfr!BF3:BG3)=2,AVERAGE(traitementfr!BF3:BG3),"")</f>
        <v>0.75</v>
      </c>
      <c r="L4" s="36">
        <f>IF(COUNT(traitementfr!U3:Y3)=5,AVERAGE(traitementfr!U3:Y3),"")</f>
        <v>0.5</v>
      </c>
      <c r="M4" s="37">
        <f>IF(COUNT(traitementfr!AK3:AM3)=3,AVERAGE(traitementfr!AK3:AM3),"")</f>
        <v>0.33333333333333331</v>
      </c>
      <c r="N4" s="36">
        <f>IF(COUNT(traitementfr!AP3:AQ3)=2,AVERAGE(traitementfr!AP3:AQ3),"")</f>
        <v>0.75</v>
      </c>
      <c r="O4" s="36">
        <f>IF(COUNT(traitementfr!M3:O3)=3,AVERAGE(traitementfr!M3:O3),"")</f>
        <v>0.66666666666666663</v>
      </c>
      <c r="P4" s="36">
        <f>IF(COUNT(traitementfr!AY3:AZ3)=2,AVERAGE(traitementfr!AY3:AZ3),"")</f>
        <v>0.75</v>
      </c>
      <c r="Q4" s="36">
        <f>IF(COUNT(traitementfr!BA3)=1,AVERAGE(traitementfr!BA3),"")</f>
        <v>1</v>
      </c>
      <c r="R4" s="36">
        <f>IF(COUNT(traitementfr!Z3:AA3)=2,AVERAGE(traitementfr!Z3:AA3),"")</f>
        <v>0.5</v>
      </c>
      <c r="S4" s="36">
        <f>IF(COUNT(traitementfr!I3)=1,AVERAGE(traitementfr!I3),"")</f>
        <v>1</v>
      </c>
      <c r="T4" s="36">
        <f>IF(COUNT(traitementfr!BA3)=1,AVERAGE(traitementfr!BA3),"")</f>
        <v>1</v>
      </c>
      <c r="U4" s="36">
        <f>IF(COUNT(traitementfr!Q3:T3)=4,AVERAGE(traitementfr!Q3:T3),"")</f>
        <v>0.5</v>
      </c>
      <c r="V4" s="36">
        <f>IF(COUNT(traitementfr!K3:L3)=2,AVERAGE(traitementfr!K3:L3),"")</f>
        <v>1</v>
      </c>
      <c r="W4" s="36">
        <f>IF(COUNT(traitementfr!AD3:AE3,traitementfr!AW3)=3,AVERAGE(traitementfr!AD3:AE3,traitementfr!AW3),"")</f>
        <v>0.66666666666666663</v>
      </c>
      <c r="X4" s="36">
        <f>IF(COUNT(traitementfr!AF3,traitementfr!AX3)=2,AVERAGE(traitementfr!AF3,traitementfr!AX3),"")</f>
        <v>0.25</v>
      </c>
      <c r="Y4" s="36">
        <f>IF(COUNT(traitementfr!AN3:AO3)=2,AVERAGE(traitementfr!AN3:AO3),"")</f>
        <v>0.75</v>
      </c>
      <c r="Z4" s="37">
        <f>IF(COUNT(traitementfr!AT3:AV3)=3,AVERAGE(traitementfr!AT3:AV3),"")</f>
        <v>0.33333333333333331</v>
      </c>
    </row>
    <row r="5" spans="1:26">
      <c r="A5" s="34" t="str">
        <f>IF('Ma classe'!C3&lt;&gt;0,'Ma classe'!C3,"")</f>
        <v/>
      </c>
      <c r="B5" s="35" t="str">
        <f>IF(COUNT(traitementfr!P4)=1,AVERAGE(traitementfr!P4),"")</f>
        <v/>
      </c>
      <c r="C5" s="36" t="str">
        <f>IF(COUNT(traitementfr!BI4:BK4)=3,AVERAGE(traitementfr!BI4:BK4),"")</f>
        <v/>
      </c>
      <c r="D5" s="36" t="str">
        <f>IF(COUNT(traitementfr!BB4:BE4)=4,AVERAGE(traitementfr!BB4:BE4),"")</f>
        <v/>
      </c>
      <c r="E5" s="36" t="str">
        <f>IF(COUNT(traitementfr!AJ4)=1,AVERAGE(traitementfr!AJ4),"")</f>
        <v/>
      </c>
      <c r="F5" s="36" t="str">
        <f>IF(COUNT(traitementfr!AH4:AI4)=2,AVERAGE(traitementfr!AH4:AI4),"")</f>
        <v/>
      </c>
      <c r="G5" s="36" t="str">
        <f>IF(COUNT(traitementfr!F4:H4,traitementfr!AG4,traitementfr!AR4:AS4)=6,AVERAGE(traitementfr!F4:H4,traitementfr!AG4,traitementfr!AR4:AS4),"")</f>
        <v/>
      </c>
      <c r="H5" s="36" t="str">
        <f>IF(COUNT(traitementfr!D4)=1,AVERAGE(traitementfr!D4),"")</f>
        <v/>
      </c>
      <c r="I5" s="37" t="str">
        <f>IF(COUNT(traitementfr!E4,traitementfr!BH4)=2,AVERAGE(traitementfr!E4,traitementfr!BH4),"")</f>
        <v/>
      </c>
      <c r="J5" s="36" t="str">
        <f>IF(COUNT(traitementfr!AB4:AC4)=2,AVERAGE(traitementfr!AB4:AC4),"")</f>
        <v/>
      </c>
      <c r="K5" s="36" t="str">
        <f>IF(COUNT(traitementfr!BF4:BG4)=2,AVERAGE(traitementfr!BF4:BG4),"")</f>
        <v/>
      </c>
      <c r="L5" s="36" t="str">
        <f>IF(COUNT(traitementfr!U4:Y4)=5,AVERAGE(traitementfr!U4:Y4),"")</f>
        <v/>
      </c>
      <c r="M5" s="37" t="str">
        <f>IF(COUNT(traitementfr!AK4:AM4)=3,AVERAGE(traitementfr!AK4:AM4),"")</f>
        <v/>
      </c>
      <c r="N5" s="36" t="str">
        <f>IF(COUNT(traitementfr!AP4:AQ4)=2,AVERAGE(traitementfr!AP4:AQ4),"")</f>
        <v/>
      </c>
      <c r="O5" s="36" t="str">
        <f>IF(COUNT(traitementfr!M4:O4)=3,AVERAGE(traitementfr!M4:O4),"")</f>
        <v/>
      </c>
      <c r="P5" s="36" t="str">
        <f>IF(COUNT(traitementfr!AY4:AZ4)=2,AVERAGE(traitementfr!AY4:AZ4),"")</f>
        <v/>
      </c>
      <c r="Q5" s="36" t="str">
        <f>IF(COUNT(traitementfr!BA4)=1,AVERAGE(traitementfr!BA4),"")</f>
        <v/>
      </c>
      <c r="R5" s="36" t="str">
        <f>IF(COUNT(traitementfr!Z4:AA4)=2,AVERAGE(traitementfr!Z4:AA4),"")</f>
        <v/>
      </c>
      <c r="S5" s="36" t="str">
        <f>IF(COUNT(traitementfr!I4)=1,AVERAGE(traitementfr!I4),"")</f>
        <v/>
      </c>
      <c r="T5" s="36" t="str">
        <f>IF(COUNT(traitementfr!BA4)=1,AVERAGE(traitementfr!BA4),"")</f>
        <v/>
      </c>
      <c r="U5" s="36" t="str">
        <f>IF(COUNT(traitementfr!Q4:T4)=4,AVERAGE(traitementfr!Q4:T4),"")</f>
        <v/>
      </c>
      <c r="V5" s="36" t="str">
        <f>IF(COUNT(traitementfr!K4:L4)=2,AVERAGE(traitementfr!K4:L4),"")</f>
        <v/>
      </c>
      <c r="W5" s="36" t="str">
        <f>IF(COUNT(traitementfr!AD4:AE4,traitementfr!AW4)=3,AVERAGE(traitementfr!AD4:AE4,traitementfr!AW4),"")</f>
        <v/>
      </c>
      <c r="X5" s="36" t="str">
        <f>IF(COUNT(traitementfr!AF4,traitementfr!AX4)=2,AVERAGE(traitementfr!AF4,traitementfr!AX4),"")</f>
        <v/>
      </c>
      <c r="Y5" s="36" t="str">
        <f>IF(COUNT(traitementfr!AN4:AO4)=2,AVERAGE(traitementfr!AN4:AO4),"")</f>
        <v/>
      </c>
      <c r="Z5" s="37" t="str">
        <f>IF(COUNT(traitementfr!AT4:AV4)=3,AVERAGE(traitementfr!AT4:AV4),"")</f>
        <v/>
      </c>
    </row>
    <row r="6" spans="1:26">
      <c r="A6" s="34" t="str">
        <f>IF('Ma classe'!C4&lt;&gt;0,'Ma classe'!C4,"")</f>
        <v/>
      </c>
      <c r="B6" s="35" t="str">
        <f>IF(COUNT(traitementfr!P5)=1,AVERAGE(traitementfr!P5),"")</f>
        <v/>
      </c>
      <c r="C6" s="36" t="str">
        <f>IF(COUNT(traitementfr!BI5:BK5)=3,AVERAGE(traitementfr!BI5:BK5),"")</f>
        <v/>
      </c>
      <c r="D6" s="36" t="str">
        <f>IF(COUNT(traitementfr!BB5:BE5)=4,AVERAGE(traitementfr!BB5:BE5),"")</f>
        <v/>
      </c>
      <c r="E6" s="36" t="str">
        <f>IF(COUNT(traitementfr!AJ5)=1,AVERAGE(traitementfr!AJ5),"")</f>
        <v/>
      </c>
      <c r="F6" s="36" t="str">
        <f>IF(COUNT(traitementfr!AH5:AI5)=2,AVERAGE(traitementfr!AH5:AI5),"")</f>
        <v/>
      </c>
      <c r="G6" s="36" t="str">
        <f>IF(COUNT(traitementfr!F5:H5,traitementfr!AG5,traitementfr!AR5:AS5)=6,AVERAGE(traitementfr!F5:H5,traitementfr!AG5,traitementfr!AR5:AS5),"")</f>
        <v/>
      </c>
      <c r="H6" s="36" t="str">
        <f>IF(COUNT(traitementfr!D5)=1,AVERAGE(traitementfr!D5),"")</f>
        <v/>
      </c>
      <c r="I6" s="37" t="str">
        <f>IF(COUNT(traitementfr!E5,traitementfr!BH5)=2,AVERAGE(traitementfr!E5,traitementfr!BH5),"")</f>
        <v/>
      </c>
      <c r="J6" s="36" t="str">
        <f>IF(COUNT(traitementfr!AB5:AC5)=2,AVERAGE(traitementfr!AB5:AC5),"")</f>
        <v/>
      </c>
      <c r="K6" s="36" t="str">
        <f>IF(COUNT(traitementfr!BF5:BG5)=2,AVERAGE(traitementfr!BF5:BG5),"")</f>
        <v/>
      </c>
      <c r="L6" s="36" t="str">
        <f>IF(COUNT(traitementfr!U5:Y5)=5,AVERAGE(traitementfr!U5:Y5),"")</f>
        <v/>
      </c>
      <c r="M6" s="37" t="str">
        <f>IF(COUNT(traitementfr!AK5:AM5)=3,AVERAGE(traitementfr!AK5:AM5),"")</f>
        <v/>
      </c>
      <c r="N6" s="36" t="str">
        <f>IF(COUNT(traitementfr!AP5:AQ5)=2,AVERAGE(traitementfr!AP5:AQ5),"")</f>
        <v/>
      </c>
      <c r="O6" s="36" t="str">
        <f>IF(COUNT(traitementfr!M5:O5)=3,AVERAGE(traitementfr!M5:O5),"")</f>
        <v/>
      </c>
      <c r="P6" s="36" t="str">
        <f>IF(COUNT(traitementfr!AY5:AZ5)=2,AVERAGE(traitementfr!AY5:AZ5),"")</f>
        <v/>
      </c>
      <c r="Q6" s="36" t="str">
        <f>IF(COUNT(traitementfr!BA5)=1,AVERAGE(traitementfr!BA5),"")</f>
        <v/>
      </c>
      <c r="R6" s="36" t="str">
        <f>IF(COUNT(traitementfr!Z5:AA5)=2,AVERAGE(traitementfr!Z5:AA5),"")</f>
        <v/>
      </c>
      <c r="S6" s="36" t="str">
        <f>IF(COUNT(traitementfr!I5)=1,AVERAGE(traitementfr!I5),"")</f>
        <v/>
      </c>
      <c r="T6" s="36" t="str">
        <f>IF(COUNT(traitementfr!BA5)=1,AVERAGE(traitementfr!BA5),"")</f>
        <v/>
      </c>
      <c r="U6" s="36" t="str">
        <f>IF(COUNT(traitementfr!Q5:T5)=4,AVERAGE(traitementfr!Q5:T5),"")</f>
        <v/>
      </c>
      <c r="V6" s="36" t="str">
        <f>IF(COUNT(traitementfr!K5:L5)=2,AVERAGE(traitementfr!K5:L5),"")</f>
        <v/>
      </c>
      <c r="W6" s="36" t="str">
        <f>IF(COUNT(traitementfr!AD5:AE5,traitementfr!AW5)=3,AVERAGE(traitementfr!AD5:AE5,traitementfr!AW5),"")</f>
        <v/>
      </c>
      <c r="X6" s="36" t="str">
        <f>IF(COUNT(traitementfr!AF5,traitementfr!AX5)=2,AVERAGE(traitementfr!AF5,traitementfr!AX5),"")</f>
        <v/>
      </c>
      <c r="Y6" s="36" t="str">
        <f>IF(COUNT(traitementfr!AN5:AO5)=2,AVERAGE(traitementfr!AN5:AO5),"")</f>
        <v/>
      </c>
      <c r="Z6" s="37" t="str">
        <f>IF(COUNT(traitementfr!AT5:AV5)=3,AVERAGE(traitementfr!AT5:AV5),"")</f>
        <v/>
      </c>
    </row>
    <row r="7" spans="1:26">
      <c r="A7" s="34" t="str">
        <f>IF('Ma classe'!C5&lt;&gt;0,'Ma classe'!C5,"")</f>
        <v/>
      </c>
      <c r="B7" s="35" t="str">
        <f>IF(COUNT(traitementfr!P6)=1,AVERAGE(traitementfr!P6),"")</f>
        <v/>
      </c>
      <c r="C7" s="36" t="str">
        <f>IF(COUNT(traitementfr!BI6:BK6)=3,AVERAGE(traitementfr!BI6:BK6),"")</f>
        <v/>
      </c>
      <c r="D7" s="36" t="str">
        <f>IF(COUNT(traitementfr!BB6:BE6)=4,AVERAGE(traitementfr!BB6:BE6),"")</f>
        <v/>
      </c>
      <c r="E7" s="36" t="str">
        <f>IF(COUNT(traitementfr!AJ6)=1,AVERAGE(traitementfr!AJ6),"")</f>
        <v/>
      </c>
      <c r="F7" s="36" t="str">
        <f>IF(COUNT(traitementfr!AH6:AI6)=2,AVERAGE(traitementfr!AH6:AI6),"")</f>
        <v/>
      </c>
      <c r="G7" s="36" t="str">
        <f>IF(COUNT(traitementfr!F6:H6,traitementfr!AG6,traitementfr!AR6:AS6)=6,AVERAGE(traitementfr!F6:H6,traitementfr!AG6,traitementfr!AR6:AS6),"")</f>
        <v/>
      </c>
      <c r="H7" s="36" t="str">
        <f>IF(COUNT(traitementfr!D6)=1,AVERAGE(traitementfr!D6),"")</f>
        <v/>
      </c>
      <c r="I7" s="37" t="str">
        <f>IF(COUNT(traitementfr!E6,traitementfr!BH6)=2,AVERAGE(traitementfr!E6,traitementfr!BH6),"")</f>
        <v/>
      </c>
      <c r="J7" s="36" t="str">
        <f>IF(COUNT(traitementfr!AB6:AC6)=2,AVERAGE(traitementfr!AB6:AC6),"")</f>
        <v/>
      </c>
      <c r="K7" s="36" t="str">
        <f>IF(COUNT(traitementfr!BF6:BG6)=2,AVERAGE(traitementfr!BF6:BG6),"")</f>
        <v/>
      </c>
      <c r="L7" s="36" t="str">
        <f>IF(COUNT(traitementfr!U6:Y6)=5,AVERAGE(traitementfr!U6:Y6),"")</f>
        <v/>
      </c>
      <c r="M7" s="37" t="str">
        <f>IF(COUNT(traitementfr!AK6:AM6)=3,AVERAGE(traitementfr!AK6:AM6),"")</f>
        <v/>
      </c>
      <c r="N7" s="36" t="str">
        <f>IF(COUNT(traitementfr!AP6:AQ6)=2,AVERAGE(traitementfr!AP6:AQ6),"")</f>
        <v/>
      </c>
      <c r="O7" s="36" t="str">
        <f>IF(COUNT(traitementfr!M6:O6)=3,AVERAGE(traitementfr!M6:O6),"")</f>
        <v/>
      </c>
      <c r="P7" s="36" t="str">
        <f>IF(COUNT(traitementfr!AY6:AZ6)=2,AVERAGE(traitementfr!AY6:AZ6),"")</f>
        <v/>
      </c>
      <c r="Q7" s="36" t="str">
        <f>IF(COUNT(traitementfr!BA6)=1,AVERAGE(traitementfr!BA6),"")</f>
        <v/>
      </c>
      <c r="R7" s="36" t="str">
        <f>IF(COUNT(traitementfr!Z6:AA6)=2,AVERAGE(traitementfr!Z6:AA6),"")</f>
        <v/>
      </c>
      <c r="S7" s="36" t="str">
        <f>IF(COUNT(traitementfr!I6)=1,AVERAGE(traitementfr!I6),"")</f>
        <v/>
      </c>
      <c r="T7" s="36" t="str">
        <f>IF(COUNT(traitementfr!BA6)=1,AVERAGE(traitementfr!BA6),"")</f>
        <v/>
      </c>
      <c r="U7" s="36" t="str">
        <f>IF(COUNT(traitementfr!Q6:T6)=4,AVERAGE(traitementfr!Q6:T6),"")</f>
        <v/>
      </c>
      <c r="V7" s="36" t="str">
        <f>IF(COUNT(traitementfr!K6:L6)=2,AVERAGE(traitementfr!K6:L6),"")</f>
        <v/>
      </c>
      <c r="W7" s="36" t="str">
        <f>IF(COUNT(traitementfr!AD6:AE6,traitementfr!AW6)=3,AVERAGE(traitementfr!AD6:AE6,traitementfr!AW6),"")</f>
        <v/>
      </c>
      <c r="X7" s="36" t="str">
        <f>IF(COUNT(traitementfr!AF6,traitementfr!AX6)=2,AVERAGE(traitementfr!AF6,traitementfr!AX6),"")</f>
        <v/>
      </c>
      <c r="Y7" s="36" t="str">
        <f>IF(COUNT(traitementfr!AN6:AO6)=2,AVERAGE(traitementfr!AN6:AO6),"")</f>
        <v/>
      </c>
      <c r="Z7" s="37" t="str">
        <f>IF(COUNT(traitementfr!AT6:AV6)=3,AVERAGE(traitementfr!AT6:AV6),"")</f>
        <v/>
      </c>
    </row>
    <row r="8" spans="1:26">
      <c r="A8" s="34" t="str">
        <f>IF('Ma classe'!C6&lt;&gt;0,'Ma classe'!C6,"")</f>
        <v/>
      </c>
      <c r="B8" s="35" t="str">
        <f>IF(COUNT(traitementfr!P7)=1,AVERAGE(traitementfr!P7),"")</f>
        <v/>
      </c>
      <c r="C8" s="36" t="str">
        <f>IF(COUNT(traitementfr!BI7:BK7)=3,AVERAGE(traitementfr!BI7:BK7),"")</f>
        <v/>
      </c>
      <c r="D8" s="36" t="str">
        <f>IF(COUNT(traitementfr!BB7:BE7)=4,AVERAGE(traitementfr!BB7:BE7),"")</f>
        <v/>
      </c>
      <c r="E8" s="36" t="str">
        <f>IF(COUNT(traitementfr!AJ7)=1,AVERAGE(traitementfr!AJ7),"")</f>
        <v/>
      </c>
      <c r="F8" s="36" t="str">
        <f>IF(COUNT(traitementfr!AH7:AI7)=2,AVERAGE(traitementfr!AH7:AI7),"")</f>
        <v/>
      </c>
      <c r="G8" s="36" t="str">
        <f>IF(COUNT(traitementfr!F7:H7,traitementfr!AG7,traitementfr!AR7:AS7)=6,AVERAGE(traitementfr!F7:H7,traitementfr!AG7,traitementfr!AR7:AS7),"")</f>
        <v/>
      </c>
      <c r="H8" s="36" t="str">
        <f>IF(COUNT(traitementfr!D7)=1,AVERAGE(traitementfr!D7),"")</f>
        <v/>
      </c>
      <c r="I8" s="37" t="str">
        <f>IF(COUNT(traitementfr!E7,traitementfr!BH7)=2,AVERAGE(traitementfr!E7,traitementfr!BH7),"")</f>
        <v/>
      </c>
      <c r="J8" s="36" t="str">
        <f>IF(COUNT(traitementfr!AB7:AC7)=2,AVERAGE(traitementfr!AB7:AC7),"")</f>
        <v/>
      </c>
      <c r="K8" s="36" t="str">
        <f>IF(COUNT(traitementfr!BF7:BG7)=2,AVERAGE(traitementfr!BF7:BG7),"")</f>
        <v/>
      </c>
      <c r="L8" s="36" t="str">
        <f>IF(COUNT(traitementfr!U7:Y7)=5,AVERAGE(traitementfr!U7:Y7),"")</f>
        <v/>
      </c>
      <c r="M8" s="37" t="str">
        <f>IF(COUNT(traitementfr!AK7:AM7)=3,AVERAGE(traitementfr!AK7:AM7),"")</f>
        <v/>
      </c>
      <c r="N8" s="36" t="str">
        <f>IF(COUNT(traitementfr!AP7:AQ7)=2,AVERAGE(traitementfr!AP7:AQ7),"")</f>
        <v/>
      </c>
      <c r="O8" s="36" t="str">
        <f>IF(COUNT(traitementfr!M7:O7)=3,AVERAGE(traitementfr!M7:O7),"")</f>
        <v/>
      </c>
      <c r="P8" s="36" t="str">
        <f>IF(COUNT(traitementfr!AY7:AZ7)=2,AVERAGE(traitementfr!AY7:AZ7),"")</f>
        <v/>
      </c>
      <c r="Q8" s="36" t="str">
        <f>IF(COUNT(traitementfr!BA7)=1,AVERAGE(traitementfr!BA7),"")</f>
        <v/>
      </c>
      <c r="R8" s="36" t="str">
        <f>IF(COUNT(traitementfr!Z7:AA7)=2,AVERAGE(traitementfr!Z7:AA7),"")</f>
        <v/>
      </c>
      <c r="S8" s="36" t="str">
        <f>IF(COUNT(traitementfr!I7)=1,AVERAGE(traitementfr!I7),"")</f>
        <v/>
      </c>
      <c r="T8" s="36" t="str">
        <f>IF(COUNT(traitementfr!BA7)=1,AVERAGE(traitementfr!BA7),"")</f>
        <v/>
      </c>
      <c r="U8" s="36" t="str">
        <f>IF(COUNT(traitementfr!Q7:T7)=4,AVERAGE(traitementfr!Q7:T7),"")</f>
        <v/>
      </c>
      <c r="V8" s="36" t="str">
        <f>IF(COUNT(traitementfr!K7:L7)=2,AVERAGE(traitementfr!K7:L7),"")</f>
        <v/>
      </c>
      <c r="W8" s="36" t="str">
        <f>IF(COUNT(traitementfr!AD7:AE7,traitementfr!AW7)=3,AVERAGE(traitementfr!AD7:AE7,traitementfr!AW7),"")</f>
        <v/>
      </c>
      <c r="X8" s="36" t="str">
        <f>IF(COUNT(traitementfr!AF7,traitementfr!AX7)=2,AVERAGE(traitementfr!AF7,traitementfr!AX7),"")</f>
        <v/>
      </c>
      <c r="Y8" s="36" t="str">
        <f>IF(COUNT(traitementfr!AN7:AO7)=2,AVERAGE(traitementfr!AN7:AO7),"")</f>
        <v/>
      </c>
      <c r="Z8" s="37" t="str">
        <f>IF(COUNT(traitementfr!AT7:AV7)=3,AVERAGE(traitementfr!AT7:AV7),"")</f>
        <v/>
      </c>
    </row>
    <row r="9" spans="1:26">
      <c r="A9" s="34" t="str">
        <f>IF('Ma classe'!C7&lt;&gt;0,'Ma classe'!C7,"")</f>
        <v/>
      </c>
      <c r="B9" s="35" t="str">
        <f>IF(COUNT(traitementfr!P8)=1,AVERAGE(traitementfr!P8),"")</f>
        <v/>
      </c>
      <c r="C9" s="36" t="str">
        <f>IF(COUNT(traitementfr!BI8:BK8)=3,AVERAGE(traitementfr!BI8:BK8),"")</f>
        <v/>
      </c>
      <c r="D9" s="36" t="str">
        <f>IF(COUNT(traitementfr!BB8:BE8)=4,AVERAGE(traitementfr!BB8:BE8),"")</f>
        <v/>
      </c>
      <c r="E9" s="36" t="str">
        <f>IF(COUNT(traitementfr!AJ8)=1,AVERAGE(traitementfr!AJ8),"")</f>
        <v/>
      </c>
      <c r="F9" s="36" t="str">
        <f>IF(COUNT(traitementfr!AH8:AI8)=2,AVERAGE(traitementfr!AH8:AI8),"")</f>
        <v/>
      </c>
      <c r="G9" s="36" t="str">
        <f>IF(COUNT(traitementfr!F8:H8,traitementfr!AG8,traitementfr!AR8:AS8)=6,AVERAGE(traitementfr!F8:H8,traitementfr!AG8,traitementfr!AR8:AS8),"")</f>
        <v/>
      </c>
      <c r="H9" s="36" t="str">
        <f>IF(COUNT(traitementfr!D8)=1,AVERAGE(traitementfr!D8),"")</f>
        <v/>
      </c>
      <c r="I9" s="37" t="str">
        <f>IF(COUNT(traitementfr!E8,traitementfr!BH8)=2,AVERAGE(traitementfr!E8,traitementfr!BH8),"")</f>
        <v/>
      </c>
      <c r="J9" s="36" t="str">
        <f>IF(COUNT(traitementfr!AB8:AC8)=2,AVERAGE(traitementfr!AB8:AC8),"")</f>
        <v/>
      </c>
      <c r="K9" s="36" t="str">
        <f>IF(COUNT(traitementfr!BF8:BG8)=2,AVERAGE(traitementfr!BF8:BG8),"")</f>
        <v/>
      </c>
      <c r="L9" s="36" t="str">
        <f>IF(COUNT(traitementfr!U8:Y8)=5,AVERAGE(traitementfr!U8:Y8),"")</f>
        <v/>
      </c>
      <c r="M9" s="37" t="str">
        <f>IF(COUNT(traitementfr!AK8:AM8)=3,AVERAGE(traitementfr!AK8:AM8),"")</f>
        <v/>
      </c>
      <c r="N9" s="36" t="str">
        <f>IF(COUNT(traitementfr!AP8:AQ8)=2,AVERAGE(traitementfr!AP8:AQ8),"")</f>
        <v/>
      </c>
      <c r="O9" s="36" t="str">
        <f>IF(COUNT(traitementfr!M8:O8)=3,AVERAGE(traitementfr!M8:O8),"")</f>
        <v/>
      </c>
      <c r="P9" s="36" t="str">
        <f>IF(COUNT(traitementfr!AY8:AZ8)=2,AVERAGE(traitementfr!AY8:AZ8),"")</f>
        <v/>
      </c>
      <c r="Q9" s="36" t="str">
        <f>IF(COUNT(traitementfr!BA8)=1,AVERAGE(traitementfr!BA8),"")</f>
        <v/>
      </c>
      <c r="R9" s="36" t="str">
        <f>IF(COUNT(traitementfr!Z8:AA8)=2,AVERAGE(traitementfr!Z8:AA8),"")</f>
        <v/>
      </c>
      <c r="S9" s="36" t="str">
        <f>IF(COUNT(traitementfr!I8)=1,AVERAGE(traitementfr!I8),"")</f>
        <v/>
      </c>
      <c r="T9" s="36" t="str">
        <f>IF(COUNT(traitementfr!BA8)=1,AVERAGE(traitementfr!BA8),"")</f>
        <v/>
      </c>
      <c r="U9" s="36" t="str">
        <f>IF(COUNT(traitementfr!Q8:T8)=4,AVERAGE(traitementfr!Q8:T8),"")</f>
        <v/>
      </c>
      <c r="V9" s="36" t="str">
        <f>IF(COUNT(traitementfr!K8:L8)=2,AVERAGE(traitementfr!K8:L8),"")</f>
        <v/>
      </c>
      <c r="W9" s="36" t="str">
        <f>IF(COUNT(traitementfr!AD8:AE8,traitementfr!AW8)=3,AVERAGE(traitementfr!AD8:AE8,traitementfr!AW8),"")</f>
        <v/>
      </c>
      <c r="X9" s="36" t="str">
        <f>IF(COUNT(traitementfr!AF8,traitementfr!AX8)=2,AVERAGE(traitementfr!AF8,traitementfr!AX8),"")</f>
        <v/>
      </c>
      <c r="Y9" s="36" t="str">
        <f>IF(COUNT(traitementfr!AN8:AO8)=2,AVERAGE(traitementfr!AN8:AO8),"")</f>
        <v/>
      </c>
      <c r="Z9" s="37" t="str">
        <f>IF(COUNT(traitementfr!AT8:AV8)=3,AVERAGE(traitementfr!AT8:AV8),"")</f>
        <v/>
      </c>
    </row>
    <row r="10" spans="1:26">
      <c r="A10" s="34" t="str">
        <f>IF('Ma classe'!C8&lt;&gt;0,'Ma classe'!C8,"")</f>
        <v/>
      </c>
      <c r="B10" s="35" t="str">
        <f>IF(COUNT(traitementfr!P9)=1,AVERAGE(traitementfr!P9),"")</f>
        <v/>
      </c>
      <c r="C10" s="36" t="str">
        <f>IF(COUNT(traitementfr!BI9:BK9)=3,AVERAGE(traitementfr!BI9:BK9),"")</f>
        <v/>
      </c>
      <c r="D10" s="36" t="str">
        <f>IF(COUNT(traitementfr!BB9:BE9)=4,AVERAGE(traitementfr!BB9:BE9),"")</f>
        <v/>
      </c>
      <c r="E10" s="36" t="str">
        <f>IF(COUNT(traitementfr!AJ9)=1,AVERAGE(traitementfr!AJ9),"")</f>
        <v/>
      </c>
      <c r="F10" s="36" t="str">
        <f>IF(COUNT(traitementfr!AH9:AI9)=2,AVERAGE(traitementfr!AH9:AI9),"")</f>
        <v/>
      </c>
      <c r="G10" s="36" t="str">
        <f>IF(COUNT(traitementfr!F9:H9,traitementfr!AG9,traitementfr!AR9:AS9)=6,AVERAGE(traitementfr!F9:H9,traitementfr!AG9,traitementfr!AR9:AS9),"")</f>
        <v/>
      </c>
      <c r="H10" s="36" t="str">
        <f>IF(COUNT(traitementfr!D9)=1,AVERAGE(traitementfr!D9),"")</f>
        <v/>
      </c>
      <c r="I10" s="37" t="str">
        <f>IF(COUNT(traitementfr!E9,traitementfr!BH9)=2,AVERAGE(traitementfr!E9,traitementfr!BH9),"")</f>
        <v/>
      </c>
      <c r="J10" s="36" t="str">
        <f>IF(COUNT(traitementfr!AB9:AC9)=2,AVERAGE(traitementfr!AB9:AC9),"")</f>
        <v/>
      </c>
      <c r="K10" s="36" t="str">
        <f>IF(COUNT(traitementfr!BF9:BG9)=2,AVERAGE(traitementfr!BF9:BG9),"")</f>
        <v/>
      </c>
      <c r="L10" s="36" t="str">
        <f>IF(COUNT(traitementfr!U9:Y9)=5,AVERAGE(traitementfr!U9:Y9),"")</f>
        <v/>
      </c>
      <c r="M10" s="37" t="str">
        <f>IF(COUNT(traitementfr!AK9:AM9)=3,AVERAGE(traitementfr!AK9:AM9),"")</f>
        <v/>
      </c>
      <c r="N10" s="36" t="str">
        <f>IF(COUNT(traitementfr!AP9:AQ9)=2,AVERAGE(traitementfr!AP9:AQ9),"")</f>
        <v/>
      </c>
      <c r="O10" s="36" t="str">
        <f>IF(COUNT(traitementfr!M9:O9)=3,AVERAGE(traitementfr!M9:O9),"")</f>
        <v/>
      </c>
      <c r="P10" s="36" t="str">
        <f>IF(COUNT(traitementfr!AY9:AZ9)=2,AVERAGE(traitementfr!AY9:AZ9),"")</f>
        <v/>
      </c>
      <c r="Q10" s="36" t="str">
        <f>IF(COUNT(traitementfr!BA9)=1,AVERAGE(traitementfr!BA9),"")</f>
        <v/>
      </c>
      <c r="R10" s="36" t="str">
        <f>IF(COUNT(traitementfr!Z9:AA9)=2,AVERAGE(traitementfr!Z9:AA9),"")</f>
        <v/>
      </c>
      <c r="S10" s="36" t="str">
        <f>IF(COUNT(traitementfr!I9)=1,AVERAGE(traitementfr!I9),"")</f>
        <v/>
      </c>
      <c r="T10" s="36" t="str">
        <f>IF(COUNT(traitementfr!BA9)=1,AVERAGE(traitementfr!BA9),"")</f>
        <v/>
      </c>
      <c r="U10" s="36" t="str">
        <f>IF(COUNT(traitementfr!Q9:T9)=4,AVERAGE(traitementfr!Q9:T9),"")</f>
        <v/>
      </c>
      <c r="V10" s="36" t="str">
        <f>IF(COUNT(traitementfr!K9:L9)=2,AVERAGE(traitementfr!K9:L9),"")</f>
        <v/>
      </c>
      <c r="W10" s="36" t="str">
        <f>IF(COUNT(traitementfr!AD9:AE9,traitementfr!AW9)=3,AVERAGE(traitementfr!AD9:AE9,traitementfr!AW9),"")</f>
        <v/>
      </c>
      <c r="X10" s="36" t="str">
        <f>IF(COUNT(traitementfr!AF9,traitementfr!AX9)=2,AVERAGE(traitementfr!AF9,traitementfr!AX9),"")</f>
        <v/>
      </c>
      <c r="Y10" s="36" t="str">
        <f>IF(COUNT(traitementfr!AN9:AO9)=2,AVERAGE(traitementfr!AN9:AO9),"")</f>
        <v/>
      </c>
      <c r="Z10" s="37" t="str">
        <f>IF(COUNT(traitementfr!AT9:AV9)=3,AVERAGE(traitementfr!AT9:AV9),"")</f>
        <v/>
      </c>
    </row>
    <row r="11" spans="1:26">
      <c r="A11" s="34" t="str">
        <f>IF('Ma classe'!C9&lt;&gt;0,'Ma classe'!C9,"")</f>
        <v/>
      </c>
      <c r="B11" s="35" t="str">
        <f>IF(COUNT(traitementfr!P10)=1,AVERAGE(traitementfr!P10),"")</f>
        <v/>
      </c>
      <c r="C11" s="36" t="str">
        <f>IF(COUNT(traitementfr!BI10:BK10)=3,AVERAGE(traitementfr!BI10:BK10),"")</f>
        <v/>
      </c>
      <c r="D11" s="36" t="str">
        <f>IF(COUNT(traitementfr!BB10:BE10)=4,AVERAGE(traitementfr!BB10:BE10),"")</f>
        <v/>
      </c>
      <c r="E11" s="36" t="str">
        <f>IF(COUNT(traitementfr!AJ10)=1,AVERAGE(traitementfr!AJ10),"")</f>
        <v/>
      </c>
      <c r="F11" s="36" t="str">
        <f>IF(COUNT(traitementfr!AH10:AI10)=2,AVERAGE(traitementfr!AH10:AI10),"")</f>
        <v/>
      </c>
      <c r="G11" s="36" t="str">
        <f>IF(COUNT(traitementfr!F10:H10,traitementfr!AG10,traitementfr!AR10:AS10)=6,AVERAGE(traitementfr!F10:H10,traitementfr!AG10,traitementfr!AR10:AS10),"")</f>
        <v/>
      </c>
      <c r="H11" s="36" t="str">
        <f>IF(COUNT(traitementfr!D10)=1,AVERAGE(traitementfr!D10),"")</f>
        <v/>
      </c>
      <c r="I11" s="37" t="str">
        <f>IF(COUNT(traitementfr!E10,traitementfr!BH10)=2,AVERAGE(traitementfr!E10,traitementfr!BH10),"")</f>
        <v/>
      </c>
      <c r="J11" s="36" t="str">
        <f>IF(COUNT(traitementfr!AB10:AC10)=2,AVERAGE(traitementfr!AB10:AC10),"")</f>
        <v/>
      </c>
      <c r="K11" s="36" t="str">
        <f>IF(COUNT(traitementfr!BF10:BG10)=2,AVERAGE(traitementfr!BF10:BG10),"")</f>
        <v/>
      </c>
      <c r="L11" s="36" t="str">
        <f>IF(COUNT(traitementfr!U10:Y10)=5,AVERAGE(traitementfr!U10:Y10),"")</f>
        <v/>
      </c>
      <c r="M11" s="37" t="str">
        <f>IF(COUNT(traitementfr!AK10:AM10)=3,AVERAGE(traitementfr!AK10:AM10),"")</f>
        <v/>
      </c>
      <c r="N11" s="36" t="str">
        <f>IF(COUNT(traitementfr!AP10:AQ10)=2,AVERAGE(traitementfr!AP10:AQ10),"")</f>
        <v/>
      </c>
      <c r="O11" s="36" t="str">
        <f>IF(COUNT(traitementfr!M10:O10)=3,AVERAGE(traitementfr!M10:O10),"")</f>
        <v/>
      </c>
      <c r="P11" s="36" t="str">
        <f>IF(COUNT(traitementfr!AY10:AZ10)=2,AVERAGE(traitementfr!AY10:AZ10),"")</f>
        <v/>
      </c>
      <c r="Q11" s="36" t="str">
        <f>IF(COUNT(traitementfr!BA10)=1,AVERAGE(traitementfr!BA10),"")</f>
        <v/>
      </c>
      <c r="R11" s="36" t="str">
        <f>IF(COUNT(traitementfr!Z10:AA10)=2,AVERAGE(traitementfr!Z10:AA10),"")</f>
        <v/>
      </c>
      <c r="S11" s="36" t="str">
        <f>IF(COUNT(traitementfr!I10)=1,AVERAGE(traitementfr!I10),"")</f>
        <v/>
      </c>
      <c r="T11" s="36" t="str">
        <f>IF(COUNT(traitementfr!BA10)=1,AVERAGE(traitementfr!BA10),"")</f>
        <v/>
      </c>
      <c r="U11" s="36" t="str">
        <f>IF(COUNT(traitementfr!Q10:T10)=4,AVERAGE(traitementfr!Q10:T10),"")</f>
        <v/>
      </c>
      <c r="V11" s="36" t="str">
        <f>IF(COUNT(traitementfr!K10:L10)=2,AVERAGE(traitementfr!K10:L10),"")</f>
        <v/>
      </c>
      <c r="W11" s="36" t="str">
        <f>IF(COUNT(traitementfr!AD10:AE10,traitementfr!AW10)=3,AVERAGE(traitementfr!AD10:AE10,traitementfr!AW10),"")</f>
        <v/>
      </c>
      <c r="X11" s="36" t="str">
        <f>IF(COUNT(traitementfr!AF10,traitementfr!AX10)=2,AVERAGE(traitementfr!AF10,traitementfr!AX10),"")</f>
        <v/>
      </c>
      <c r="Y11" s="36" t="str">
        <f>IF(COUNT(traitementfr!AN10:AO10)=2,AVERAGE(traitementfr!AN10:AO10),"")</f>
        <v/>
      </c>
      <c r="Z11" s="37" t="str">
        <f>IF(COUNT(traitementfr!AT10:AV10)=3,AVERAGE(traitementfr!AT10:AV10),"")</f>
        <v/>
      </c>
    </row>
    <row r="12" spans="1:26">
      <c r="A12" s="34" t="str">
        <f>IF('Ma classe'!C10&lt;&gt;0,'Ma classe'!C10,"")</f>
        <v/>
      </c>
      <c r="B12" s="35" t="str">
        <f>IF(COUNT(traitementfr!P11)=1,AVERAGE(traitementfr!P11),"")</f>
        <v/>
      </c>
      <c r="C12" s="36" t="str">
        <f>IF(COUNT(traitementfr!BI11:BK11)=3,AVERAGE(traitementfr!BI11:BK11),"")</f>
        <v/>
      </c>
      <c r="D12" s="36" t="str">
        <f>IF(COUNT(traitementfr!BB11:BE11)=4,AVERAGE(traitementfr!BB11:BE11),"")</f>
        <v/>
      </c>
      <c r="E12" s="36" t="str">
        <f>IF(COUNT(traitementfr!AJ11)=1,AVERAGE(traitementfr!AJ11),"")</f>
        <v/>
      </c>
      <c r="F12" s="36" t="str">
        <f>IF(COUNT(traitementfr!AH11:AI11)=2,AVERAGE(traitementfr!AH11:AI11),"")</f>
        <v/>
      </c>
      <c r="G12" s="36" t="str">
        <f>IF(COUNT(traitementfr!F11:H11,traitementfr!AG11,traitementfr!AR11:AS11)=6,AVERAGE(traitementfr!F11:H11,traitementfr!AG11,traitementfr!AR11:AS11),"")</f>
        <v/>
      </c>
      <c r="H12" s="36" t="str">
        <f>IF(COUNT(traitementfr!D11)=1,AVERAGE(traitementfr!D11),"")</f>
        <v/>
      </c>
      <c r="I12" s="37" t="str">
        <f>IF(COUNT(traitementfr!E11,traitementfr!BH11)=2,AVERAGE(traitementfr!E11,traitementfr!BH11),"")</f>
        <v/>
      </c>
      <c r="J12" s="36" t="str">
        <f>IF(COUNT(traitementfr!AB11:AC11)=2,AVERAGE(traitementfr!AB11:AC11),"")</f>
        <v/>
      </c>
      <c r="K12" s="36" t="str">
        <f>IF(COUNT(traitementfr!BF11:BG11)=2,AVERAGE(traitementfr!BF11:BG11),"")</f>
        <v/>
      </c>
      <c r="L12" s="36" t="str">
        <f>IF(COUNT(traitementfr!U11:Y11)=5,AVERAGE(traitementfr!U11:Y11),"")</f>
        <v/>
      </c>
      <c r="M12" s="37" t="str">
        <f>IF(COUNT(traitementfr!AK11:AM11)=3,AVERAGE(traitementfr!AK11:AM11),"")</f>
        <v/>
      </c>
      <c r="N12" s="36" t="str">
        <f>IF(COUNT(traitementfr!AP11:AQ11)=2,AVERAGE(traitementfr!AP11:AQ11),"")</f>
        <v/>
      </c>
      <c r="O12" s="36" t="str">
        <f>IF(COUNT(traitementfr!M11:O11)=3,AVERAGE(traitementfr!M11:O11),"")</f>
        <v/>
      </c>
      <c r="P12" s="36" t="str">
        <f>IF(COUNT(traitementfr!AY11:AZ11)=2,AVERAGE(traitementfr!AY11:AZ11),"")</f>
        <v/>
      </c>
      <c r="Q12" s="36" t="str">
        <f>IF(COUNT(traitementfr!BA11)=1,AVERAGE(traitementfr!BA11),"")</f>
        <v/>
      </c>
      <c r="R12" s="36" t="str">
        <f>IF(COUNT(traitementfr!Z11:AA11)=2,AVERAGE(traitementfr!Z11:AA11),"")</f>
        <v/>
      </c>
      <c r="S12" s="36" t="str">
        <f>IF(COUNT(traitementfr!I11)=1,AVERAGE(traitementfr!I11),"")</f>
        <v/>
      </c>
      <c r="T12" s="36" t="str">
        <f>IF(COUNT(traitementfr!BA11)=1,AVERAGE(traitementfr!BA11),"")</f>
        <v/>
      </c>
      <c r="U12" s="36" t="str">
        <f>IF(COUNT(traitementfr!Q11:T11)=4,AVERAGE(traitementfr!Q11:T11),"")</f>
        <v/>
      </c>
      <c r="V12" s="36" t="str">
        <f>IF(COUNT(traitementfr!K11:L11)=2,AVERAGE(traitementfr!K11:L11),"")</f>
        <v/>
      </c>
      <c r="W12" s="36" t="str">
        <f>IF(COUNT(traitementfr!AD11:AE11,traitementfr!AW11)=3,AVERAGE(traitementfr!AD11:AE11,traitementfr!AW11),"")</f>
        <v/>
      </c>
      <c r="X12" s="36" t="str">
        <f>IF(COUNT(traitementfr!AF11,traitementfr!AX11)=2,AVERAGE(traitementfr!AF11,traitementfr!AX11),"")</f>
        <v/>
      </c>
      <c r="Y12" s="36" t="str">
        <f>IF(COUNT(traitementfr!AN11:AO11)=2,AVERAGE(traitementfr!AN11:AO11),"")</f>
        <v/>
      </c>
      <c r="Z12" s="37" t="str">
        <f>IF(COUNT(traitementfr!AT11:AV11)=3,AVERAGE(traitementfr!AT11:AV11),"")</f>
        <v/>
      </c>
    </row>
    <row r="13" spans="1:26">
      <c r="A13" s="34" t="str">
        <f>IF('Ma classe'!C11&lt;&gt;0,'Ma classe'!C11,"")</f>
        <v/>
      </c>
      <c r="B13" s="35" t="str">
        <f>IF(COUNT(traitementfr!P12)=1,AVERAGE(traitementfr!P12),"")</f>
        <v/>
      </c>
      <c r="C13" s="36" t="str">
        <f>IF(COUNT(traitementfr!BI12:BK12)=3,AVERAGE(traitementfr!BI12:BK12),"")</f>
        <v/>
      </c>
      <c r="D13" s="36" t="str">
        <f>IF(COUNT(traitementfr!BB12:BE12)=4,AVERAGE(traitementfr!BB12:BE12),"")</f>
        <v/>
      </c>
      <c r="E13" s="36" t="str">
        <f>IF(COUNT(traitementfr!AJ12)=1,AVERAGE(traitementfr!AJ12),"")</f>
        <v/>
      </c>
      <c r="F13" s="36" t="str">
        <f>IF(COUNT(traitementfr!AH12:AI12)=2,AVERAGE(traitementfr!AH12:AI12),"")</f>
        <v/>
      </c>
      <c r="G13" s="36" t="str">
        <f>IF(COUNT(traitementfr!F12:H12,traitementfr!AG12,traitementfr!AR12:AS12)=6,AVERAGE(traitementfr!F12:H12,traitementfr!AG12,traitementfr!AR12:AS12),"")</f>
        <v/>
      </c>
      <c r="H13" s="36" t="str">
        <f>IF(COUNT(traitementfr!D12)=1,AVERAGE(traitementfr!D12),"")</f>
        <v/>
      </c>
      <c r="I13" s="37" t="str">
        <f>IF(COUNT(traitementfr!E12,traitementfr!BH12)=2,AVERAGE(traitementfr!E12,traitementfr!BH12),"")</f>
        <v/>
      </c>
      <c r="J13" s="36" t="str">
        <f>IF(COUNT(traitementfr!AB12:AC12)=2,AVERAGE(traitementfr!AB12:AC12),"")</f>
        <v/>
      </c>
      <c r="K13" s="36" t="str">
        <f>IF(COUNT(traitementfr!BF12:BG12)=2,AVERAGE(traitementfr!BF12:BG12),"")</f>
        <v/>
      </c>
      <c r="L13" s="36" t="str">
        <f>IF(COUNT(traitementfr!U12:Y12)=5,AVERAGE(traitementfr!U12:Y12),"")</f>
        <v/>
      </c>
      <c r="M13" s="37" t="str">
        <f>IF(COUNT(traitementfr!AK12:AM12)=3,AVERAGE(traitementfr!AK12:AM12),"")</f>
        <v/>
      </c>
      <c r="N13" s="36" t="str">
        <f>IF(COUNT(traitementfr!AP12:AQ12)=2,AVERAGE(traitementfr!AP12:AQ12),"")</f>
        <v/>
      </c>
      <c r="O13" s="36" t="str">
        <f>IF(COUNT(traitementfr!M12:O12)=3,AVERAGE(traitementfr!M12:O12),"")</f>
        <v/>
      </c>
      <c r="P13" s="36" t="str">
        <f>IF(COUNT(traitementfr!AY12:AZ12)=2,AVERAGE(traitementfr!AY12:AZ12),"")</f>
        <v/>
      </c>
      <c r="Q13" s="36" t="str">
        <f>IF(COUNT(traitementfr!BA12)=1,AVERAGE(traitementfr!BA12),"")</f>
        <v/>
      </c>
      <c r="R13" s="36" t="str">
        <f>IF(COUNT(traitementfr!Z12:AA12)=2,AVERAGE(traitementfr!Z12:AA12),"")</f>
        <v/>
      </c>
      <c r="S13" s="36" t="str">
        <f>IF(COUNT(traitementfr!I12)=1,AVERAGE(traitementfr!I12),"")</f>
        <v/>
      </c>
      <c r="T13" s="36" t="str">
        <f>IF(COUNT(traitementfr!BA12)=1,AVERAGE(traitementfr!BA12),"")</f>
        <v/>
      </c>
      <c r="U13" s="36" t="str">
        <f>IF(COUNT(traitementfr!Q12:T12)=4,AVERAGE(traitementfr!Q12:T12),"")</f>
        <v/>
      </c>
      <c r="V13" s="36" t="str">
        <f>IF(COUNT(traitementfr!K12:L12)=2,AVERAGE(traitementfr!K12:L12),"")</f>
        <v/>
      </c>
      <c r="W13" s="36" t="str">
        <f>IF(COUNT(traitementfr!AD12:AE12,traitementfr!AW12)=3,AVERAGE(traitementfr!AD12:AE12,traitementfr!AW12),"")</f>
        <v/>
      </c>
      <c r="X13" s="36" t="str">
        <f>IF(COUNT(traitementfr!AF12,traitementfr!AX12)=2,AVERAGE(traitementfr!AF12,traitementfr!AX12),"")</f>
        <v/>
      </c>
      <c r="Y13" s="36" t="str">
        <f>IF(COUNT(traitementfr!AN12:AO12)=2,AVERAGE(traitementfr!AN12:AO12),"")</f>
        <v/>
      </c>
      <c r="Z13" s="37" t="str">
        <f>IF(COUNT(traitementfr!AT12:AV12)=3,AVERAGE(traitementfr!AT12:AV12),"")</f>
        <v/>
      </c>
    </row>
    <row r="14" spans="1:26">
      <c r="A14" s="34" t="str">
        <f>IF('Ma classe'!C12&lt;&gt;0,'Ma classe'!C12,"")</f>
        <v/>
      </c>
      <c r="B14" s="35" t="str">
        <f>IF(COUNT(traitementfr!P13)=1,AVERAGE(traitementfr!P13),"")</f>
        <v/>
      </c>
      <c r="C14" s="36" t="str">
        <f>IF(COUNT(traitementfr!BI13:BK13)=3,AVERAGE(traitementfr!BI13:BK13),"")</f>
        <v/>
      </c>
      <c r="D14" s="36" t="str">
        <f>IF(COUNT(traitementfr!BB13:BE13)=4,AVERAGE(traitementfr!BB13:BE13),"")</f>
        <v/>
      </c>
      <c r="E14" s="36" t="str">
        <f>IF(COUNT(traitementfr!AJ13)=1,AVERAGE(traitementfr!AJ13),"")</f>
        <v/>
      </c>
      <c r="F14" s="36" t="str">
        <f>IF(COUNT(traitementfr!AH13:AI13)=2,AVERAGE(traitementfr!AH13:AI13),"")</f>
        <v/>
      </c>
      <c r="G14" s="36" t="str">
        <f>IF(COUNT(traitementfr!F13:H13,traitementfr!AG13,traitementfr!AR13:AS13)=6,AVERAGE(traitementfr!F13:H13,traitementfr!AG13,traitementfr!AR13:AS13),"")</f>
        <v/>
      </c>
      <c r="H14" s="36" t="str">
        <f>IF(COUNT(traitementfr!D13)=1,AVERAGE(traitementfr!D13),"")</f>
        <v/>
      </c>
      <c r="I14" s="37" t="str">
        <f>IF(COUNT(traitementfr!E13,traitementfr!BH13)=2,AVERAGE(traitementfr!E13,traitementfr!BH13),"")</f>
        <v/>
      </c>
      <c r="J14" s="36" t="str">
        <f>IF(COUNT(traitementfr!AB13:AC13)=2,AVERAGE(traitementfr!AB13:AC13),"")</f>
        <v/>
      </c>
      <c r="K14" s="36" t="str">
        <f>IF(COUNT(traitementfr!BF13:BG13)=2,AVERAGE(traitementfr!BF13:BG13),"")</f>
        <v/>
      </c>
      <c r="L14" s="36" t="str">
        <f>IF(COUNT(traitementfr!U13:Y13)=5,AVERAGE(traitementfr!U13:Y13),"")</f>
        <v/>
      </c>
      <c r="M14" s="37" t="str">
        <f>IF(COUNT(traitementfr!AK13:AM13)=3,AVERAGE(traitementfr!AK13:AM13),"")</f>
        <v/>
      </c>
      <c r="N14" s="36" t="str">
        <f>IF(COUNT(traitementfr!AP13:AQ13)=2,AVERAGE(traitementfr!AP13:AQ13),"")</f>
        <v/>
      </c>
      <c r="O14" s="36" t="str">
        <f>IF(COUNT(traitementfr!M13:O13)=3,AVERAGE(traitementfr!M13:O13),"")</f>
        <v/>
      </c>
      <c r="P14" s="36" t="str">
        <f>IF(COUNT(traitementfr!AY13:AZ13)=2,AVERAGE(traitementfr!AY13:AZ13),"")</f>
        <v/>
      </c>
      <c r="Q14" s="36" t="str">
        <f>IF(COUNT(traitementfr!BA13)=1,AVERAGE(traitementfr!BA13),"")</f>
        <v/>
      </c>
      <c r="R14" s="36" t="str">
        <f>IF(COUNT(traitementfr!Z13:AA13)=2,AVERAGE(traitementfr!Z13:AA13),"")</f>
        <v/>
      </c>
      <c r="S14" s="36" t="str">
        <f>IF(COUNT(traitementfr!I13)=1,AVERAGE(traitementfr!I13),"")</f>
        <v/>
      </c>
      <c r="T14" s="36" t="str">
        <f>IF(COUNT(traitementfr!BA13)=1,AVERAGE(traitementfr!BA13),"")</f>
        <v/>
      </c>
      <c r="U14" s="36" t="str">
        <f>IF(COUNT(traitementfr!Q13:T13)=4,AVERAGE(traitementfr!Q13:T13),"")</f>
        <v/>
      </c>
      <c r="V14" s="36" t="str">
        <f>IF(COUNT(traitementfr!K13:L13)=2,AVERAGE(traitementfr!K13:L13),"")</f>
        <v/>
      </c>
      <c r="W14" s="36" t="str">
        <f>IF(COUNT(traitementfr!AD13:AE13,traitementfr!AW13)=3,AVERAGE(traitementfr!AD13:AE13,traitementfr!AW13),"")</f>
        <v/>
      </c>
      <c r="X14" s="36" t="str">
        <f>IF(COUNT(traitementfr!AF13,traitementfr!AX13)=2,AVERAGE(traitementfr!AF13,traitementfr!AX13),"")</f>
        <v/>
      </c>
      <c r="Y14" s="36" t="str">
        <f>IF(COUNT(traitementfr!AN13:AO13)=2,AVERAGE(traitementfr!AN13:AO13),"")</f>
        <v/>
      </c>
      <c r="Z14" s="37" t="str">
        <f>IF(COUNT(traitementfr!AT13:AV13)=3,AVERAGE(traitementfr!AT13:AV13),"")</f>
        <v/>
      </c>
    </row>
    <row r="15" spans="1:26">
      <c r="A15" s="34" t="str">
        <f>IF('Ma classe'!C13&lt;&gt;0,'Ma classe'!C13,"")</f>
        <v/>
      </c>
      <c r="B15" s="35" t="str">
        <f>IF(COUNT(traitementfr!P14)=1,AVERAGE(traitementfr!P14),"")</f>
        <v/>
      </c>
      <c r="C15" s="36" t="str">
        <f>IF(COUNT(traitementfr!BI14:BK14)=3,AVERAGE(traitementfr!BI14:BK14),"")</f>
        <v/>
      </c>
      <c r="D15" s="36" t="str">
        <f>IF(COUNT(traitementfr!BB14:BE14)=4,AVERAGE(traitementfr!BB14:BE14),"")</f>
        <v/>
      </c>
      <c r="E15" s="36" t="str">
        <f>IF(COUNT(traitementfr!AJ14)=1,AVERAGE(traitementfr!AJ14),"")</f>
        <v/>
      </c>
      <c r="F15" s="36" t="str">
        <f>IF(COUNT(traitementfr!AH14:AI14)=2,AVERAGE(traitementfr!AH14:AI14),"")</f>
        <v/>
      </c>
      <c r="G15" s="36" t="str">
        <f>IF(COUNT(traitementfr!F14:H14,traitementfr!AG14,traitementfr!AR14:AS14)=6,AVERAGE(traitementfr!F14:H14,traitementfr!AG14,traitementfr!AR14:AS14),"")</f>
        <v/>
      </c>
      <c r="H15" s="36" t="str">
        <f>IF(COUNT(traitementfr!D14)=1,AVERAGE(traitementfr!D14),"")</f>
        <v/>
      </c>
      <c r="I15" s="37" t="str">
        <f>IF(COUNT(traitementfr!E14,traitementfr!BH14)=2,AVERAGE(traitementfr!E14,traitementfr!BH14),"")</f>
        <v/>
      </c>
      <c r="J15" s="36" t="str">
        <f>IF(COUNT(traitementfr!AB14:AC14)=2,AVERAGE(traitementfr!AB14:AC14),"")</f>
        <v/>
      </c>
      <c r="K15" s="36" t="str">
        <f>IF(COUNT(traitementfr!BF14:BG14)=2,AVERAGE(traitementfr!BF14:BG14),"")</f>
        <v/>
      </c>
      <c r="L15" s="36" t="str">
        <f>IF(COUNT(traitementfr!U14:Y14)=5,AVERAGE(traitementfr!U14:Y14),"")</f>
        <v/>
      </c>
      <c r="M15" s="37" t="str">
        <f>IF(COUNT(traitementfr!AK14:AM14)=3,AVERAGE(traitementfr!AK14:AM14),"")</f>
        <v/>
      </c>
      <c r="N15" s="36" t="str">
        <f>IF(COUNT(traitementfr!AP14:AQ14)=2,AVERAGE(traitementfr!AP14:AQ14),"")</f>
        <v/>
      </c>
      <c r="O15" s="36" t="str">
        <f>IF(COUNT(traitementfr!M14:O14)=3,AVERAGE(traitementfr!M14:O14),"")</f>
        <v/>
      </c>
      <c r="P15" s="36" t="str">
        <f>IF(COUNT(traitementfr!AY14:AZ14)=2,AVERAGE(traitementfr!AY14:AZ14),"")</f>
        <v/>
      </c>
      <c r="Q15" s="36" t="str">
        <f>IF(COUNT(traitementfr!BA14)=1,AVERAGE(traitementfr!BA14),"")</f>
        <v/>
      </c>
      <c r="R15" s="36" t="str">
        <f>IF(COUNT(traitementfr!Z14:AA14)=2,AVERAGE(traitementfr!Z14:AA14),"")</f>
        <v/>
      </c>
      <c r="S15" s="36" t="str">
        <f>IF(COUNT(traitementfr!I14)=1,AVERAGE(traitementfr!I14),"")</f>
        <v/>
      </c>
      <c r="T15" s="36" t="str">
        <f>IF(COUNT(traitementfr!BA14)=1,AVERAGE(traitementfr!BA14),"")</f>
        <v/>
      </c>
      <c r="U15" s="36" t="str">
        <f>IF(COUNT(traitementfr!Q14:T14)=4,AVERAGE(traitementfr!Q14:T14),"")</f>
        <v/>
      </c>
      <c r="V15" s="36" t="str">
        <f>IF(COUNT(traitementfr!K14:L14)=2,AVERAGE(traitementfr!K14:L14),"")</f>
        <v/>
      </c>
      <c r="W15" s="36" t="str">
        <f>IF(COUNT(traitementfr!AD14:AE14,traitementfr!AW14)=3,AVERAGE(traitementfr!AD14:AE14,traitementfr!AW14),"")</f>
        <v/>
      </c>
      <c r="X15" s="36" t="str">
        <f>IF(COUNT(traitementfr!AF14,traitementfr!AX14)=2,AVERAGE(traitementfr!AF14,traitementfr!AX14),"")</f>
        <v/>
      </c>
      <c r="Y15" s="36" t="str">
        <f>IF(COUNT(traitementfr!AN14:AO14)=2,AVERAGE(traitementfr!AN14:AO14),"")</f>
        <v/>
      </c>
      <c r="Z15" s="37" t="str">
        <f>IF(COUNT(traitementfr!AT14:AV14)=3,AVERAGE(traitementfr!AT14:AV14),"")</f>
        <v/>
      </c>
    </row>
    <row r="16" spans="1:26">
      <c r="A16" s="34" t="str">
        <f>IF('Ma classe'!C14&lt;&gt;0,'Ma classe'!C14,"")</f>
        <v/>
      </c>
      <c r="B16" s="35" t="str">
        <f>IF(COUNT(traitementfr!P15)=1,AVERAGE(traitementfr!P15),"")</f>
        <v/>
      </c>
      <c r="C16" s="36" t="str">
        <f>IF(COUNT(traitementfr!BI15:BK15)=3,AVERAGE(traitementfr!BI15:BK15),"")</f>
        <v/>
      </c>
      <c r="D16" s="36" t="str">
        <f>IF(COUNT(traitementfr!BB15:BE15)=4,AVERAGE(traitementfr!BB15:BE15),"")</f>
        <v/>
      </c>
      <c r="E16" s="36" t="str">
        <f>IF(COUNT(traitementfr!AJ15)=1,AVERAGE(traitementfr!AJ15),"")</f>
        <v/>
      </c>
      <c r="F16" s="36" t="str">
        <f>IF(COUNT(traitementfr!AH15:AI15)=2,AVERAGE(traitementfr!AH15:AI15),"")</f>
        <v/>
      </c>
      <c r="G16" s="36" t="str">
        <f>IF(COUNT(traitementfr!F15:H15,traitementfr!AG15,traitementfr!AR15:AS15)=6,AVERAGE(traitementfr!F15:H15,traitementfr!AG15,traitementfr!AR15:AS15),"")</f>
        <v/>
      </c>
      <c r="H16" s="36" t="str">
        <f>IF(COUNT(traitementfr!D15)=1,AVERAGE(traitementfr!D15),"")</f>
        <v/>
      </c>
      <c r="I16" s="37" t="str">
        <f>IF(COUNT(traitementfr!E15,traitementfr!BH15)=2,AVERAGE(traitementfr!E15,traitementfr!BH15),"")</f>
        <v/>
      </c>
      <c r="J16" s="36" t="str">
        <f>IF(COUNT(traitementfr!AB15:AC15)=2,AVERAGE(traitementfr!AB15:AC15),"")</f>
        <v/>
      </c>
      <c r="K16" s="36" t="str">
        <f>IF(COUNT(traitementfr!BF15:BG15)=2,AVERAGE(traitementfr!BF15:BG15),"")</f>
        <v/>
      </c>
      <c r="L16" s="36" t="str">
        <f>IF(COUNT(traitementfr!U15:Y15)=5,AVERAGE(traitementfr!U15:Y15),"")</f>
        <v/>
      </c>
      <c r="M16" s="37" t="str">
        <f>IF(COUNT(traitementfr!AK15:AM15)=3,AVERAGE(traitementfr!AK15:AM15),"")</f>
        <v/>
      </c>
      <c r="N16" s="36" t="str">
        <f>IF(COUNT(traitementfr!AP15:AQ15)=2,AVERAGE(traitementfr!AP15:AQ15),"")</f>
        <v/>
      </c>
      <c r="O16" s="36" t="str">
        <f>IF(COUNT(traitementfr!M15:O15)=3,AVERAGE(traitementfr!M15:O15),"")</f>
        <v/>
      </c>
      <c r="P16" s="36" t="str">
        <f>IF(COUNT(traitementfr!AY15:AZ15)=2,AVERAGE(traitementfr!AY15:AZ15),"")</f>
        <v/>
      </c>
      <c r="Q16" s="36" t="str">
        <f>IF(COUNT(traitementfr!BA15)=1,AVERAGE(traitementfr!BA15),"")</f>
        <v/>
      </c>
      <c r="R16" s="36" t="str">
        <f>IF(COUNT(traitementfr!Z15:AA15)=2,AVERAGE(traitementfr!Z15:AA15),"")</f>
        <v/>
      </c>
      <c r="S16" s="36" t="str">
        <f>IF(COUNT(traitementfr!I15)=1,AVERAGE(traitementfr!I15),"")</f>
        <v/>
      </c>
      <c r="T16" s="36" t="str">
        <f>IF(COUNT(traitementfr!BA15)=1,AVERAGE(traitementfr!BA15),"")</f>
        <v/>
      </c>
      <c r="U16" s="36" t="str">
        <f>IF(COUNT(traitementfr!Q15:T15)=4,AVERAGE(traitementfr!Q15:T15),"")</f>
        <v/>
      </c>
      <c r="V16" s="36" t="str">
        <f>IF(COUNT(traitementfr!K15:L15)=2,AVERAGE(traitementfr!K15:L15),"")</f>
        <v/>
      </c>
      <c r="W16" s="36" t="str">
        <f>IF(COUNT(traitementfr!AD15:AE15,traitementfr!AW15)=3,AVERAGE(traitementfr!AD15:AE15,traitementfr!AW15),"")</f>
        <v/>
      </c>
      <c r="X16" s="36" t="str">
        <f>IF(COUNT(traitementfr!AF15,traitementfr!AX15)=2,AVERAGE(traitementfr!AF15,traitementfr!AX15),"")</f>
        <v/>
      </c>
      <c r="Y16" s="36" t="str">
        <f>IF(COUNT(traitementfr!AN15:AO15)=2,AVERAGE(traitementfr!AN15:AO15),"")</f>
        <v/>
      </c>
      <c r="Z16" s="37" t="str">
        <f>IF(COUNT(traitementfr!AT15:AV15)=3,AVERAGE(traitementfr!AT15:AV15),"")</f>
        <v/>
      </c>
    </row>
    <row r="17" spans="1:26">
      <c r="A17" s="34" t="str">
        <f>IF('Ma classe'!C15&lt;&gt;0,'Ma classe'!C15,"")</f>
        <v/>
      </c>
      <c r="B17" s="35" t="str">
        <f>IF(COUNT(traitementfr!P16)=1,AVERAGE(traitementfr!P16),"")</f>
        <v/>
      </c>
      <c r="C17" s="36" t="str">
        <f>IF(COUNT(traitementfr!BI16:BK16)=3,AVERAGE(traitementfr!BI16:BK16),"")</f>
        <v/>
      </c>
      <c r="D17" s="36" t="str">
        <f>IF(COUNT(traitementfr!BB16:BE16)=4,AVERAGE(traitementfr!BB16:BE16),"")</f>
        <v/>
      </c>
      <c r="E17" s="36" t="str">
        <f>IF(COUNT(traitementfr!AJ16)=1,AVERAGE(traitementfr!AJ16),"")</f>
        <v/>
      </c>
      <c r="F17" s="36" t="str">
        <f>IF(COUNT(traitementfr!AH16:AI16)=2,AVERAGE(traitementfr!AH16:AI16),"")</f>
        <v/>
      </c>
      <c r="G17" s="36" t="str">
        <f>IF(COUNT(traitementfr!F16:H16,traitementfr!AG16,traitementfr!AR16:AS16)=6,AVERAGE(traitementfr!F16:H16,traitementfr!AG16,traitementfr!AR16:AS16),"")</f>
        <v/>
      </c>
      <c r="H17" s="36" t="str">
        <f>IF(COUNT(traitementfr!D16)=1,AVERAGE(traitementfr!D16),"")</f>
        <v/>
      </c>
      <c r="I17" s="37" t="str">
        <f>IF(COUNT(traitementfr!E16,traitementfr!BH16)=2,AVERAGE(traitementfr!E16,traitementfr!BH16),"")</f>
        <v/>
      </c>
      <c r="J17" s="36" t="str">
        <f>IF(COUNT(traitementfr!AB16:AC16)=2,AVERAGE(traitementfr!AB16:AC16),"")</f>
        <v/>
      </c>
      <c r="K17" s="36" t="str">
        <f>IF(COUNT(traitementfr!BF16:BG16)=2,AVERAGE(traitementfr!BF16:BG16),"")</f>
        <v/>
      </c>
      <c r="L17" s="36" t="str">
        <f>IF(COUNT(traitementfr!U16:Y16)=5,AVERAGE(traitementfr!U16:Y16),"")</f>
        <v/>
      </c>
      <c r="M17" s="37" t="str">
        <f>IF(COUNT(traitementfr!AK16:AM16)=3,AVERAGE(traitementfr!AK16:AM16),"")</f>
        <v/>
      </c>
      <c r="N17" s="36" t="str">
        <f>IF(COUNT(traitementfr!AP16:AQ16)=2,AVERAGE(traitementfr!AP16:AQ16),"")</f>
        <v/>
      </c>
      <c r="O17" s="36" t="str">
        <f>IF(COUNT(traitementfr!M16:O16)=3,AVERAGE(traitementfr!M16:O16),"")</f>
        <v/>
      </c>
      <c r="P17" s="36" t="str">
        <f>IF(COUNT(traitementfr!AY16:AZ16)=2,AVERAGE(traitementfr!AY16:AZ16),"")</f>
        <v/>
      </c>
      <c r="Q17" s="36" t="str">
        <f>IF(COUNT(traitementfr!BA16)=1,AVERAGE(traitementfr!BA16),"")</f>
        <v/>
      </c>
      <c r="R17" s="36" t="str">
        <f>IF(COUNT(traitementfr!Z16:AA16)=2,AVERAGE(traitementfr!Z16:AA16),"")</f>
        <v/>
      </c>
      <c r="S17" s="36" t="str">
        <f>IF(COUNT(traitementfr!I16)=1,AVERAGE(traitementfr!I16),"")</f>
        <v/>
      </c>
      <c r="T17" s="36" t="str">
        <f>IF(COUNT(traitementfr!BA16)=1,AVERAGE(traitementfr!BA16),"")</f>
        <v/>
      </c>
      <c r="U17" s="36" t="str">
        <f>IF(COUNT(traitementfr!Q16:T16)=4,AVERAGE(traitementfr!Q16:T16),"")</f>
        <v/>
      </c>
      <c r="V17" s="36" t="str">
        <f>IF(COUNT(traitementfr!K16:L16)=2,AVERAGE(traitementfr!K16:L16),"")</f>
        <v/>
      </c>
      <c r="W17" s="36" t="str">
        <f>IF(COUNT(traitementfr!AD16:AE16,traitementfr!AW16)=3,AVERAGE(traitementfr!AD16:AE16,traitementfr!AW16),"")</f>
        <v/>
      </c>
      <c r="X17" s="36" t="str">
        <f>IF(COUNT(traitementfr!AF16,traitementfr!AX16)=2,AVERAGE(traitementfr!AF16,traitementfr!AX16),"")</f>
        <v/>
      </c>
      <c r="Y17" s="36" t="str">
        <f>IF(COUNT(traitementfr!AN16:AO16)=2,AVERAGE(traitementfr!AN16:AO16),"")</f>
        <v/>
      </c>
      <c r="Z17" s="37" t="str">
        <f>IF(COUNT(traitementfr!AT16:AV16)=3,AVERAGE(traitementfr!AT16:AV16),"")</f>
        <v/>
      </c>
    </row>
    <row r="18" spans="1:26">
      <c r="A18" s="34" t="str">
        <f>IF('Ma classe'!C16&lt;&gt;0,'Ma classe'!C16,"")</f>
        <v/>
      </c>
      <c r="B18" s="35" t="str">
        <f>IF(COUNT(traitementfr!P17)=1,AVERAGE(traitementfr!P17),"")</f>
        <v/>
      </c>
      <c r="C18" s="36" t="str">
        <f>IF(COUNT(traitementfr!BI17:BK17)=3,AVERAGE(traitementfr!BI17:BK17),"")</f>
        <v/>
      </c>
      <c r="D18" s="36" t="str">
        <f>IF(COUNT(traitementfr!BB17:BE17)=4,AVERAGE(traitementfr!BB17:BE17),"")</f>
        <v/>
      </c>
      <c r="E18" s="36" t="str">
        <f>IF(COUNT(traitementfr!AJ17)=1,AVERAGE(traitementfr!AJ17),"")</f>
        <v/>
      </c>
      <c r="F18" s="36" t="str">
        <f>IF(COUNT(traitementfr!AH17:AI17)=2,AVERAGE(traitementfr!AH17:AI17),"")</f>
        <v/>
      </c>
      <c r="G18" s="36" t="str">
        <f>IF(COUNT(traitementfr!F17:H17,traitementfr!AG17,traitementfr!AR17:AS17)=6,AVERAGE(traitementfr!F17:H17,traitementfr!AG17,traitementfr!AR17:AS17),"")</f>
        <v/>
      </c>
      <c r="H18" s="36" t="str">
        <f>IF(COUNT(traitementfr!D17)=1,AVERAGE(traitementfr!D17),"")</f>
        <v/>
      </c>
      <c r="I18" s="37" t="str">
        <f>IF(COUNT(traitementfr!E17,traitementfr!BH17)=2,AVERAGE(traitementfr!E17,traitementfr!BH17),"")</f>
        <v/>
      </c>
      <c r="J18" s="36" t="str">
        <f>IF(COUNT(traitementfr!AB17:AC17)=2,AVERAGE(traitementfr!AB17:AC17),"")</f>
        <v/>
      </c>
      <c r="K18" s="36" t="str">
        <f>IF(COUNT(traitementfr!BF17:BG17)=2,AVERAGE(traitementfr!BF17:BG17),"")</f>
        <v/>
      </c>
      <c r="L18" s="36" t="str">
        <f>IF(COUNT(traitementfr!U17:Y17)=5,AVERAGE(traitementfr!U17:Y17),"")</f>
        <v/>
      </c>
      <c r="M18" s="37" t="str">
        <f>IF(COUNT(traitementfr!AK17:AM17)=3,AVERAGE(traitementfr!AK17:AM17),"")</f>
        <v/>
      </c>
      <c r="N18" s="36" t="str">
        <f>IF(COUNT(traitementfr!AP17:AQ17)=2,AVERAGE(traitementfr!AP17:AQ17),"")</f>
        <v/>
      </c>
      <c r="O18" s="36" t="str">
        <f>IF(COUNT(traitementfr!M17:O17)=3,AVERAGE(traitementfr!M17:O17),"")</f>
        <v/>
      </c>
      <c r="P18" s="36" t="str">
        <f>IF(COUNT(traitementfr!AY17:AZ17)=2,AVERAGE(traitementfr!AY17:AZ17),"")</f>
        <v/>
      </c>
      <c r="Q18" s="36" t="str">
        <f>IF(COUNT(traitementfr!BA17)=1,AVERAGE(traitementfr!BA17),"")</f>
        <v/>
      </c>
      <c r="R18" s="36" t="str">
        <f>IF(COUNT(traitementfr!Z17:AA17)=2,AVERAGE(traitementfr!Z17:AA17),"")</f>
        <v/>
      </c>
      <c r="S18" s="36" t="str">
        <f>IF(COUNT(traitementfr!I17)=1,AVERAGE(traitementfr!I17),"")</f>
        <v/>
      </c>
      <c r="T18" s="36" t="str">
        <f>IF(COUNT(traitementfr!BA17)=1,AVERAGE(traitementfr!BA17),"")</f>
        <v/>
      </c>
      <c r="U18" s="36" t="str">
        <f>IF(COUNT(traitementfr!Q17:T17)=4,AVERAGE(traitementfr!Q17:T17),"")</f>
        <v/>
      </c>
      <c r="V18" s="36" t="str">
        <f>IF(COUNT(traitementfr!K17:L17)=2,AVERAGE(traitementfr!K17:L17),"")</f>
        <v/>
      </c>
      <c r="W18" s="36" t="str">
        <f>IF(COUNT(traitementfr!AD17:AE17,traitementfr!AW17)=3,AVERAGE(traitementfr!AD17:AE17,traitementfr!AW17),"")</f>
        <v/>
      </c>
      <c r="X18" s="36" t="str">
        <f>IF(COUNT(traitementfr!AF17,traitementfr!AX17)=2,AVERAGE(traitementfr!AF17,traitementfr!AX17),"")</f>
        <v/>
      </c>
      <c r="Y18" s="36" t="str">
        <f>IF(COUNT(traitementfr!AN17:AO17)=2,AVERAGE(traitementfr!AN17:AO17),"")</f>
        <v/>
      </c>
      <c r="Z18" s="37" t="str">
        <f>IF(COUNT(traitementfr!AT17:AV17)=3,AVERAGE(traitementfr!AT17:AV17),"")</f>
        <v/>
      </c>
    </row>
    <row r="19" spans="1:26">
      <c r="A19" s="34" t="str">
        <f>IF('Ma classe'!C17&lt;&gt;0,'Ma classe'!C17,"")</f>
        <v/>
      </c>
      <c r="B19" s="35" t="str">
        <f>IF(COUNT(traitementfr!P18)=1,AVERAGE(traitementfr!P18),"")</f>
        <v/>
      </c>
      <c r="C19" s="36" t="str">
        <f>IF(COUNT(traitementfr!BI18:BK18)=3,AVERAGE(traitementfr!BI18:BK18),"")</f>
        <v/>
      </c>
      <c r="D19" s="36" t="str">
        <f>IF(COUNT(traitementfr!BB18:BE18)=4,AVERAGE(traitementfr!BB18:BE18),"")</f>
        <v/>
      </c>
      <c r="E19" s="36" t="str">
        <f>IF(COUNT(traitementfr!AJ18)=1,AVERAGE(traitementfr!AJ18),"")</f>
        <v/>
      </c>
      <c r="F19" s="36" t="str">
        <f>IF(COUNT(traitementfr!AH18:AI18)=2,AVERAGE(traitementfr!AH18:AI18),"")</f>
        <v/>
      </c>
      <c r="G19" s="36" t="str">
        <f>IF(COUNT(traitementfr!F18:H18,traitementfr!AG18,traitementfr!AR18:AS18)=6,AVERAGE(traitementfr!F18:H18,traitementfr!AG18,traitementfr!AR18:AS18),"")</f>
        <v/>
      </c>
      <c r="H19" s="36" t="str">
        <f>IF(COUNT(traitementfr!D18)=1,AVERAGE(traitementfr!D18),"")</f>
        <v/>
      </c>
      <c r="I19" s="37" t="str">
        <f>IF(COUNT(traitementfr!E18,traitementfr!BH18)=2,AVERAGE(traitementfr!E18,traitementfr!BH18),"")</f>
        <v/>
      </c>
      <c r="J19" s="36" t="str">
        <f>IF(COUNT(traitementfr!AB18:AC18)=2,AVERAGE(traitementfr!AB18:AC18),"")</f>
        <v/>
      </c>
      <c r="K19" s="36" t="str">
        <f>IF(COUNT(traitementfr!BF18:BG18)=2,AVERAGE(traitementfr!BF18:BG18),"")</f>
        <v/>
      </c>
      <c r="L19" s="36" t="str">
        <f>IF(COUNT(traitementfr!U18:Y18)=5,AVERAGE(traitementfr!U18:Y18),"")</f>
        <v/>
      </c>
      <c r="M19" s="37" t="str">
        <f>IF(COUNT(traitementfr!AK18:AM18)=3,AVERAGE(traitementfr!AK18:AM18),"")</f>
        <v/>
      </c>
      <c r="N19" s="36" t="str">
        <f>IF(COUNT(traitementfr!AP18:AQ18)=2,AVERAGE(traitementfr!AP18:AQ18),"")</f>
        <v/>
      </c>
      <c r="O19" s="36" t="str">
        <f>IF(COUNT(traitementfr!M18:O18)=3,AVERAGE(traitementfr!M18:O18),"")</f>
        <v/>
      </c>
      <c r="P19" s="36" t="str">
        <f>IF(COUNT(traitementfr!AY18:AZ18)=2,AVERAGE(traitementfr!AY18:AZ18),"")</f>
        <v/>
      </c>
      <c r="Q19" s="36" t="str">
        <f>IF(COUNT(traitementfr!BA18)=1,AVERAGE(traitementfr!BA18),"")</f>
        <v/>
      </c>
      <c r="R19" s="36" t="str">
        <f>IF(COUNT(traitementfr!Z18:AA18)=2,AVERAGE(traitementfr!Z18:AA18),"")</f>
        <v/>
      </c>
      <c r="S19" s="36" t="str">
        <f>IF(COUNT(traitementfr!I18)=1,AVERAGE(traitementfr!I18),"")</f>
        <v/>
      </c>
      <c r="T19" s="36" t="str">
        <f>IF(COUNT(traitementfr!BA18)=1,AVERAGE(traitementfr!BA18),"")</f>
        <v/>
      </c>
      <c r="U19" s="36" t="str">
        <f>IF(COUNT(traitementfr!Q18:T18)=4,AVERAGE(traitementfr!Q18:T18),"")</f>
        <v/>
      </c>
      <c r="V19" s="36" t="str">
        <f>IF(COUNT(traitementfr!K18:L18)=2,AVERAGE(traitementfr!K18:L18),"")</f>
        <v/>
      </c>
      <c r="W19" s="36" t="str">
        <f>IF(COUNT(traitementfr!AD18:AE18,traitementfr!AW18)=3,AVERAGE(traitementfr!AD18:AE18,traitementfr!AW18),"")</f>
        <v/>
      </c>
      <c r="X19" s="36" t="str">
        <f>IF(COUNT(traitementfr!AF18,traitementfr!AX18)=2,AVERAGE(traitementfr!AF18,traitementfr!AX18),"")</f>
        <v/>
      </c>
      <c r="Y19" s="36" t="str">
        <f>IF(COUNT(traitementfr!AN18:AO18)=2,AVERAGE(traitementfr!AN18:AO18),"")</f>
        <v/>
      </c>
      <c r="Z19" s="37" t="str">
        <f>IF(COUNT(traitementfr!AT18:AV18)=3,AVERAGE(traitementfr!AT18:AV18),"")</f>
        <v/>
      </c>
    </row>
    <row r="20" spans="1:26">
      <c r="A20" s="34" t="str">
        <f>IF('Ma classe'!C18&lt;&gt;0,'Ma classe'!C18,"")</f>
        <v/>
      </c>
      <c r="B20" s="35" t="str">
        <f>IF(COUNT(traitementfr!P19)=1,AVERAGE(traitementfr!P19),"")</f>
        <v/>
      </c>
      <c r="C20" s="36" t="str">
        <f>IF(COUNT(traitementfr!BI19:BK19)=3,AVERAGE(traitementfr!BI19:BK19),"")</f>
        <v/>
      </c>
      <c r="D20" s="36" t="str">
        <f>IF(COUNT(traitementfr!BB19:BE19)=4,AVERAGE(traitementfr!BB19:BE19),"")</f>
        <v/>
      </c>
      <c r="E20" s="36" t="str">
        <f>IF(COUNT(traitementfr!AJ19)=1,AVERAGE(traitementfr!AJ19),"")</f>
        <v/>
      </c>
      <c r="F20" s="36" t="str">
        <f>IF(COUNT(traitementfr!AH19:AI19)=2,AVERAGE(traitementfr!AH19:AI19),"")</f>
        <v/>
      </c>
      <c r="G20" s="36" t="str">
        <f>IF(COUNT(traitementfr!F19:H19,traitementfr!AG19,traitementfr!AR19:AS19)=6,AVERAGE(traitementfr!F19:H19,traitementfr!AG19,traitementfr!AR19:AS19),"")</f>
        <v/>
      </c>
      <c r="H20" s="36" t="str">
        <f>IF(COUNT(traitementfr!D19)=1,AVERAGE(traitementfr!D19),"")</f>
        <v/>
      </c>
      <c r="I20" s="37" t="str">
        <f>IF(COUNT(traitementfr!E19,traitementfr!BH19)=2,AVERAGE(traitementfr!E19,traitementfr!BH19),"")</f>
        <v/>
      </c>
      <c r="J20" s="36" t="str">
        <f>IF(COUNT(traitementfr!AB19:AC19)=2,AVERAGE(traitementfr!AB19:AC19),"")</f>
        <v/>
      </c>
      <c r="K20" s="36" t="str">
        <f>IF(COUNT(traitementfr!BF19:BG19)=2,AVERAGE(traitementfr!BF19:BG19),"")</f>
        <v/>
      </c>
      <c r="L20" s="36" t="str">
        <f>IF(COUNT(traitementfr!U19:Y19)=5,AVERAGE(traitementfr!U19:Y19),"")</f>
        <v/>
      </c>
      <c r="M20" s="37" t="str">
        <f>IF(COUNT(traitementfr!AK19:AM19)=3,AVERAGE(traitementfr!AK19:AM19),"")</f>
        <v/>
      </c>
      <c r="N20" s="36" t="str">
        <f>IF(COUNT(traitementfr!AP19:AQ19)=2,AVERAGE(traitementfr!AP19:AQ19),"")</f>
        <v/>
      </c>
      <c r="O20" s="36" t="str">
        <f>IF(COUNT(traitementfr!M19:O19)=3,AVERAGE(traitementfr!M19:O19),"")</f>
        <v/>
      </c>
      <c r="P20" s="36" t="str">
        <f>IF(COUNT(traitementfr!AY19:AZ19)=2,AVERAGE(traitementfr!AY19:AZ19),"")</f>
        <v/>
      </c>
      <c r="Q20" s="36" t="str">
        <f>IF(COUNT(traitementfr!BA19)=1,AVERAGE(traitementfr!BA19),"")</f>
        <v/>
      </c>
      <c r="R20" s="36" t="str">
        <f>IF(COUNT(traitementfr!Z19:AA19)=2,AVERAGE(traitementfr!Z19:AA19),"")</f>
        <v/>
      </c>
      <c r="S20" s="36" t="str">
        <f>IF(COUNT(traitementfr!I19)=1,AVERAGE(traitementfr!I19),"")</f>
        <v/>
      </c>
      <c r="T20" s="36" t="str">
        <f>IF(COUNT(traitementfr!BA19)=1,AVERAGE(traitementfr!BA19),"")</f>
        <v/>
      </c>
      <c r="U20" s="36" t="str">
        <f>IF(COUNT(traitementfr!Q19:T19)=4,AVERAGE(traitementfr!Q19:T19),"")</f>
        <v/>
      </c>
      <c r="V20" s="36" t="str">
        <f>IF(COUNT(traitementfr!K19:L19)=2,AVERAGE(traitementfr!K19:L19),"")</f>
        <v/>
      </c>
      <c r="W20" s="36" t="str">
        <f>IF(COUNT(traitementfr!AD19:AE19,traitementfr!AW19)=3,AVERAGE(traitementfr!AD19:AE19,traitementfr!AW19),"")</f>
        <v/>
      </c>
      <c r="X20" s="36" t="str">
        <f>IF(COUNT(traitementfr!AF19,traitementfr!AX19)=2,AVERAGE(traitementfr!AF19,traitementfr!AX19),"")</f>
        <v/>
      </c>
      <c r="Y20" s="36" t="str">
        <f>IF(COUNT(traitementfr!AN19:AO19)=2,AVERAGE(traitementfr!AN19:AO19),"")</f>
        <v/>
      </c>
      <c r="Z20" s="37" t="str">
        <f>IF(COUNT(traitementfr!AT19:AV19)=3,AVERAGE(traitementfr!AT19:AV19),"")</f>
        <v/>
      </c>
    </row>
    <row r="21" spans="1:26">
      <c r="A21" s="34" t="str">
        <f>IF('Ma classe'!C19&lt;&gt;0,'Ma classe'!C19,"")</f>
        <v/>
      </c>
      <c r="B21" s="35" t="str">
        <f>IF(COUNT(traitementfr!P20)=1,AVERAGE(traitementfr!P20),"")</f>
        <v/>
      </c>
      <c r="C21" s="36" t="str">
        <f>IF(COUNT(traitementfr!BI20:BK20)=3,AVERAGE(traitementfr!BI20:BK20),"")</f>
        <v/>
      </c>
      <c r="D21" s="36" t="str">
        <f>IF(COUNT(traitementfr!BB20:BE20)=4,AVERAGE(traitementfr!BB20:BE20),"")</f>
        <v/>
      </c>
      <c r="E21" s="36" t="str">
        <f>IF(COUNT(traitementfr!AJ20)=1,AVERAGE(traitementfr!AJ20),"")</f>
        <v/>
      </c>
      <c r="F21" s="36" t="str">
        <f>IF(COUNT(traitementfr!AH20:AI20)=2,AVERAGE(traitementfr!AH20:AI20),"")</f>
        <v/>
      </c>
      <c r="G21" s="36" t="str">
        <f>IF(COUNT(traitementfr!F20:H20,traitementfr!AG20,traitementfr!AR20:AS20)=6,AVERAGE(traitementfr!F20:H20,traitementfr!AG20,traitementfr!AR20:AS20),"")</f>
        <v/>
      </c>
      <c r="H21" s="36" t="str">
        <f>IF(COUNT(traitementfr!D20)=1,AVERAGE(traitementfr!D20),"")</f>
        <v/>
      </c>
      <c r="I21" s="37" t="str">
        <f>IF(COUNT(traitementfr!E20,traitementfr!BH20)=2,AVERAGE(traitementfr!E20,traitementfr!BH20),"")</f>
        <v/>
      </c>
      <c r="J21" s="36" t="str">
        <f>IF(COUNT(traitementfr!AB20:AC20)=2,AVERAGE(traitementfr!AB20:AC20),"")</f>
        <v/>
      </c>
      <c r="K21" s="36" t="str">
        <f>IF(COUNT(traitementfr!BF20:BG20)=2,AVERAGE(traitementfr!BF20:BG20),"")</f>
        <v/>
      </c>
      <c r="L21" s="36" t="str">
        <f>IF(COUNT(traitementfr!U20:Y20)=5,AVERAGE(traitementfr!U20:Y20),"")</f>
        <v/>
      </c>
      <c r="M21" s="37" t="str">
        <f>IF(COUNT(traitementfr!AK20:AM20)=3,AVERAGE(traitementfr!AK20:AM20),"")</f>
        <v/>
      </c>
      <c r="N21" s="36" t="str">
        <f>IF(COUNT(traitementfr!AP20:AQ20)=2,AVERAGE(traitementfr!AP20:AQ20),"")</f>
        <v/>
      </c>
      <c r="O21" s="36" t="str">
        <f>IF(COUNT(traitementfr!M20:O20)=3,AVERAGE(traitementfr!M20:O20),"")</f>
        <v/>
      </c>
      <c r="P21" s="36" t="str">
        <f>IF(COUNT(traitementfr!AY20:AZ20)=2,AVERAGE(traitementfr!AY20:AZ20),"")</f>
        <v/>
      </c>
      <c r="Q21" s="36" t="str">
        <f>IF(COUNT(traitementfr!BA20)=1,AVERAGE(traitementfr!BA20),"")</f>
        <v/>
      </c>
      <c r="R21" s="36" t="str">
        <f>IF(COUNT(traitementfr!Z20:AA20)=2,AVERAGE(traitementfr!Z20:AA20),"")</f>
        <v/>
      </c>
      <c r="S21" s="36" t="str">
        <f>IF(COUNT(traitementfr!I20)=1,AVERAGE(traitementfr!I20),"")</f>
        <v/>
      </c>
      <c r="T21" s="36" t="str">
        <f>IF(COUNT(traitementfr!BA20)=1,AVERAGE(traitementfr!BA20),"")</f>
        <v/>
      </c>
      <c r="U21" s="36" t="str">
        <f>IF(COUNT(traitementfr!Q20:T20)=4,AVERAGE(traitementfr!Q20:T20),"")</f>
        <v/>
      </c>
      <c r="V21" s="36" t="str">
        <f>IF(COUNT(traitementfr!K20:L20)=2,AVERAGE(traitementfr!K20:L20),"")</f>
        <v/>
      </c>
      <c r="W21" s="36" t="str">
        <f>IF(COUNT(traitementfr!AD20:AE20,traitementfr!AW20)=3,AVERAGE(traitementfr!AD20:AE20,traitementfr!AW20),"")</f>
        <v/>
      </c>
      <c r="X21" s="36" t="str">
        <f>IF(COUNT(traitementfr!AF20,traitementfr!AX20)=2,AVERAGE(traitementfr!AF20,traitementfr!AX20),"")</f>
        <v/>
      </c>
      <c r="Y21" s="36" t="str">
        <f>IF(COUNT(traitementfr!AN20:AO20)=2,AVERAGE(traitementfr!AN20:AO20),"")</f>
        <v/>
      </c>
      <c r="Z21" s="37" t="str">
        <f>IF(COUNT(traitementfr!AT20:AV20)=3,AVERAGE(traitementfr!AT20:AV20),"")</f>
        <v/>
      </c>
    </row>
    <row r="22" spans="1:26">
      <c r="A22" s="34" t="str">
        <f>IF('Ma classe'!C20&lt;&gt;0,'Ma classe'!C20,"")</f>
        <v/>
      </c>
      <c r="B22" s="35" t="str">
        <f>IF(COUNT(traitementfr!P21)=1,AVERAGE(traitementfr!P21),"")</f>
        <v/>
      </c>
      <c r="C22" s="36" t="str">
        <f>IF(COUNT(traitementfr!BI21:BK21)=3,AVERAGE(traitementfr!BI21:BK21),"")</f>
        <v/>
      </c>
      <c r="D22" s="36" t="str">
        <f>IF(COUNT(traitementfr!BB21:BE21)=4,AVERAGE(traitementfr!BB21:BE21),"")</f>
        <v/>
      </c>
      <c r="E22" s="36" t="str">
        <f>IF(COUNT(traitementfr!AJ21)=1,AVERAGE(traitementfr!AJ21),"")</f>
        <v/>
      </c>
      <c r="F22" s="36" t="str">
        <f>IF(COUNT(traitementfr!AH21:AI21)=2,AVERAGE(traitementfr!AH21:AI21),"")</f>
        <v/>
      </c>
      <c r="G22" s="36" t="str">
        <f>IF(COUNT(traitementfr!F21:H21,traitementfr!AG21,traitementfr!AR21:AS21)=6,AVERAGE(traitementfr!F21:H21,traitementfr!AG21,traitementfr!AR21:AS21),"")</f>
        <v/>
      </c>
      <c r="H22" s="36" t="str">
        <f>IF(COUNT(traitementfr!D21)=1,AVERAGE(traitementfr!D21),"")</f>
        <v/>
      </c>
      <c r="I22" s="37" t="str">
        <f>IF(COUNT(traitementfr!E21,traitementfr!BH21)=2,AVERAGE(traitementfr!E21,traitementfr!BH21),"")</f>
        <v/>
      </c>
      <c r="J22" s="36" t="str">
        <f>IF(COUNT(traitementfr!AB21:AC21)=2,AVERAGE(traitementfr!AB21:AC21),"")</f>
        <v/>
      </c>
      <c r="K22" s="36" t="str">
        <f>IF(COUNT(traitementfr!BF21:BG21)=2,AVERAGE(traitementfr!BF21:BG21),"")</f>
        <v/>
      </c>
      <c r="L22" s="36" t="str">
        <f>IF(COUNT(traitementfr!U21:Y21)=5,AVERAGE(traitementfr!U21:Y21),"")</f>
        <v/>
      </c>
      <c r="M22" s="37" t="str">
        <f>IF(COUNT(traitementfr!AK21:AM21)=3,AVERAGE(traitementfr!AK21:AM21),"")</f>
        <v/>
      </c>
      <c r="N22" s="36" t="str">
        <f>IF(COUNT(traitementfr!AP21:AQ21)=2,AVERAGE(traitementfr!AP21:AQ21),"")</f>
        <v/>
      </c>
      <c r="O22" s="36" t="str">
        <f>IF(COUNT(traitementfr!M21:O21)=3,AVERAGE(traitementfr!M21:O21),"")</f>
        <v/>
      </c>
      <c r="P22" s="36" t="str">
        <f>IF(COUNT(traitementfr!AY21:AZ21)=2,AVERAGE(traitementfr!AY21:AZ21),"")</f>
        <v/>
      </c>
      <c r="Q22" s="36" t="str">
        <f>IF(COUNT(traitementfr!BA21)=1,AVERAGE(traitementfr!BA21),"")</f>
        <v/>
      </c>
      <c r="R22" s="36" t="str">
        <f>IF(COUNT(traitementfr!Z21:AA21)=2,AVERAGE(traitementfr!Z21:AA21),"")</f>
        <v/>
      </c>
      <c r="S22" s="36" t="str">
        <f>IF(COUNT(traitementfr!I21)=1,AVERAGE(traitementfr!I21),"")</f>
        <v/>
      </c>
      <c r="T22" s="36" t="str">
        <f>IF(COUNT(traitementfr!BA21)=1,AVERAGE(traitementfr!BA21),"")</f>
        <v/>
      </c>
      <c r="U22" s="36" t="str">
        <f>IF(COUNT(traitementfr!Q21:T21)=4,AVERAGE(traitementfr!Q21:T21),"")</f>
        <v/>
      </c>
      <c r="V22" s="36" t="str">
        <f>IF(COUNT(traitementfr!K21:L21)=2,AVERAGE(traitementfr!K21:L21),"")</f>
        <v/>
      </c>
      <c r="W22" s="36" t="str">
        <f>IF(COUNT(traitementfr!AD21:AE21,traitementfr!AW21)=3,AVERAGE(traitementfr!AD21:AE21,traitementfr!AW21),"")</f>
        <v/>
      </c>
      <c r="X22" s="36" t="str">
        <f>IF(COUNT(traitementfr!AF21,traitementfr!AX21)=2,AVERAGE(traitementfr!AF21,traitementfr!AX21),"")</f>
        <v/>
      </c>
      <c r="Y22" s="36" t="str">
        <f>IF(COUNT(traitementfr!AN21:AO21)=2,AVERAGE(traitementfr!AN21:AO21),"")</f>
        <v/>
      </c>
      <c r="Z22" s="37" t="str">
        <f>IF(COUNT(traitementfr!AT21:AV21)=3,AVERAGE(traitementfr!AT21:AV21),"")</f>
        <v/>
      </c>
    </row>
    <row r="23" spans="1:26">
      <c r="A23" s="34" t="str">
        <f>IF('Ma classe'!C21&lt;&gt;0,'Ma classe'!C21,"")</f>
        <v/>
      </c>
      <c r="B23" s="35" t="str">
        <f>IF(COUNT(traitementfr!P22)=1,AVERAGE(traitementfr!P22),"")</f>
        <v/>
      </c>
      <c r="C23" s="36" t="str">
        <f>IF(COUNT(traitementfr!BI22:BK22)=3,AVERAGE(traitementfr!BI22:BK22),"")</f>
        <v/>
      </c>
      <c r="D23" s="36" t="str">
        <f>IF(COUNT(traitementfr!BB22:BE22)=4,AVERAGE(traitementfr!BB22:BE22),"")</f>
        <v/>
      </c>
      <c r="E23" s="36" t="str">
        <f>IF(COUNT(traitementfr!AJ22)=1,AVERAGE(traitementfr!AJ22),"")</f>
        <v/>
      </c>
      <c r="F23" s="36" t="str">
        <f>IF(COUNT(traitementfr!AH22:AI22)=2,AVERAGE(traitementfr!AH22:AI22),"")</f>
        <v/>
      </c>
      <c r="G23" s="36" t="str">
        <f>IF(COUNT(traitementfr!F22:H22,traitementfr!AG22,traitementfr!AR22:AS22)=6,AVERAGE(traitementfr!F22:H22,traitementfr!AG22,traitementfr!AR22:AS22),"")</f>
        <v/>
      </c>
      <c r="H23" s="36" t="str">
        <f>IF(COUNT(traitementfr!D22)=1,AVERAGE(traitementfr!D22),"")</f>
        <v/>
      </c>
      <c r="I23" s="37" t="str">
        <f>IF(COUNT(traitementfr!E22,traitementfr!BH22)=2,AVERAGE(traitementfr!E22,traitementfr!BH22),"")</f>
        <v/>
      </c>
      <c r="J23" s="36" t="str">
        <f>IF(COUNT(traitementfr!AB22:AC22)=2,AVERAGE(traitementfr!AB22:AC22),"")</f>
        <v/>
      </c>
      <c r="K23" s="36" t="str">
        <f>IF(COUNT(traitementfr!BF22:BG22)=2,AVERAGE(traitementfr!BF22:BG22),"")</f>
        <v/>
      </c>
      <c r="L23" s="36" t="str">
        <f>IF(COUNT(traitementfr!U22:Y22)=5,AVERAGE(traitementfr!U22:Y22),"")</f>
        <v/>
      </c>
      <c r="M23" s="37" t="str">
        <f>IF(COUNT(traitementfr!AK22:AM22)=3,AVERAGE(traitementfr!AK22:AM22),"")</f>
        <v/>
      </c>
      <c r="N23" s="36" t="str">
        <f>IF(COUNT(traitementfr!AP22:AQ22)=2,AVERAGE(traitementfr!AP22:AQ22),"")</f>
        <v/>
      </c>
      <c r="O23" s="36" t="str">
        <f>IF(COUNT(traitementfr!M22:O22)=3,AVERAGE(traitementfr!M22:O22),"")</f>
        <v/>
      </c>
      <c r="P23" s="36" t="str">
        <f>IF(COUNT(traitementfr!AY22:AZ22)=2,AVERAGE(traitementfr!AY22:AZ22),"")</f>
        <v/>
      </c>
      <c r="Q23" s="36" t="str">
        <f>IF(COUNT(traitementfr!BA22)=1,AVERAGE(traitementfr!BA22),"")</f>
        <v/>
      </c>
      <c r="R23" s="36" t="str">
        <f>IF(COUNT(traitementfr!Z22:AA22)=2,AVERAGE(traitementfr!Z22:AA22),"")</f>
        <v/>
      </c>
      <c r="S23" s="36" t="str">
        <f>IF(COUNT(traitementfr!I22)=1,AVERAGE(traitementfr!I22),"")</f>
        <v/>
      </c>
      <c r="T23" s="36" t="str">
        <f>IF(COUNT(traitementfr!BA22)=1,AVERAGE(traitementfr!BA22),"")</f>
        <v/>
      </c>
      <c r="U23" s="36" t="str">
        <f>IF(COUNT(traitementfr!Q22:T22)=4,AVERAGE(traitementfr!Q22:T22),"")</f>
        <v/>
      </c>
      <c r="V23" s="36" t="str">
        <f>IF(COUNT(traitementfr!K22:L22)=2,AVERAGE(traitementfr!K22:L22),"")</f>
        <v/>
      </c>
      <c r="W23" s="36" t="str">
        <f>IF(COUNT(traitementfr!AD22:AE22,traitementfr!AW22)=3,AVERAGE(traitementfr!AD22:AE22,traitementfr!AW22),"")</f>
        <v/>
      </c>
      <c r="X23" s="36" t="str">
        <f>IF(COUNT(traitementfr!AF22,traitementfr!AX22)=2,AVERAGE(traitementfr!AF22,traitementfr!AX22),"")</f>
        <v/>
      </c>
      <c r="Y23" s="36" t="str">
        <f>IF(COUNT(traitementfr!AN22:AO22)=2,AVERAGE(traitementfr!AN22:AO22),"")</f>
        <v/>
      </c>
      <c r="Z23" s="37" t="str">
        <f>IF(COUNT(traitementfr!AT22:AV22)=3,AVERAGE(traitementfr!AT22:AV22),"")</f>
        <v/>
      </c>
    </row>
    <row r="24" spans="1:26">
      <c r="A24" s="34" t="str">
        <f>IF('Ma classe'!C22&lt;&gt;0,'Ma classe'!C22,"")</f>
        <v/>
      </c>
      <c r="B24" s="35" t="str">
        <f>IF(COUNT(traitementfr!P23)=1,AVERAGE(traitementfr!P23),"")</f>
        <v/>
      </c>
      <c r="C24" s="36" t="str">
        <f>IF(COUNT(traitementfr!BI23:BK23)=3,AVERAGE(traitementfr!BI23:BK23),"")</f>
        <v/>
      </c>
      <c r="D24" s="36" t="str">
        <f>IF(COUNT(traitementfr!BB23:BE23)=4,AVERAGE(traitementfr!BB23:BE23),"")</f>
        <v/>
      </c>
      <c r="E24" s="36" t="str">
        <f>IF(COUNT(traitementfr!AJ23)=1,AVERAGE(traitementfr!AJ23),"")</f>
        <v/>
      </c>
      <c r="F24" s="36" t="str">
        <f>IF(COUNT(traitementfr!AH23:AI23)=2,AVERAGE(traitementfr!AH23:AI23),"")</f>
        <v/>
      </c>
      <c r="G24" s="36" t="str">
        <f>IF(COUNT(traitementfr!F23:H23,traitementfr!AG23,traitementfr!AR23:AS23)=6,AVERAGE(traitementfr!F23:H23,traitementfr!AG23,traitementfr!AR23:AS23),"")</f>
        <v/>
      </c>
      <c r="H24" s="36" t="str">
        <f>IF(COUNT(traitementfr!D23)=1,AVERAGE(traitementfr!D23),"")</f>
        <v/>
      </c>
      <c r="I24" s="37" t="str">
        <f>IF(COUNT(traitementfr!E23,traitementfr!BH23)=2,AVERAGE(traitementfr!E23,traitementfr!BH23),"")</f>
        <v/>
      </c>
      <c r="J24" s="36" t="str">
        <f>IF(COUNT(traitementfr!AB23:AC23)=2,AVERAGE(traitementfr!AB23:AC23),"")</f>
        <v/>
      </c>
      <c r="K24" s="36" t="str">
        <f>IF(COUNT(traitementfr!BF23:BG23)=2,AVERAGE(traitementfr!BF23:BG23),"")</f>
        <v/>
      </c>
      <c r="L24" s="36" t="str">
        <f>IF(COUNT(traitementfr!U23:Y23)=5,AVERAGE(traitementfr!U23:Y23),"")</f>
        <v/>
      </c>
      <c r="M24" s="37" t="str">
        <f>IF(COUNT(traitementfr!AK23:AM23)=3,AVERAGE(traitementfr!AK23:AM23),"")</f>
        <v/>
      </c>
      <c r="N24" s="36" t="str">
        <f>IF(COUNT(traitementfr!AP23:AQ23)=2,AVERAGE(traitementfr!AP23:AQ23),"")</f>
        <v/>
      </c>
      <c r="O24" s="36" t="str">
        <f>IF(COUNT(traitementfr!M23:O23)=3,AVERAGE(traitementfr!M23:O23),"")</f>
        <v/>
      </c>
      <c r="P24" s="36" t="str">
        <f>IF(COUNT(traitementfr!AY23:AZ23)=2,AVERAGE(traitementfr!AY23:AZ23),"")</f>
        <v/>
      </c>
      <c r="Q24" s="36" t="str">
        <f>IF(COUNT(traitementfr!BA23)=1,AVERAGE(traitementfr!BA23),"")</f>
        <v/>
      </c>
      <c r="R24" s="36" t="str">
        <f>IF(COUNT(traitementfr!Z23:AA23)=2,AVERAGE(traitementfr!Z23:AA23),"")</f>
        <v/>
      </c>
      <c r="S24" s="36" t="str">
        <f>IF(COUNT(traitementfr!I23)=1,AVERAGE(traitementfr!I23),"")</f>
        <v/>
      </c>
      <c r="T24" s="36" t="str">
        <f>IF(COUNT(traitementfr!BA23)=1,AVERAGE(traitementfr!BA23),"")</f>
        <v/>
      </c>
      <c r="U24" s="36" t="str">
        <f>IF(COUNT(traitementfr!Q23:T23)=4,AVERAGE(traitementfr!Q23:T23),"")</f>
        <v/>
      </c>
      <c r="V24" s="36" t="str">
        <f>IF(COUNT(traitementfr!K23:L23)=2,AVERAGE(traitementfr!K23:L23),"")</f>
        <v/>
      </c>
      <c r="W24" s="36" t="str">
        <f>IF(COUNT(traitementfr!AD23:AE23,traitementfr!AW23)=3,AVERAGE(traitementfr!AD23:AE23,traitementfr!AW23),"")</f>
        <v/>
      </c>
      <c r="X24" s="36" t="str">
        <f>IF(COUNT(traitementfr!AF23,traitementfr!AX23)=2,AVERAGE(traitementfr!AF23,traitementfr!AX23),"")</f>
        <v/>
      </c>
      <c r="Y24" s="36" t="str">
        <f>IF(COUNT(traitementfr!AN23:AO23)=2,AVERAGE(traitementfr!AN23:AO23),"")</f>
        <v/>
      </c>
      <c r="Z24" s="37" t="str">
        <f>IF(COUNT(traitementfr!AT23:AV23)=3,AVERAGE(traitementfr!AT23:AV23),"")</f>
        <v/>
      </c>
    </row>
    <row r="25" spans="1:26">
      <c r="A25" s="34" t="str">
        <f>IF('Ma classe'!C23&lt;&gt;0,'Ma classe'!C23,"")</f>
        <v/>
      </c>
      <c r="B25" s="35" t="str">
        <f>IF(COUNT(traitementfr!P24)=1,AVERAGE(traitementfr!P24),"")</f>
        <v/>
      </c>
      <c r="C25" s="36" t="str">
        <f>IF(COUNT(traitementfr!BI24:BK24)=3,AVERAGE(traitementfr!BI24:BK24),"")</f>
        <v/>
      </c>
      <c r="D25" s="36" t="str">
        <f>IF(COUNT(traitementfr!BB24:BE24)=4,AVERAGE(traitementfr!BB24:BE24),"")</f>
        <v/>
      </c>
      <c r="E25" s="36" t="str">
        <f>IF(COUNT(traitementfr!AJ24)=1,AVERAGE(traitementfr!AJ24),"")</f>
        <v/>
      </c>
      <c r="F25" s="36" t="str">
        <f>IF(COUNT(traitementfr!AH24:AI24)=2,AVERAGE(traitementfr!AH24:AI24),"")</f>
        <v/>
      </c>
      <c r="G25" s="36" t="str">
        <f>IF(COUNT(traitementfr!F24:H24,traitementfr!AG24,traitementfr!AR24:AS24)=6,AVERAGE(traitementfr!F24:H24,traitementfr!AG24,traitementfr!AR24:AS24),"")</f>
        <v/>
      </c>
      <c r="H25" s="36" t="str">
        <f>IF(COUNT(traitementfr!D24)=1,AVERAGE(traitementfr!D24),"")</f>
        <v/>
      </c>
      <c r="I25" s="37" t="str">
        <f>IF(COUNT(traitementfr!E24,traitementfr!BH24)=2,AVERAGE(traitementfr!E24,traitementfr!BH24),"")</f>
        <v/>
      </c>
      <c r="J25" s="36" t="str">
        <f>IF(COUNT(traitementfr!AB24:AC24)=2,AVERAGE(traitementfr!AB24:AC24),"")</f>
        <v/>
      </c>
      <c r="K25" s="36" t="str">
        <f>IF(COUNT(traitementfr!BF24:BG24)=2,AVERAGE(traitementfr!BF24:BG24),"")</f>
        <v/>
      </c>
      <c r="L25" s="36" t="str">
        <f>IF(COUNT(traitementfr!U24:Y24)=5,AVERAGE(traitementfr!U24:Y24),"")</f>
        <v/>
      </c>
      <c r="M25" s="37" t="str">
        <f>IF(COUNT(traitementfr!AK24:AM24)=3,AVERAGE(traitementfr!AK24:AM24),"")</f>
        <v/>
      </c>
      <c r="N25" s="36" t="str">
        <f>IF(COUNT(traitementfr!AP24:AQ24)=2,AVERAGE(traitementfr!AP24:AQ24),"")</f>
        <v/>
      </c>
      <c r="O25" s="36" t="str">
        <f>IF(COUNT(traitementfr!M24:O24)=3,AVERAGE(traitementfr!M24:O24),"")</f>
        <v/>
      </c>
      <c r="P25" s="36" t="str">
        <f>IF(COUNT(traitementfr!AY24:AZ24)=2,AVERAGE(traitementfr!AY24:AZ24),"")</f>
        <v/>
      </c>
      <c r="Q25" s="36" t="str">
        <f>IF(COUNT(traitementfr!BA24)=1,AVERAGE(traitementfr!BA24),"")</f>
        <v/>
      </c>
      <c r="R25" s="36" t="str">
        <f>IF(COUNT(traitementfr!Z24:AA24)=2,AVERAGE(traitementfr!Z24:AA24),"")</f>
        <v/>
      </c>
      <c r="S25" s="36" t="str">
        <f>IF(COUNT(traitementfr!I24)=1,AVERAGE(traitementfr!I24),"")</f>
        <v/>
      </c>
      <c r="T25" s="36" t="str">
        <f>IF(COUNT(traitementfr!BA24)=1,AVERAGE(traitementfr!BA24),"")</f>
        <v/>
      </c>
      <c r="U25" s="36" t="str">
        <f>IF(COUNT(traitementfr!Q24:T24)=4,AVERAGE(traitementfr!Q24:T24),"")</f>
        <v/>
      </c>
      <c r="V25" s="36" t="str">
        <f>IF(COUNT(traitementfr!K24:L24)=2,AVERAGE(traitementfr!K24:L24),"")</f>
        <v/>
      </c>
      <c r="W25" s="36" t="str">
        <f>IF(COUNT(traitementfr!AD24:AE24,traitementfr!AW24)=3,AVERAGE(traitementfr!AD24:AE24,traitementfr!AW24),"")</f>
        <v/>
      </c>
      <c r="X25" s="36" t="str">
        <f>IF(COUNT(traitementfr!AF24,traitementfr!AX24)=2,AVERAGE(traitementfr!AF24,traitementfr!AX24),"")</f>
        <v/>
      </c>
      <c r="Y25" s="36" t="str">
        <f>IF(COUNT(traitementfr!AN24:AO24)=2,AVERAGE(traitementfr!AN24:AO24),"")</f>
        <v/>
      </c>
      <c r="Z25" s="37" t="str">
        <f>IF(COUNT(traitementfr!AT24:AV24)=3,AVERAGE(traitementfr!AT24:AV24),"")</f>
        <v/>
      </c>
    </row>
    <row r="26" spans="1:26">
      <c r="A26" s="34" t="str">
        <f>IF('Ma classe'!C24&lt;&gt;0,'Ma classe'!C24,"")</f>
        <v/>
      </c>
      <c r="B26" s="35" t="str">
        <f>IF(COUNT(traitementfr!P25)=1,AVERAGE(traitementfr!P25),"")</f>
        <v/>
      </c>
      <c r="C26" s="36" t="str">
        <f>IF(COUNT(traitementfr!BI25:BK25)=3,AVERAGE(traitementfr!BI25:BK25),"")</f>
        <v/>
      </c>
      <c r="D26" s="36" t="str">
        <f>IF(COUNT(traitementfr!BB25:BE25)=4,AVERAGE(traitementfr!BB25:BE25),"")</f>
        <v/>
      </c>
      <c r="E26" s="36" t="str">
        <f>IF(COUNT(traitementfr!AJ25)=1,AVERAGE(traitementfr!AJ25),"")</f>
        <v/>
      </c>
      <c r="F26" s="36" t="str">
        <f>IF(COUNT(traitementfr!AH25:AI25)=2,AVERAGE(traitementfr!AH25:AI25),"")</f>
        <v/>
      </c>
      <c r="G26" s="36" t="str">
        <f>IF(COUNT(traitementfr!F25:H25,traitementfr!AG25,traitementfr!AR25:AS25)=6,AVERAGE(traitementfr!F25:H25,traitementfr!AG25,traitementfr!AR25:AS25),"")</f>
        <v/>
      </c>
      <c r="H26" s="36" t="str">
        <f>IF(COUNT(traitementfr!D25)=1,AVERAGE(traitementfr!D25),"")</f>
        <v/>
      </c>
      <c r="I26" s="37" t="str">
        <f>IF(COUNT(traitementfr!E25,traitementfr!BH25)=2,AVERAGE(traitementfr!E25,traitementfr!BH25),"")</f>
        <v/>
      </c>
      <c r="J26" s="36" t="str">
        <f>IF(COUNT(traitementfr!AB25:AC25)=2,AVERAGE(traitementfr!AB25:AC25),"")</f>
        <v/>
      </c>
      <c r="K26" s="36" t="str">
        <f>IF(COUNT(traitementfr!BF25:BG25)=2,AVERAGE(traitementfr!BF25:BG25),"")</f>
        <v/>
      </c>
      <c r="L26" s="36" t="str">
        <f>IF(COUNT(traitementfr!U25:Y25)=5,AVERAGE(traitementfr!U25:Y25),"")</f>
        <v/>
      </c>
      <c r="M26" s="37" t="str">
        <f>IF(COUNT(traitementfr!AK25:AM25)=3,AVERAGE(traitementfr!AK25:AM25),"")</f>
        <v/>
      </c>
      <c r="N26" s="36" t="str">
        <f>IF(COUNT(traitementfr!AP25:AQ25)=2,AVERAGE(traitementfr!AP25:AQ25),"")</f>
        <v/>
      </c>
      <c r="O26" s="36" t="str">
        <f>IF(COUNT(traitementfr!M25:O25)=3,AVERAGE(traitementfr!M25:O25),"")</f>
        <v/>
      </c>
      <c r="P26" s="36" t="str">
        <f>IF(COUNT(traitementfr!AY25:AZ25)=2,AVERAGE(traitementfr!AY25:AZ25),"")</f>
        <v/>
      </c>
      <c r="Q26" s="36" t="str">
        <f>IF(COUNT(traitementfr!BA25)=1,AVERAGE(traitementfr!BA25),"")</f>
        <v/>
      </c>
      <c r="R26" s="36" t="str">
        <f>IF(COUNT(traitementfr!Z25:AA25)=2,AVERAGE(traitementfr!Z25:AA25),"")</f>
        <v/>
      </c>
      <c r="S26" s="36" t="str">
        <f>IF(COUNT(traitementfr!I25)=1,AVERAGE(traitementfr!I25),"")</f>
        <v/>
      </c>
      <c r="T26" s="36" t="str">
        <f>IF(COUNT(traitementfr!BA25)=1,AVERAGE(traitementfr!BA25),"")</f>
        <v/>
      </c>
      <c r="U26" s="36" t="str">
        <f>IF(COUNT(traitementfr!Q25:T25)=4,AVERAGE(traitementfr!Q25:T25),"")</f>
        <v/>
      </c>
      <c r="V26" s="36" t="str">
        <f>IF(COUNT(traitementfr!K25:L25)=2,AVERAGE(traitementfr!K25:L25),"")</f>
        <v/>
      </c>
      <c r="W26" s="36" t="str">
        <f>IF(COUNT(traitementfr!AD25:AE25,traitementfr!AW25)=3,AVERAGE(traitementfr!AD25:AE25,traitementfr!AW25),"")</f>
        <v/>
      </c>
      <c r="X26" s="36" t="str">
        <f>IF(COUNT(traitementfr!AF25,traitementfr!AX25)=2,AVERAGE(traitementfr!AF25,traitementfr!AX25),"")</f>
        <v/>
      </c>
      <c r="Y26" s="36" t="str">
        <f>IF(COUNT(traitementfr!AN25:AO25)=2,AVERAGE(traitementfr!AN25:AO25),"")</f>
        <v/>
      </c>
      <c r="Z26" s="37" t="str">
        <f>IF(COUNT(traitementfr!AT25:AV25)=3,AVERAGE(traitementfr!AT25:AV25),"")</f>
        <v/>
      </c>
    </row>
    <row r="27" spans="1:26">
      <c r="A27" s="34" t="str">
        <f>IF('Ma classe'!C25&lt;&gt;0,'Ma classe'!C25,"")</f>
        <v/>
      </c>
      <c r="B27" s="35" t="str">
        <f>IF(COUNT(traitementfr!P26)=1,AVERAGE(traitementfr!P26),"")</f>
        <v/>
      </c>
      <c r="C27" s="36" t="str">
        <f>IF(COUNT(traitementfr!BI26:BK26)=3,AVERAGE(traitementfr!BI26:BK26),"")</f>
        <v/>
      </c>
      <c r="D27" s="36" t="str">
        <f>IF(COUNT(traitementfr!BB26:BE26)=4,AVERAGE(traitementfr!BB26:BE26),"")</f>
        <v/>
      </c>
      <c r="E27" s="36" t="str">
        <f>IF(COUNT(traitementfr!AJ26)=1,AVERAGE(traitementfr!AJ26),"")</f>
        <v/>
      </c>
      <c r="F27" s="36" t="str">
        <f>IF(COUNT(traitementfr!AH26:AI26)=2,AVERAGE(traitementfr!AH26:AI26),"")</f>
        <v/>
      </c>
      <c r="G27" s="36" t="str">
        <f>IF(COUNT(traitementfr!F26:H26,traitementfr!AG26,traitementfr!AR26:AS26)=6,AVERAGE(traitementfr!F26:H26,traitementfr!AG26,traitementfr!AR26:AS26),"")</f>
        <v/>
      </c>
      <c r="H27" s="36" t="str">
        <f>IF(COUNT(traitementfr!D26)=1,AVERAGE(traitementfr!D26),"")</f>
        <v/>
      </c>
      <c r="I27" s="37" t="str">
        <f>IF(COUNT(traitementfr!E26,traitementfr!BH26)=2,AVERAGE(traitementfr!E26,traitementfr!BH26),"")</f>
        <v/>
      </c>
      <c r="J27" s="36" t="str">
        <f>IF(COUNT(traitementfr!AB26:AC26)=2,AVERAGE(traitementfr!AB26:AC26),"")</f>
        <v/>
      </c>
      <c r="K27" s="36" t="str">
        <f>IF(COUNT(traitementfr!BF26:BG26)=2,AVERAGE(traitementfr!BF26:BG26),"")</f>
        <v/>
      </c>
      <c r="L27" s="36" t="str">
        <f>IF(COUNT(traitementfr!U26:Y26)=5,AVERAGE(traitementfr!U26:Y26),"")</f>
        <v/>
      </c>
      <c r="M27" s="37" t="str">
        <f>IF(COUNT(traitementfr!AK26:AM26)=3,AVERAGE(traitementfr!AK26:AM26),"")</f>
        <v/>
      </c>
      <c r="N27" s="36" t="str">
        <f>IF(COUNT(traitementfr!AP26:AQ26)=2,AVERAGE(traitementfr!AP26:AQ26),"")</f>
        <v/>
      </c>
      <c r="O27" s="36" t="str">
        <f>IF(COUNT(traitementfr!M26:O26)=3,AVERAGE(traitementfr!M26:O26),"")</f>
        <v/>
      </c>
      <c r="P27" s="36" t="str">
        <f>IF(COUNT(traitementfr!AY26:AZ26)=2,AVERAGE(traitementfr!AY26:AZ26),"")</f>
        <v/>
      </c>
      <c r="Q27" s="36" t="str">
        <f>IF(COUNT(traitementfr!BA26)=1,AVERAGE(traitementfr!BA26),"")</f>
        <v/>
      </c>
      <c r="R27" s="36" t="str">
        <f>IF(COUNT(traitementfr!Z26:AA26)=2,AVERAGE(traitementfr!Z26:AA26),"")</f>
        <v/>
      </c>
      <c r="S27" s="36" t="str">
        <f>IF(COUNT(traitementfr!I26)=1,AVERAGE(traitementfr!I26),"")</f>
        <v/>
      </c>
      <c r="T27" s="36" t="str">
        <f>IF(COUNT(traitementfr!BA26)=1,AVERAGE(traitementfr!BA26),"")</f>
        <v/>
      </c>
      <c r="U27" s="36" t="str">
        <f>IF(COUNT(traitementfr!Q26:T26)=4,AVERAGE(traitementfr!Q26:T26),"")</f>
        <v/>
      </c>
      <c r="V27" s="36" t="str">
        <f>IF(COUNT(traitementfr!K26:L26)=2,AVERAGE(traitementfr!K26:L26),"")</f>
        <v/>
      </c>
      <c r="W27" s="36" t="str">
        <f>IF(COUNT(traitementfr!AD26:AE26,traitementfr!AW26)=3,AVERAGE(traitementfr!AD26:AE26,traitementfr!AW26),"")</f>
        <v/>
      </c>
      <c r="X27" s="36" t="str">
        <f>IF(COUNT(traitementfr!AF26,traitementfr!AX26)=2,AVERAGE(traitementfr!AF26,traitementfr!AX26),"")</f>
        <v/>
      </c>
      <c r="Y27" s="36" t="str">
        <f>IF(COUNT(traitementfr!AN26:AO26)=2,AVERAGE(traitementfr!AN26:AO26),"")</f>
        <v/>
      </c>
      <c r="Z27" s="37" t="str">
        <f>IF(COUNT(traitementfr!AT26:AV26)=3,AVERAGE(traitementfr!AT26:AV26),"")</f>
        <v/>
      </c>
    </row>
    <row r="28" spans="1:26">
      <c r="A28" s="34" t="str">
        <f>IF('Ma classe'!C26&lt;&gt;0,'Ma classe'!C26,"")</f>
        <v/>
      </c>
      <c r="B28" s="35" t="str">
        <f>IF(COUNT(traitementfr!P27)=1,AVERAGE(traitementfr!P27),"")</f>
        <v/>
      </c>
      <c r="C28" s="36" t="str">
        <f>IF(COUNT(traitementfr!BI27:BK27)=3,AVERAGE(traitementfr!BI27:BK27),"")</f>
        <v/>
      </c>
      <c r="D28" s="36" t="str">
        <f>IF(COUNT(traitementfr!BB27:BE27)=4,AVERAGE(traitementfr!BB27:BE27),"")</f>
        <v/>
      </c>
      <c r="E28" s="36" t="str">
        <f>IF(COUNT(traitementfr!AJ27)=1,AVERAGE(traitementfr!AJ27),"")</f>
        <v/>
      </c>
      <c r="F28" s="36" t="str">
        <f>IF(COUNT(traitementfr!AH27:AI27)=2,AVERAGE(traitementfr!AH27:AI27),"")</f>
        <v/>
      </c>
      <c r="G28" s="36" t="str">
        <f>IF(COUNT(traitementfr!F27:H27,traitementfr!AG27,traitementfr!AR27:AS27)=6,AVERAGE(traitementfr!F27:H27,traitementfr!AG27,traitementfr!AR27:AS27),"")</f>
        <v/>
      </c>
      <c r="H28" s="36" t="str">
        <f>IF(COUNT(traitementfr!D27)=1,AVERAGE(traitementfr!D27),"")</f>
        <v/>
      </c>
      <c r="I28" s="37" t="str">
        <f>IF(COUNT(traitementfr!E27,traitementfr!BH27)=2,AVERAGE(traitementfr!E27,traitementfr!BH27),"")</f>
        <v/>
      </c>
      <c r="J28" s="36" t="str">
        <f>IF(COUNT(traitementfr!AB27:AC27)=2,AVERAGE(traitementfr!AB27:AC27),"")</f>
        <v/>
      </c>
      <c r="K28" s="36" t="str">
        <f>IF(COUNT(traitementfr!BF27:BG27)=2,AVERAGE(traitementfr!BF27:BG27),"")</f>
        <v/>
      </c>
      <c r="L28" s="36" t="str">
        <f>IF(COUNT(traitementfr!U27:Y27)=5,AVERAGE(traitementfr!U27:Y27),"")</f>
        <v/>
      </c>
      <c r="M28" s="37" t="str">
        <f>IF(COUNT(traitementfr!AK27:AM27)=3,AVERAGE(traitementfr!AK27:AM27),"")</f>
        <v/>
      </c>
      <c r="N28" s="36" t="str">
        <f>IF(COUNT(traitementfr!AP27:AQ27)=2,AVERAGE(traitementfr!AP27:AQ27),"")</f>
        <v/>
      </c>
      <c r="O28" s="36" t="str">
        <f>IF(COUNT(traitementfr!M27:O27)=3,AVERAGE(traitementfr!M27:O27),"")</f>
        <v/>
      </c>
      <c r="P28" s="36" t="str">
        <f>IF(COUNT(traitementfr!AY27:AZ27)=2,AVERAGE(traitementfr!AY27:AZ27),"")</f>
        <v/>
      </c>
      <c r="Q28" s="36" t="str">
        <f>IF(COUNT(traitementfr!BA27)=1,AVERAGE(traitementfr!BA27),"")</f>
        <v/>
      </c>
      <c r="R28" s="36" t="str">
        <f>IF(COUNT(traitementfr!Z27:AA27)=2,AVERAGE(traitementfr!Z27:AA27),"")</f>
        <v/>
      </c>
      <c r="S28" s="36" t="str">
        <f>IF(COUNT(traitementfr!I27)=1,AVERAGE(traitementfr!I27),"")</f>
        <v/>
      </c>
      <c r="T28" s="36" t="str">
        <f>IF(COUNT(traitementfr!BA27)=1,AVERAGE(traitementfr!BA27),"")</f>
        <v/>
      </c>
      <c r="U28" s="36" t="str">
        <f>IF(COUNT(traitementfr!Q27:T27)=4,AVERAGE(traitementfr!Q27:T27),"")</f>
        <v/>
      </c>
      <c r="V28" s="36" t="str">
        <f>IF(COUNT(traitementfr!K27:L27)=2,AVERAGE(traitementfr!K27:L27),"")</f>
        <v/>
      </c>
      <c r="W28" s="36" t="str">
        <f>IF(COUNT(traitementfr!AD27:AE27,traitementfr!AW27)=3,AVERAGE(traitementfr!AD27:AE27,traitementfr!AW27),"")</f>
        <v/>
      </c>
      <c r="X28" s="36" t="str">
        <f>IF(COUNT(traitementfr!AF27,traitementfr!AX27)=2,AVERAGE(traitementfr!AF27,traitementfr!AX27),"")</f>
        <v/>
      </c>
      <c r="Y28" s="36" t="str">
        <f>IF(COUNT(traitementfr!AN27:AO27)=2,AVERAGE(traitementfr!AN27:AO27),"")</f>
        <v/>
      </c>
      <c r="Z28" s="37" t="str">
        <f>IF(COUNT(traitementfr!AT27:AV27)=3,AVERAGE(traitementfr!AT27:AV27),"")</f>
        <v/>
      </c>
    </row>
    <row r="29" spans="1:26">
      <c r="A29" s="34" t="str">
        <f>IF('Ma classe'!C27&lt;&gt;0,'Ma classe'!C27,"")</f>
        <v/>
      </c>
      <c r="B29" s="35" t="str">
        <f>IF(COUNT(traitementfr!P28)=1,AVERAGE(traitementfr!P28),"")</f>
        <v/>
      </c>
      <c r="C29" s="36" t="str">
        <f>IF(COUNT(traitementfr!BI28:BK28)=3,AVERAGE(traitementfr!BI28:BK28),"")</f>
        <v/>
      </c>
      <c r="D29" s="36" t="str">
        <f>IF(COUNT(traitementfr!BB28:BE28)=4,AVERAGE(traitementfr!BB28:BE28),"")</f>
        <v/>
      </c>
      <c r="E29" s="36" t="str">
        <f>IF(COUNT(traitementfr!AJ28)=1,AVERAGE(traitementfr!AJ28),"")</f>
        <v/>
      </c>
      <c r="F29" s="36" t="str">
        <f>IF(COUNT(traitementfr!AH28:AI28)=2,AVERAGE(traitementfr!AH28:AI28),"")</f>
        <v/>
      </c>
      <c r="G29" s="36" t="str">
        <f>IF(COUNT(traitementfr!F28:H28,traitementfr!AG28,traitementfr!AR28:AS28)=6,AVERAGE(traitementfr!F28:H28,traitementfr!AG28,traitementfr!AR28:AS28),"")</f>
        <v/>
      </c>
      <c r="H29" s="36" t="str">
        <f>IF(COUNT(traitementfr!D28)=1,AVERAGE(traitementfr!D28),"")</f>
        <v/>
      </c>
      <c r="I29" s="37" t="str">
        <f>IF(COUNT(traitementfr!E28,traitementfr!BH28)=2,AVERAGE(traitementfr!E28,traitementfr!BH28),"")</f>
        <v/>
      </c>
      <c r="J29" s="36" t="str">
        <f>IF(COUNT(traitementfr!AB28:AC28)=2,AVERAGE(traitementfr!AB28:AC28),"")</f>
        <v/>
      </c>
      <c r="K29" s="36" t="str">
        <f>IF(COUNT(traitementfr!BF28:BG28)=2,AVERAGE(traitementfr!BF28:BG28),"")</f>
        <v/>
      </c>
      <c r="L29" s="36" t="str">
        <f>IF(COUNT(traitementfr!U28:Y28)=5,AVERAGE(traitementfr!U28:Y28),"")</f>
        <v/>
      </c>
      <c r="M29" s="37" t="str">
        <f>IF(COUNT(traitementfr!AK28:AM28)=3,AVERAGE(traitementfr!AK28:AM28),"")</f>
        <v/>
      </c>
      <c r="N29" s="36" t="str">
        <f>IF(COUNT(traitementfr!AP28:AQ28)=2,AVERAGE(traitementfr!AP28:AQ28),"")</f>
        <v/>
      </c>
      <c r="O29" s="36" t="str">
        <f>IF(COUNT(traitementfr!M28:O28)=3,AVERAGE(traitementfr!M28:O28),"")</f>
        <v/>
      </c>
      <c r="P29" s="36" t="str">
        <f>IF(COUNT(traitementfr!AY28:AZ28)=2,AVERAGE(traitementfr!AY28:AZ28),"")</f>
        <v/>
      </c>
      <c r="Q29" s="36" t="str">
        <f>IF(COUNT(traitementfr!BA28)=1,AVERAGE(traitementfr!BA28),"")</f>
        <v/>
      </c>
      <c r="R29" s="36" t="str">
        <f>IF(COUNT(traitementfr!Z28:AA28)=2,AVERAGE(traitementfr!Z28:AA28),"")</f>
        <v/>
      </c>
      <c r="S29" s="36" t="str">
        <f>IF(COUNT(traitementfr!I28)=1,AVERAGE(traitementfr!I28),"")</f>
        <v/>
      </c>
      <c r="T29" s="36" t="str">
        <f>IF(COUNT(traitementfr!BA28)=1,AVERAGE(traitementfr!BA28),"")</f>
        <v/>
      </c>
      <c r="U29" s="36" t="str">
        <f>IF(COUNT(traitementfr!Q28:T28)=4,AVERAGE(traitementfr!Q28:T28),"")</f>
        <v/>
      </c>
      <c r="V29" s="36" t="str">
        <f>IF(COUNT(traitementfr!K28:L28)=2,AVERAGE(traitementfr!K28:L28),"")</f>
        <v/>
      </c>
      <c r="W29" s="36" t="str">
        <f>IF(COUNT(traitementfr!AD28:AE28,traitementfr!AW28)=3,AVERAGE(traitementfr!AD28:AE28,traitementfr!AW28),"")</f>
        <v/>
      </c>
      <c r="X29" s="36" t="str">
        <f>IF(COUNT(traitementfr!AF28,traitementfr!AX28)=2,AVERAGE(traitementfr!AF28,traitementfr!AX28),"")</f>
        <v/>
      </c>
      <c r="Y29" s="36" t="str">
        <f>IF(COUNT(traitementfr!AN28:AO28)=2,AVERAGE(traitementfr!AN28:AO28),"")</f>
        <v/>
      </c>
      <c r="Z29" s="37" t="str">
        <f>IF(COUNT(traitementfr!AT28:AV28)=3,AVERAGE(traitementfr!AT28:AV28),"")</f>
        <v/>
      </c>
    </row>
    <row r="30" spans="1:26">
      <c r="A30" s="34" t="str">
        <f>IF('Ma classe'!C28&lt;&gt;0,'Ma classe'!C28,"")</f>
        <v/>
      </c>
      <c r="B30" s="35" t="str">
        <f>IF(COUNT(traitementfr!P29)=1,AVERAGE(traitementfr!P29),"")</f>
        <v/>
      </c>
      <c r="C30" s="36" t="str">
        <f>IF(COUNT(traitementfr!BI29:BK29)=3,AVERAGE(traitementfr!BI29:BK29),"")</f>
        <v/>
      </c>
      <c r="D30" s="36" t="str">
        <f>IF(COUNT(traitementfr!BB29:BE29)=4,AVERAGE(traitementfr!BB29:BE29),"")</f>
        <v/>
      </c>
      <c r="E30" s="36" t="str">
        <f>IF(COUNT(traitementfr!AJ29)=1,AVERAGE(traitementfr!AJ29),"")</f>
        <v/>
      </c>
      <c r="F30" s="36" t="str">
        <f>IF(COUNT(traitementfr!AH29:AI29)=2,AVERAGE(traitementfr!AH29:AI29),"")</f>
        <v/>
      </c>
      <c r="G30" s="36" t="str">
        <f>IF(COUNT(traitementfr!F29:H29,traitementfr!AG29,traitementfr!AR29:AS29)=6,AVERAGE(traitementfr!F29:H29,traitementfr!AG29,traitementfr!AR29:AS29),"")</f>
        <v/>
      </c>
      <c r="H30" s="36" t="str">
        <f>IF(COUNT(traitementfr!D29)=1,AVERAGE(traitementfr!D29),"")</f>
        <v/>
      </c>
      <c r="I30" s="37" t="str">
        <f>IF(COUNT(traitementfr!E29,traitementfr!BH29)=2,AVERAGE(traitementfr!E29,traitementfr!BH29),"")</f>
        <v/>
      </c>
      <c r="J30" s="36" t="str">
        <f>IF(COUNT(traitementfr!AB29:AC29)=2,AVERAGE(traitementfr!AB29:AC29),"")</f>
        <v/>
      </c>
      <c r="K30" s="36" t="str">
        <f>IF(COUNT(traitementfr!BF29:BG29)=2,AVERAGE(traitementfr!BF29:BG29),"")</f>
        <v/>
      </c>
      <c r="L30" s="36" t="str">
        <f>IF(COUNT(traitementfr!U29:Y29)=5,AVERAGE(traitementfr!U29:Y29),"")</f>
        <v/>
      </c>
      <c r="M30" s="37" t="str">
        <f>IF(COUNT(traitementfr!AK29:AM29)=3,AVERAGE(traitementfr!AK29:AM29),"")</f>
        <v/>
      </c>
      <c r="N30" s="36" t="str">
        <f>IF(COUNT(traitementfr!AP29:AQ29)=2,AVERAGE(traitementfr!AP29:AQ29),"")</f>
        <v/>
      </c>
      <c r="O30" s="36" t="str">
        <f>IF(COUNT(traitementfr!M29:O29)=3,AVERAGE(traitementfr!M29:O29),"")</f>
        <v/>
      </c>
      <c r="P30" s="36" t="str">
        <f>IF(COUNT(traitementfr!AY29:AZ29)=2,AVERAGE(traitementfr!AY29:AZ29),"")</f>
        <v/>
      </c>
      <c r="Q30" s="36" t="str">
        <f>IF(COUNT(traitementfr!BA29)=1,AVERAGE(traitementfr!BA29),"")</f>
        <v/>
      </c>
      <c r="R30" s="36" t="str">
        <f>IF(COUNT(traitementfr!Z29:AA29)=2,AVERAGE(traitementfr!Z29:AA29),"")</f>
        <v/>
      </c>
      <c r="S30" s="36" t="str">
        <f>IF(COUNT(traitementfr!I29)=1,AVERAGE(traitementfr!I29),"")</f>
        <v/>
      </c>
      <c r="T30" s="36" t="str">
        <f>IF(COUNT(traitementfr!BA29)=1,AVERAGE(traitementfr!BA29),"")</f>
        <v/>
      </c>
      <c r="U30" s="36" t="str">
        <f>IF(COUNT(traitementfr!Q29:T29)=4,AVERAGE(traitementfr!Q29:T29),"")</f>
        <v/>
      </c>
      <c r="V30" s="36" t="str">
        <f>IF(COUNT(traitementfr!K29:L29)=2,AVERAGE(traitementfr!K29:L29),"")</f>
        <v/>
      </c>
      <c r="W30" s="36" t="str">
        <f>IF(COUNT(traitementfr!AD29:AE29,traitementfr!AW29)=3,AVERAGE(traitementfr!AD29:AE29,traitementfr!AW29),"")</f>
        <v/>
      </c>
      <c r="X30" s="36" t="str">
        <f>IF(COUNT(traitementfr!AF29,traitementfr!AX29)=2,AVERAGE(traitementfr!AF29,traitementfr!AX29),"")</f>
        <v/>
      </c>
      <c r="Y30" s="36" t="str">
        <f>IF(COUNT(traitementfr!AN29:AO29)=2,AVERAGE(traitementfr!AN29:AO29),"")</f>
        <v/>
      </c>
      <c r="Z30" s="37" t="str">
        <f>IF(COUNT(traitementfr!AT29:AV29)=3,AVERAGE(traitementfr!AT29:AV29),"")</f>
        <v/>
      </c>
    </row>
    <row r="31" spans="1:26">
      <c r="A31" s="34" t="str">
        <f>IF('Ma classe'!C29&lt;&gt;0,'Ma classe'!C29,"")</f>
        <v/>
      </c>
      <c r="B31" s="35" t="str">
        <f>IF(COUNT(traitementfr!P30)=1,AVERAGE(traitementfr!P30),"")</f>
        <v/>
      </c>
      <c r="C31" s="36" t="str">
        <f>IF(COUNT(traitementfr!BI30:BK30)=3,AVERAGE(traitementfr!BI30:BK30),"")</f>
        <v/>
      </c>
      <c r="D31" s="36" t="str">
        <f>IF(COUNT(traitementfr!BB30:BE30)=4,AVERAGE(traitementfr!BB30:BE30),"")</f>
        <v/>
      </c>
      <c r="E31" s="36" t="str">
        <f>IF(COUNT(traitementfr!AJ30)=1,AVERAGE(traitementfr!AJ30),"")</f>
        <v/>
      </c>
      <c r="F31" s="36" t="str">
        <f>IF(COUNT(traitementfr!AH30:AI30)=2,AVERAGE(traitementfr!AH30:AI30),"")</f>
        <v/>
      </c>
      <c r="G31" s="36" t="str">
        <f>IF(COUNT(traitementfr!F30:H30,traitementfr!AG30,traitementfr!AR30:AS30)=6,AVERAGE(traitementfr!F30:H30,traitementfr!AG30,traitementfr!AR30:AS30),"")</f>
        <v/>
      </c>
      <c r="H31" s="36" t="str">
        <f>IF(COUNT(traitementfr!D30)=1,AVERAGE(traitementfr!D30),"")</f>
        <v/>
      </c>
      <c r="I31" s="37" t="str">
        <f>IF(COUNT(traitementfr!E30,traitementfr!BH30)=2,AVERAGE(traitementfr!E30,traitementfr!BH30),"")</f>
        <v/>
      </c>
      <c r="J31" s="36" t="str">
        <f>IF(COUNT(traitementfr!AB30:AC30)=2,AVERAGE(traitementfr!AB30:AC30),"")</f>
        <v/>
      </c>
      <c r="K31" s="36" t="str">
        <f>IF(COUNT(traitementfr!BF30:BG30)=2,AVERAGE(traitementfr!BF30:BG30),"")</f>
        <v/>
      </c>
      <c r="L31" s="36" t="str">
        <f>IF(COUNT(traitementfr!U30:Y30)=5,AVERAGE(traitementfr!U30:Y30),"")</f>
        <v/>
      </c>
      <c r="M31" s="37" t="str">
        <f>IF(COUNT(traitementfr!AK30:AM30)=3,AVERAGE(traitementfr!AK30:AM30),"")</f>
        <v/>
      </c>
      <c r="N31" s="36" t="str">
        <f>IF(COUNT(traitementfr!AP30:AQ30)=2,AVERAGE(traitementfr!AP30:AQ30),"")</f>
        <v/>
      </c>
      <c r="O31" s="36" t="str">
        <f>IF(COUNT(traitementfr!M30:O30)=3,AVERAGE(traitementfr!M30:O30),"")</f>
        <v/>
      </c>
      <c r="P31" s="36" t="str">
        <f>IF(COUNT(traitementfr!AY30:AZ30)=2,AVERAGE(traitementfr!AY30:AZ30),"")</f>
        <v/>
      </c>
      <c r="Q31" s="36" t="str">
        <f>IF(COUNT(traitementfr!BA30)=1,AVERAGE(traitementfr!BA30),"")</f>
        <v/>
      </c>
      <c r="R31" s="36" t="str">
        <f>IF(COUNT(traitementfr!Z30:AA30)=2,AVERAGE(traitementfr!Z30:AA30),"")</f>
        <v/>
      </c>
      <c r="S31" s="36" t="str">
        <f>IF(COUNT(traitementfr!I30)=1,AVERAGE(traitementfr!I30),"")</f>
        <v/>
      </c>
      <c r="T31" s="36" t="str">
        <f>IF(COUNT(traitementfr!BA30)=1,AVERAGE(traitementfr!BA30),"")</f>
        <v/>
      </c>
      <c r="U31" s="36" t="str">
        <f>IF(COUNT(traitementfr!Q30:T30)=4,AVERAGE(traitementfr!Q30:T30),"")</f>
        <v/>
      </c>
      <c r="V31" s="36" t="str">
        <f>IF(COUNT(traitementfr!K30:L30)=2,AVERAGE(traitementfr!K30:L30),"")</f>
        <v/>
      </c>
      <c r="W31" s="36" t="str">
        <f>IF(COUNT(traitementfr!AD30:AE30,traitementfr!AW30)=3,AVERAGE(traitementfr!AD30:AE30,traitementfr!AW30),"")</f>
        <v/>
      </c>
      <c r="X31" s="36" t="str">
        <f>IF(COUNT(traitementfr!AF30,traitementfr!AX30)=2,AVERAGE(traitementfr!AF30,traitementfr!AX30),"")</f>
        <v/>
      </c>
      <c r="Y31" s="36" t="str">
        <f>IF(COUNT(traitementfr!AN30:AO30)=2,AVERAGE(traitementfr!AN30:AO30),"")</f>
        <v/>
      </c>
      <c r="Z31" s="37" t="str">
        <f>IF(COUNT(traitementfr!AT30:AV30)=3,AVERAGE(traitementfr!AT30:AV30),"")</f>
        <v/>
      </c>
    </row>
    <row r="32" spans="1:26">
      <c r="A32" s="34" t="str">
        <f>IF('Ma classe'!C30&lt;&gt;0,'Ma classe'!C30,"")</f>
        <v/>
      </c>
      <c r="B32" s="35" t="str">
        <f>IF(COUNT(traitementfr!P31)=1,AVERAGE(traitementfr!P31),"")</f>
        <v/>
      </c>
      <c r="C32" s="36" t="str">
        <f>IF(COUNT(traitementfr!BI31:BK31)=3,AVERAGE(traitementfr!BI31:BK31),"")</f>
        <v/>
      </c>
      <c r="D32" s="36" t="str">
        <f>IF(COUNT(traitementfr!BB31:BE31)=4,AVERAGE(traitementfr!BB31:BE31),"")</f>
        <v/>
      </c>
      <c r="E32" s="36" t="str">
        <f>IF(COUNT(traitementfr!AJ31)=1,AVERAGE(traitementfr!AJ31),"")</f>
        <v/>
      </c>
      <c r="F32" s="36" t="str">
        <f>IF(COUNT(traitementfr!AH31:AI31)=2,AVERAGE(traitementfr!AH31:AI31),"")</f>
        <v/>
      </c>
      <c r="G32" s="36" t="str">
        <f>IF(COUNT(traitementfr!F31:H31,traitementfr!AG31,traitementfr!AR31:AS31)=6,AVERAGE(traitementfr!F31:H31,traitementfr!AG31,traitementfr!AR31:AS31),"")</f>
        <v/>
      </c>
      <c r="H32" s="36" t="str">
        <f>IF(COUNT(traitementfr!D31)=1,AVERAGE(traitementfr!D31),"")</f>
        <v/>
      </c>
      <c r="I32" s="37" t="str">
        <f>IF(COUNT(traitementfr!E31,traitementfr!BH31)=2,AVERAGE(traitementfr!E31,traitementfr!BH31),"")</f>
        <v/>
      </c>
      <c r="J32" s="36" t="str">
        <f>IF(COUNT(traitementfr!AB31:AC31)=2,AVERAGE(traitementfr!AB31:AC31),"")</f>
        <v/>
      </c>
      <c r="K32" s="36" t="str">
        <f>IF(COUNT(traitementfr!BF31:BG31)=2,AVERAGE(traitementfr!BF31:BG31),"")</f>
        <v/>
      </c>
      <c r="L32" s="36" t="str">
        <f>IF(COUNT(traitementfr!U31:Y31)=5,AVERAGE(traitementfr!U31:Y31),"")</f>
        <v/>
      </c>
      <c r="M32" s="37" t="str">
        <f>IF(COUNT(traitementfr!AK31:AM31)=3,AVERAGE(traitementfr!AK31:AM31),"")</f>
        <v/>
      </c>
      <c r="N32" s="36" t="str">
        <f>IF(COUNT(traitementfr!AP31:AQ31)=2,AVERAGE(traitementfr!AP31:AQ31),"")</f>
        <v/>
      </c>
      <c r="O32" s="36" t="str">
        <f>IF(COUNT(traitementfr!M31:O31)=3,AVERAGE(traitementfr!M31:O31),"")</f>
        <v/>
      </c>
      <c r="P32" s="36" t="str">
        <f>IF(COUNT(traitementfr!AY31:AZ31)=2,AVERAGE(traitementfr!AY31:AZ31),"")</f>
        <v/>
      </c>
      <c r="Q32" s="36" t="str">
        <f>IF(COUNT(traitementfr!BA31)=1,AVERAGE(traitementfr!BA31),"")</f>
        <v/>
      </c>
      <c r="R32" s="36" t="str">
        <f>IF(COUNT(traitementfr!Z31:AA31)=2,AVERAGE(traitementfr!Z31:AA31),"")</f>
        <v/>
      </c>
      <c r="S32" s="36" t="str">
        <f>IF(COUNT(traitementfr!I31)=1,AVERAGE(traitementfr!I31),"")</f>
        <v/>
      </c>
      <c r="T32" s="36" t="str">
        <f>IF(COUNT(traitementfr!BA31)=1,AVERAGE(traitementfr!BA31),"")</f>
        <v/>
      </c>
      <c r="U32" s="36" t="str">
        <f>IF(COUNT(traitementfr!Q31:T31)=4,AVERAGE(traitementfr!Q31:T31),"")</f>
        <v/>
      </c>
      <c r="V32" s="36" t="str">
        <f>IF(COUNT(traitementfr!K31:L31)=2,AVERAGE(traitementfr!K31:L31),"")</f>
        <v/>
      </c>
      <c r="W32" s="36" t="str">
        <f>IF(COUNT(traitementfr!AD31:AE31,traitementfr!AW31)=3,AVERAGE(traitementfr!AD31:AE31,traitementfr!AW31),"")</f>
        <v/>
      </c>
      <c r="X32" s="36" t="str">
        <f>IF(COUNT(traitementfr!AF31,traitementfr!AX31)=2,AVERAGE(traitementfr!AF31,traitementfr!AX31),"")</f>
        <v/>
      </c>
      <c r="Y32" s="36" t="str">
        <f>IF(COUNT(traitementfr!AN31:AO31)=2,AVERAGE(traitementfr!AN31:AO31),"")</f>
        <v/>
      </c>
      <c r="Z32" s="37" t="str">
        <f>IF(COUNT(traitementfr!AT31:AV31)=3,AVERAGE(traitementfr!AT31:AV31),"")</f>
        <v/>
      </c>
    </row>
    <row r="33" spans="1:26">
      <c r="A33" s="34" t="str">
        <f>IF('Ma classe'!C31&lt;&gt;0,'Ma classe'!C31,"")</f>
        <v/>
      </c>
      <c r="B33" s="35" t="str">
        <f>IF(COUNT(traitementfr!P32)=1,AVERAGE(traitementfr!P32),"")</f>
        <v/>
      </c>
      <c r="C33" s="36" t="str">
        <f>IF(COUNT(traitementfr!BI32:BK32)=3,AVERAGE(traitementfr!BI32:BK32),"")</f>
        <v/>
      </c>
      <c r="D33" s="36" t="str">
        <f>IF(COUNT(traitementfr!BB32:BE32)=4,AVERAGE(traitementfr!BB32:BE32),"")</f>
        <v/>
      </c>
      <c r="E33" s="36" t="str">
        <f>IF(COUNT(traitementfr!AJ32)=1,AVERAGE(traitementfr!AJ32),"")</f>
        <v/>
      </c>
      <c r="F33" s="36" t="str">
        <f>IF(COUNT(traitementfr!AH32:AI32)=2,AVERAGE(traitementfr!AH32:AI32),"")</f>
        <v/>
      </c>
      <c r="G33" s="36" t="str">
        <f>IF(COUNT(traitementfr!F32:H32,traitementfr!AG32,traitementfr!AR32:AS32)=6,AVERAGE(traitementfr!F32:H32,traitementfr!AG32,traitementfr!AR32:AS32),"")</f>
        <v/>
      </c>
      <c r="H33" s="36" t="str">
        <f>IF(COUNT(traitementfr!D32)=1,AVERAGE(traitementfr!D32),"")</f>
        <v/>
      </c>
      <c r="I33" s="37" t="str">
        <f>IF(COUNT(traitementfr!E32,traitementfr!BH32)=2,AVERAGE(traitementfr!E32,traitementfr!BH32),"")</f>
        <v/>
      </c>
      <c r="J33" s="36" t="str">
        <f>IF(COUNT(traitementfr!AB32:AC32)=2,AVERAGE(traitementfr!AB32:AC32),"")</f>
        <v/>
      </c>
      <c r="K33" s="36" t="str">
        <f>IF(COUNT(traitementfr!BF32:BG32)=2,AVERAGE(traitementfr!BF32:BG32),"")</f>
        <v/>
      </c>
      <c r="L33" s="36" t="str">
        <f>IF(COUNT(traitementfr!U32:Y32)=5,AVERAGE(traitementfr!U32:Y32),"")</f>
        <v/>
      </c>
      <c r="M33" s="37" t="str">
        <f>IF(COUNT(traitementfr!AK32:AM32)=3,AVERAGE(traitementfr!AK32:AM32),"")</f>
        <v/>
      </c>
      <c r="N33" s="36" t="str">
        <f>IF(COUNT(traitementfr!AP32:AQ32)=2,AVERAGE(traitementfr!AP32:AQ32),"")</f>
        <v/>
      </c>
      <c r="O33" s="36" t="str">
        <f>IF(COUNT(traitementfr!M32:O32)=3,AVERAGE(traitementfr!M32:O32),"")</f>
        <v/>
      </c>
      <c r="P33" s="36" t="str">
        <f>IF(COUNT(traitementfr!AY32:AZ32)=2,AVERAGE(traitementfr!AY32:AZ32),"")</f>
        <v/>
      </c>
      <c r="Q33" s="36" t="str">
        <f>IF(COUNT(traitementfr!BA32)=1,AVERAGE(traitementfr!BA32),"")</f>
        <v/>
      </c>
      <c r="R33" s="36" t="str">
        <f>IF(COUNT(traitementfr!Z32:AA32)=2,AVERAGE(traitementfr!Z32:AA32),"")</f>
        <v/>
      </c>
      <c r="S33" s="36" t="str">
        <f>IF(COUNT(traitementfr!I32)=1,AVERAGE(traitementfr!I32),"")</f>
        <v/>
      </c>
      <c r="T33" s="36" t="str">
        <f>IF(COUNT(traitementfr!BA32)=1,AVERAGE(traitementfr!BA32),"")</f>
        <v/>
      </c>
      <c r="U33" s="36" t="str">
        <f>IF(COUNT(traitementfr!Q32:T32)=4,AVERAGE(traitementfr!Q32:T32),"")</f>
        <v/>
      </c>
      <c r="V33" s="36" t="str">
        <f>IF(COUNT(traitementfr!K32:L32)=2,AVERAGE(traitementfr!K32:L32),"")</f>
        <v/>
      </c>
      <c r="W33" s="36" t="str">
        <f>IF(COUNT(traitementfr!AD32:AE32,traitementfr!AW32)=3,AVERAGE(traitementfr!AD32:AE32,traitementfr!AW32),"")</f>
        <v/>
      </c>
      <c r="X33" s="36" t="str">
        <f>IF(COUNT(traitementfr!AF32,traitementfr!AX32)=2,AVERAGE(traitementfr!AF32,traitementfr!AX32),"")</f>
        <v/>
      </c>
      <c r="Y33" s="36" t="str">
        <f>IF(COUNT(traitementfr!AN32:AO32)=2,AVERAGE(traitementfr!AN32:AO32),"")</f>
        <v/>
      </c>
      <c r="Z33" s="37" t="str">
        <f>IF(COUNT(traitementfr!AT32:AV32)=3,AVERAGE(traitementfr!AT32:AV32),"")</f>
        <v/>
      </c>
    </row>
    <row r="35" spans="1:26" ht="25.5">
      <c r="A35" s="165" t="s">
        <v>302</v>
      </c>
      <c r="B35" s="166">
        <f>AVERAGE(B4:B33)</f>
        <v>1</v>
      </c>
      <c r="C35" s="166">
        <f t="shared" ref="C35:H35" si="0">AVERAGE(C4:C33)</f>
        <v>0.83333333333333337</v>
      </c>
      <c r="D35" s="166">
        <f t="shared" si="0"/>
        <v>0.375</v>
      </c>
      <c r="E35" s="166">
        <f t="shared" si="0"/>
        <v>0</v>
      </c>
      <c r="F35" s="166">
        <f t="shared" si="0"/>
        <v>1</v>
      </c>
      <c r="G35" s="166">
        <f t="shared" si="0"/>
        <v>0.58333333333333337</v>
      </c>
      <c r="H35" s="166">
        <f t="shared" si="0"/>
        <v>0.5</v>
      </c>
      <c r="I35" s="166">
        <f>AVERAGE(I4:I33)</f>
        <v>0.75</v>
      </c>
      <c r="J35" s="166">
        <f t="shared" ref="J35:Z35" si="1">AVERAGE(J4:J33)</f>
        <v>0.75</v>
      </c>
      <c r="K35" s="166">
        <f t="shared" si="1"/>
        <v>0.75</v>
      </c>
      <c r="L35" s="166">
        <f t="shared" si="1"/>
        <v>0.5</v>
      </c>
      <c r="M35" s="166">
        <f t="shared" si="1"/>
        <v>0.33333333333333331</v>
      </c>
      <c r="N35" s="166">
        <f t="shared" si="1"/>
        <v>0.75</v>
      </c>
      <c r="O35" s="166">
        <f t="shared" si="1"/>
        <v>0.66666666666666663</v>
      </c>
      <c r="P35" s="166">
        <f t="shared" si="1"/>
        <v>0.75</v>
      </c>
      <c r="Q35" s="166">
        <f t="shared" si="1"/>
        <v>1</v>
      </c>
      <c r="R35" s="166">
        <f t="shared" si="1"/>
        <v>0.5</v>
      </c>
      <c r="S35" s="166">
        <f t="shared" si="1"/>
        <v>1</v>
      </c>
      <c r="T35" s="166">
        <f t="shared" si="1"/>
        <v>1</v>
      </c>
      <c r="U35" s="166">
        <f t="shared" si="1"/>
        <v>0.5</v>
      </c>
      <c r="V35" s="166">
        <f t="shared" si="1"/>
        <v>1</v>
      </c>
      <c r="W35" s="166">
        <f t="shared" si="1"/>
        <v>0.66666666666666663</v>
      </c>
      <c r="X35" s="166">
        <f t="shared" si="1"/>
        <v>0.25</v>
      </c>
      <c r="Y35" s="166">
        <f t="shared" si="1"/>
        <v>0.75</v>
      </c>
      <c r="Z35" s="166">
        <f t="shared" si="1"/>
        <v>0.33333333333333331</v>
      </c>
    </row>
    <row r="36" spans="1:26">
      <c r="A36" s="10" t="s">
        <v>303</v>
      </c>
      <c r="C36" s="169">
        <f>AVERAGE(traitementfr!BI3:BK32)</f>
        <v>0.83333333333333337</v>
      </c>
      <c r="G36" s="170">
        <f>AVERAGE(traitementfr!F3:H32,traitementfr!AG3:AG32,traitementfr!AR3:AS32)</f>
        <v>0.58333333333333337</v>
      </c>
      <c r="O36" s="170">
        <f>AVERAGE(traitementfr!M3:O32)</f>
        <v>0.66666666666666663</v>
      </c>
      <c r="P36" s="170">
        <f>AVERAGE(traitementfr!AY3:AZ32)</f>
        <v>0.75</v>
      </c>
    </row>
  </sheetData>
  <sheetProtection algorithmName="SHA-512" hashValue="/RkVqZje234O3WacVljA7Hb6csNMcY2LJl+GIYjYsgElI90PJlQRiyGiNnAkhn4zVZ4zt10w+ggeSqHNMsM54A==" saltValue="geCBOztmd/btfvZ4KsSMJA==" spinCount="100000" sheet="1" objects="1" scenarios="1"/>
  <mergeCells count="9">
    <mergeCell ref="C1:I1"/>
    <mergeCell ref="J1:M1"/>
    <mergeCell ref="N1:Z1"/>
    <mergeCell ref="D2:G2"/>
    <mergeCell ref="H2:I2"/>
    <mergeCell ref="J2:K2"/>
    <mergeCell ref="N2:Q2"/>
    <mergeCell ref="R2:T2"/>
    <mergeCell ref="U2:Z2"/>
  </mergeCells>
  <conditionalFormatting sqref="A1 A4:A38">
    <cfRule type="containsText" dxfId="64" priority="1" operator="containsText" text="aucun élève">
      <formula>NOT(ISERROR(SEARCH("aucun élève",A1)))</formula>
    </cfRule>
  </conditionalFormatting>
  <conditionalFormatting sqref="B4:Z33">
    <cfRule type="cellIs" dxfId="63" priority="2" operator="between">
      <formula>0</formula>
      <formula>0.24</formula>
    </cfRule>
    <cfRule type="cellIs" dxfId="62" priority="3" operator="between">
      <formula>0.25</formula>
      <formula>0.49</formula>
    </cfRule>
    <cfRule type="cellIs" dxfId="61" priority="4" operator="between">
      <formula>0.5</formula>
      <formula>0.74</formula>
    </cfRule>
    <cfRule type="cellIs" dxfId="60" priority="5" operator="between">
      <formula>0.75</formula>
      <formula>1</formula>
    </cfRule>
    <cfRule type="containsText" dxfId="59" priority="6" operator="containsText" text="∞">
      <formula>NOT(ISERROR(SEARCH("∞",B4)))</formula>
    </cfRule>
  </conditionalFormatting>
  <pageMargins left="0.78749999999999998" right="0.78749999999999998" top="1.05277777777778" bottom="1.05277777777778" header="0.78749999999999998" footer="0.78749999999999998"/>
  <pageSetup paperSize="9" orientation="portrait" horizontalDpi="300" verticalDpi="300" r:id="rId1"/>
  <headerFooter>
    <oddHeader>&amp;C&amp;"Times New Roman,Normal"&amp;12&amp;A</oddHeader>
    <oddFooter>&amp;C&amp;"Times New Roman,Normal"&amp;12Page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
  <sheetViews>
    <sheetView zoomScaleNormal="100" workbookViewId="0"/>
  </sheetViews>
  <sheetFormatPr baseColWidth="10" defaultRowHeight="12.75"/>
  <sheetData/>
  <sheetProtection algorithmName="SHA-512" hashValue="LNMR5PC4bMAlDOeo1xaQONjWFmgq9cbnpLubOHSffJpcCO2ryidKvZPS7mYVNGcew+huCaM66gF5c+5kC6oOag==" saltValue="DGzgqX5yLXd0fRUO9NIqqg==" spinCount="100000"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AA6"/>
  <sheetViews>
    <sheetView zoomScale="70" zoomScaleNormal="70" workbookViewId="0">
      <selection activeCell="A6" sqref="A6"/>
    </sheetView>
  </sheetViews>
  <sheetFormatPr baseColWidth="10" defaultRowHeight="12.75"/>
  <cols>
    <col min="1" max="1" width="16.85546875" customWidth="1"/>
  </cols>
  <sheetData>
    <row r="2" spans="1:27" ht="13.5" thickBot="1"/>
    <row r="3" spans="1:27" s="10" customFormat="1" ht="38.25">
      <c r="B3" s="155" t="s">
        <v>66</v>
      </c>
      <c r="C3" s="256" t="s">
        <v>67</v>
      </c>
      <c r="D3" s="256"/>
      <c r="E3" s="256"/>
      <c r="F3" s="256"/>
      <c r="G3" s="256"/>
      <c r="H3" s="256"/>
      <c r="I3" s="256"/>
      <c r="J3" s="257" t="s">
        <v>68</v>
      </c>
      <c r="K3" s="257"/>
      <c r="L3" s="257"/>
      <c r="M3" s="257"/>
      <c r="N3" s="257" t="s">
        <v>69</v>
      </c>
      <c r="O3" s="257"/>
      <c r="P3" s="257"/>
      <c r="Q3" s="257"/>
      <c r="R3" s="257"/>
      <c r="S3" s="257"/>
      <c r="T3" s="257"/>
      <c r="U3" s="257"/>
      <c r="V3" s="257"/>
      <c r="W3" s="257"/>
      <c r="X3" s="257"/>
      <c r="Y3" s="257"/>
      <c r="Z3" s="257"/>
    </row>
    <row r="4" spans="1:27" s="24" customFormat="1" ht="124.35" customHeight="1">
      <c r="A4" s="154" t="s">
        <v>2</v>
      </c>
      <c r="B4" s="15" t="s">
        <v>82</v>
      </c>
      <c r="C4" s="16" t="s">
        <v>83</v>
      </c>
      <c r="D4" s="104" t="s">
        <v>84</v>
      </c>
      <c r="E4" s="17" t="s">
        <v>85</v>
      </c>
      <c r="F4" s="17" t="s">
        <v>86</v>
      </c>
      <c r="G4" s="103" t="s">
        <v>87</v>
      </c>
      <c r="H4" s="21" t="s">
        <v>88</v>
      </c>
      <c r="I4" s="19" t="s">
        <v>89</v>
      </c>
      <c r="J4" s="20" t="s">
        <v>90</v>
      </c>
      <c r="K4" s="21" t="s">
        <v>91</v>
      </c>
      <c r="L4" s="17" t="s">
        <v>92</v>
      </c>
      <c r="M4" s="19" t="s">
        <v>93</v>
      </c>
      <c r="N4" s="20" t="s">
        <v>94</v>
      </c>
      <c r="O4" s="18" t="s">
        <v>95</v>
      </c>
      <c r="P4" s="22" t="s">
        <v>96</v>
      </c>
      <c r="Q4" s="18" t="s">
        <v>97</v>
      </c>
      <c r="R4" s="104" t="s">
        <v>98</v>
      </c>
      <c r="S4" s="17" t="s">
        <v>99</v>
      </c>
      <c r="T4" s="109" t="s">
        <v>100</v>
      </c>
      <c r="U4" s="22" t="s">
        <v>101</v>
      </c>
      <c r="V4" s="17" t="s">
        <v>102</v>
      </c>
      <c r="W4" s="23" t="s">
        <v>103</v>
      </c>
      <c r="X4" s="22" t="s">
        <v>104</v>
      </c>
      <c r="Y4" s="22" t="s">
        <v>105</v>
      </c>
      <c r="Z4" s="19" t="s">
        <v>106</v>
      </c>
    </row>
    <row r="5" spans="1:27" s="24" customFormat="1" ht="45" customHeight="1">
      <c r="A5" s="194" t="s">
        <v>4</v>
      </c>
      <c r="B5" s="35">
        <f>VLOOKUP($A$5,'prepa graph fr'!$A$3:$Z$33,2,FALSE)</f>
        <v>1</v>
      </c>
      <c r="C5" s="163">
        <f>VLOOKUP($A$5,'prepa graph fr'!$A$3:$Z$33,3,FALSE)</f>
        <v>0.83333333333333337</v>
      </c>
      <c r="D5" s="163">
        <f>VLOOKUP($A$5,'prepa graph fr'!$A$3:$Z$33,4,FALSE)</f>
        <v>0.375</v>
      </c>
      <c r="E5" s="163">
        <f>VLOOKUP($A$5,'prepa graph fr'!$A$3:$Z$33,5,FALSE)</f>
        <v>0</v>
      </c>
      <c r="F5" s="163">
        <f>VLOOKUP($A$5,'prepa graph fr'!$A$3:$Z$33,6,FALSE)</f>
        <v>1</v>
      </c>
      <c r="G5" s="163">
        <f>VLOOKUP($A$5,'prepa graph fr'!$A$3:$Z$33,7,FALSE)</f>
        <v>0.58333333333333337</v>
      </c>
      <c r="H5" s="163">
        <f>VLOOKUP($A$5,'prepa graph fr'!$A$3:$Z$33,8,FALSE)</f>
        <v>0.5</v>
      </c>
      <c r="I5" s="164">
        <f>VLOOKUP($A$5,'prepa graph fr'!$A$3:$Z$33,9,FALSE)</f>
        <v>0.75</v>
      </c>
      <c r="J5" s="163">
        <f>VLOOKUP($A$5,'prepa graph fr'!$A$3:$Z$33,10,FALSE)</f>
        <v>0.75</v>
      </c>
      <c r="K5" s="163">
        <f>VLOOKUP($A$5,'prepa graph fr'!$A$3:$Z$33,11,FALSE)</f>
        <v>0.75</v>
      </c>
      <c r="L5" s="163">
        <f>VLOOKUP($A$5,'prepa graph fr'!$A$3:$Z$33,12,FALSE)</f>
        <v>0.5</v>
      </c>
      <c r="M5" s="164">
        <f>VLOOKUP($A$5,'prepa graph fr'!$A$3:$Z$33,13,FALSE)</f>
        <v>0.33333333333333331</v>
      </c>
      <c r="N5" s="163">
        <f>VLOOKUP($A$5,'prepa graph fr'!$A$3:$Z$33,14,FALSE)</f>
        <v>0.75</v>
      </c>
      <c r="O5" s="163">
        <f>VLOOKUP($A$5,'prepa graph fr'!$A$3:$Z$33,15,FALSE)</f>
        <v>0.66666666666666663</v>
      </c>
      <c r="P5" s="163">
        <f>VLOOKUP($A$5,'prepa graph fr'!$A$3:$Z$33,16,FALSE)</f>
        <v>0.75</v>
      </c>
      <c r="Q5" s="163">
        <f>VLOOKUP($A$5,'prepa graph fr'!$A$3:$Z$33,17,FALSE)</f>
        <v>1</v>
      </c>
      <c r="R5" s="163">
        <f>VLOOKUP($A$5,'prepa graph fr'!$A$3:$Z$33,18,FALSE)</f>
        <v>0.5</v>
      </c>
      <c r="S5" s="163">
        <f>VLOOKUP($A$5,'prepa graph fr'!$A$3:$Z$33,19,FALSE)</f>
        <v>1</v>
      </c>
      <c r="T5" s="163">
        <f>VLOOKUP($A$5,'prepa graph fr'!$A$3:$Z$33,20,FALSE)</f>
        <v>1</v>
      </c>
      <c r="U5" s="163">
        <f>VLOOKUP($A$5,'prepa graph fr'!$A$3:$Z$33,21,FALSE)</f>
        <v>0.5</v>
      </c>
      <c r="V5" s="163">
        <f>VLOOKUP($A$5,'prepa graph fr'!$A$3:$Z$33,22,FALSE)</f>
        <v>1</v>
      </c>
      <c r="W5" s="163">
        <f>VLOOKUP($A$5,'prepa graph fr'!$A$3:$Z$33,23,FALSE)</f>
        <v>0.66666666666666663</v>
      </c>
      <c r="X5" s="163">
        <f>VLOOKUP($A$5,'prepa graph fr'!$A$3:$Z$33,24,FALSE)</f>
        <v>0.25</v>
      </c>
      <c r="Y5" s="163">
        <f>VLOOKUP($A$5,'prepa graph fr'!$A$3:$Z$33,25,FALSE)</f>
        <v>0.75</v>
      </c>
      <c r="Z5" s="164">
        <f>VLOOKUP($A$5,'prepa graph fr'!$A$3:$Z$33,26,FALSE)</f>
        <v>0.33333333333333331</v>
      </c>
    </row>
    <row r="6" spans="1:27">
      <c r="A6" s="201" t="s">
        <v>306</v>
      </c>
      <c r="B6" s="200">
        <f>'prepa graph fr'!B35</f>
        <v>1</v>
      </c>
      <c r="C6" s="196">
        <f>'prepa graph fr'!C35</f>
        <v>0.83333333333333337</v>
      </c>
      <c r="D6" s="195">
        <f>'prepa graph fr'!D35</f>
        <v>0.375</v>
      </c>
      <c r="E6" s="195">
        <f>'prepa graph fr'!E35</f>
        <v>0</v>
      </c>
      <c r="F6" s="195">
        <f>'prepa graph fr'!F35</f>
        <v>1</v>
      </c>
      <c r="G6" s="195">
        <f>'prepa graph fr'!G35</f>
        <v>0.58333333333333337</v>
      </c>
      <c r="H6" s="195">
        <f>'prepa graph fr'!H35</f>
        <v>0.5</v>
      </c>
      <c r="I6" s="198">
        <f>'prepa graph fr'!I35</f>
        <v>0.75</v>
      </c>
      <c r="J6" s="199">
        <f>'prepa graph fr'!J35</f>
        <v>0.75</v>
      </c>
      <c r="K6" s="195">
        <f>'prepa graph fr'!K35</f>
        <v>0.75</v>
      </c>
      <c r="L6" s="195">
        <f>'prepa graph fr'!L35</f>
        <v>0.5</v>
      </c>
      <c r="M6" s="197">
        <f>'prepa graph fr'!M35</f>
        <v>0.33333333333333331</v>
      </c>
      <c r="N6" s="196">
        <f>'prepa graph fr'!N35</f>
        <v>0.75</v>
      </c>
      <c r="O6" s="195">
        <f>'prepa graph fr'!O35</f>
        <v>0.66666666666666663</v>
      </c>
      <c r="P6" s="195">
        <f>'prepa graph fr'!P35</f>
        <v>0.75</v>
      </c>
      <c r="Q6" s="195">
        <f>'prepa graph fr'!Q35</f>
        <v>1</v>
      </c>
      <c r="R6" s="195">
        <f>'prepa graph fr'!R35</f>
        <v>0.5</v>
      </c>
      <c r="S6" s="195">
        <f>'prepa graph fr'!S35</f>
        <v>1</v>
      </c>
      <c r="T6" s="195">
        <f>'prepa graph fr'!T35</f>
        <v>1</v>
      </c>
      <c r="U6" s="195">
        <f>'prepa graph fr'!U35</f>
        <v>0.5</v>
      </c>
      <c r="V6" s="195">
        <f>'prepa graph fr'!V35</f>
        <v>1</v>
      </c>
      <c r="W6" s="195">
        <f>'prepa graph fr'!W35</f>
        <v>0.66666666666666663</v>
      </c>
      <c r="X6" s="195">
        <f>'prepa graph fr'!X35</f>
        <v>0.25</v>
      </c>
      <c r="Y6" s="195">
        <f>'prepa graph fr'!Y35</f>
        <v>0.75</v>
      </c>
      <c r="Z6" s="198">
        <f>'prepa graph fr'!Z35</f>
        <v>0.33333333333333331</v>
      </c>
      <c r="AA6" s="188"/>
    </row>
  </sheetData>
  <sheetProtection password="C82B" sheet="1" objects="1" scenarios="1"/>
  <mergeCells count="3">
    <mergeCell ref="C3:I3"/>
    <mergeCell ref="J3:M3"/>
    <mergeCell ref="N3:Z3"/>
  </mergeCells>
  <conditionalFormatting sqref="B5:Z5">
    <cfRule type="cellIs" dxfId="58" priority="2" operator="between">
      <formula>0</formula>
      <formula>0.24</formula>
    </cfRule>
    <cfRule type="cellIs" dxfId="57" priority="3" operator="between">
      <formula>0.25</formula>
      <formula>0.49</formula>
    </cfRule>
    <cfRule type="cellIs" dxfId="56" priority="4" operator="between">
      <formula>0.5</formula>
      <formula>0.74</formula>
    </cfRule>
    <cfRule type="cellIs" dxfId="55" priority="5" operator="between">
      <formula>0.75</formula>
      <formula>1</formula>
    </cfRule>
    <cfRule type="containsText" dxfId="54" priority="6" operator="containsText" text="∞">
      <formula>NOT(ISERROR(SEARCH("∞",B5)))</formula>
    </cfRule>
  </conditionalFormatting>
  <conditionalFormatting sqref="A3">
    <cfRule type="containsText" dxfId="53" priority="1" operator="containsText" text="aucun élève">
      <formula>NOT(ISERROR(SEARCH("aucun élève",A3)))</formula>
    </cfRule>
  </conditionalFormatting>
  <dataValidations count="1">
    <dataValidation type="list" allowBlank="1" showInputMessage="1" showErrorMessage="1" errorTitle="OUPS" error="Ce prénom n'existe pas dans la classe." promptTitle="Prénom" prompt="Sélectionnez le prénom de l'élève" sqref="A5">
      <formula1>PRENOMFR</formula1>
    </dataValidation>
  </dataValidations>
  <printOptions horizontalCentered="1"/>
  <pageMargins left="0.19685039370078741" right="0.19685039370078741" top="0.74803149606299213" bottom="0.74803149606299213" header="0.31496062992125984" footer="0.31496062992125984"/>
  <pageSetup paperSize="9" scale="46" orientation="landscape" r:id="rId1"/>
  <headerFooter>
    <oddHeader>&amp;A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00B0F0"/>
    <pageSetUpPr fitToPage="1"/>
  </sheetPr>
  <dimension ref="B2:E39"/>
  <sheetViews>
    <sheetView zoomScale="120" zoomScaleNormal="120" workbookViewId="0"/>
  </sheetViews>
  <sheetFormatPr baseColWidth="10" defaultColWidth="11.5703125" defaultRowHeight="12.75"/>
  <cols>
    <col min="1" max="1" width="6.140625" style="39" customWidth="1"/>
    <col min="2" max="2" width="31.7109375" style="39" customWidth="1"/>
    <col min="3" max="3" width="39.85546875" style="39" customWidth="1"/>
    <col min="4" max="4" width="112" style="39" customWidth="1"/>
    <col min="5" max="5" width="11.5703125" style="40"/>
    <col min="6" max="16384" width="11.5703125" style="39"/>
  </cols>
  <sheetData>
    <row r="2" spans="2:5">
      <c r="B2" s="41"/>
      <c r="C2" s="42" t="s">
        <v>70</v>
      </c>
      <c r="D2" s="42" t="s">
        <v>81</v>
      </c>
      <c r="E2" s="43" t="s">
        <v>107</v>
      </c>
    </row>
    <row r="3" spans="2:5" ht="32.25" customHeight="1">
      <c r="B3" s="297" t="s">
        <v>127</v>
      </c>
      <c r="C3" s="298" t="s">
        <v>71</v>
      </c>
      <c r="D3" s="299" t="s">
        <v>128</v>
      </c>
      <c r="E3" s="44">
        <v>13</v>
      </c>
    </row>
    <row r="4" spans="2:5" ht="17.649999999999999" customHeight="1">
      <c r="B4" s="297"/>
      <c r="C4" s="298"/>
      <c r="D4" s="299"/>
      <c r="E4" s="45">
        <v>1</v>
      </c>
    </row>
    <row r="5" spans="2:5" ht="33.950000000000003" customHeight="1">
      <c r="B5" s="297" t="s">
        <v>67</v>
      </c>
      <c r="C5" s="300" t="s">
        <v>129</v>
      </c>
      <c r="D5" s="302" t="s">
        <v>83</v>
      </c>
      <c r="E5" s="46" t="s">
        <v>108</v>
      </c>
    </row>
    <row r="6" spans="2:5" ht="14.65" customHeight="1" thickBot="1">
      <c r="B6" s="297"/>
      <c r="C6" s="301"/>
      <c r="D6" s="302"/>
      <c r="E6" s="47">
        <v>3</v>
      </c>
    </row>
    <row r="7" spans="2:5" ht="23.45" customHeight="1" thickBot="1">
      <c r="B7" s="297"/>
      <c r="C7" s="303" t="s">
        <v>73</v>
      </c>
      <c r="D7" s="174" t="s">
        <v>130</v>
      </c>
      <c r="E7" s="49" t="s">
        <v>109</v>
      </c>
    </row>
    <row r="8" spans="2:5" ht="13.5" thickBot="1">
      <c r="B8" s="297"/>
      <c r="C8" s="304"/>
      <c r="D8" s="48" t="s">
        <v>85</v>
      </c>
      <c r="E8" s="49">
        <v>33</v>
      </c>
    </row>
    <row r="9" spans="2:5">
      <c r="B9" s="297"/>
      <c r="C9" s="304"/>
      <c r="D9" s="48" t="s">
        <v>86</v>
      </c>
      <c r="E9" s="49" t="s">
        <v>110</v>
      </c>
    </row>
    <row r="10" spans="2:5" ht="12.75" customHeight="1">
      <c r="B10" s="297"/>
      <c r="C10" s="304"/>
      <c r="D10" s="289" t="s">
        <v>87</v>
      </c>
      <c r="E10" s="286" t="s">
        <v>131</v>
      </c>
    </row>
    <row r="11" spans="2:5">
      <c r="B11" s="297"/>
      <c r="C11" s="304"/>
      <c r="D11" s="289"/>
      <c r="E11" s="286"/>
    </row>
    <row r="12" spans="2:5">
      <c r="B12" s="297"/>
      <c r="C12" s="304"/>
      <c r="D12" s="289"/>
      <c r="E12" s="286"/>
    </row>
    <row r="13" spans="2:5" ht="13.5" thickBot="1">
      <c r="B13" s="297"/>
      <c r="C13" s="305"/>
      <c r="D13" s="306"/>
      <c r="E13" s="47">
        <v>13</v>
      </c>
    </row>
    <row r="14" spans="2:5" ht="23.85" customHeight="1" thickBot="1">
      <c r="B14" s="297"/>
      <c r="C14" s="283" t="s">
        <v>74</v>
      </c>
      <c r="D14" s="173" t="s">
        <v>132</v>
      </c>
      <c r="E14" s="51">
        <v>1</v>
      </c>
    </row>
    <row r="15" spans="2:5" ht="24.6" customHeight="1" thickBot="1">
      <c r="B15" s="297"/>
      <c r="C15" s="284"/>
      <c r="D15" s="287" t="s">
        <v>89</v>
      </c>
      <c r="E15" s="52" t="s">
        <v>112</v>
      </c>
    </row>
    <row r="16" spans="2:5">
      <c r="B16" s="297"/>
      <c r="C16" s="284"/>
      <c r="D16" s="287"/>
      <c r="E16" s="53">
        <v>3</v>
      </c>
    </row>
    <row r="17" spans="2:5" ht="15.2" customHeight="1" thickBot="1">
      <c r="B17" s="275" t="s">
        <v>68</v>
      </c>
      <c r="C17" s="288" t="s">
        <v>133</v>
      </c>
      <c r="D17" s="54" t="s">
        <v>90</v>
      </c>
      <c r="E17" s="55" t="s">
        <v>113</v>
      </c>
    </row>
    <row r="18" spans="2:5" ht="26.45" customHeight="1" thickBot="1">
      <c r="B18" s="275"/>
      <c r="C18" s="288"/>
      <c r="D18" s="289" t="s">
        <v>91</v>
      </c>
      <c r="E18" s="56" t="s">
        <v>114</v>
      </c>
    </row>
    <row r="19" spans="2:5" ht="15.75" customHeight="1" thickBot="1">
      <c r="B19" s="275"/>
      <c r="C19" s="288"/>
      <c r="D19" s="290"/>
      <c r="E19" s="47">
        <v>4</v>
      </c>
    </row>
    <row r="20" spans="2:5" ht="38.1" customHeight="1" thickBot="1">
      <c r="B20" s="275"/>
      <c r="C20" s="291" t="s">
        <v>76</v>
      </c>
      <c r="D20" s="292" t="s">
        <v>134</v>
      </c>
      <c r="E20" s="57" t="s">
        <v>135</v>
      </c>
    </row>
    <row r="21" spans="2:5" ht="13.5" thickBot="1">
      <c r="B21" s="275"/>
      <c r="C21" s="279"/>
      <c r="D21" s="282"/>
      <c r="E21" s="47">
        <v>5</v>
      </c>
    </row>
    <row r="22" spans="2:5" ht="26.85" customHeight="1" thickBot="1">
      <c r="B22" s="275"/>
      <c r="C22" s="293" t="s">
        <v>77</v>
      </c>
      <c r="D22" s="295" t="s">
        <v>93</v>
      </c>
      <c r="E22" s="52" t="s">
        <v>136</v>
      </c>
    </row>
    <row r="23" spans="2:5" ht="13.5" thickBot="1">
      <c r="B23" s="275"/>
      <c r="C23" s="294"/>
      <c r="D23" s="296"/>
      <c r="E23" s="53">
        <v>3</v>
      </c>
    </row>
    <row r="24" spans="2:5" ht="20.45" customHeight="1" thickBot="1">
      <c r="B24" s="275" t="s">
        <v>69</v>
      </c>
      <c r="C24" s="276" t="s">
        <v>78</v>
      </c>
      <c r="D24" s="54" t="s">
        <v>137</v>
      </c>
      <c r="E24" s="58" t="s">
        <v>117</v>
      </c>
    </row>
    <row r="25" spans="2:5">
      <c r="B25" s="275"/>
      <c r="C25" s="276"/>
      <c r="D25" s="48" t="s">
        <v>138</v>
      </c>
      <c r="E25" s="59" t="s">
        <v>139</v>
      </c>
    </row>
    <row r="26" spans="2:5">
      <c r="B26" s="275"/>
      <c r="C26" s="276"/>
      <c r="D26" s="171" t="s">
        <v>96</v>
      </c>
      <c r="E26" s="56" t="s">
        <v>119</v>
      </c>
    </row>
    <row r="27" spans="2:5" ht="13.5" thickBot="1">
      <c r="B27" s="275"/>
      <c r="C27" s="276"/>
      <c r="D27" s="48" t="s">
        <v>140</v>
      </c>
      <c r="E27" s="49">
        <v>50</v>
      </c>
    </row>
    <row r="28" spans="2:5" ht="13.5" thickBot="1">
      <c r="B28" s="275"/>
      <c r="C28" s="277"/>
      <c r="D28" s="175"/>
      <c r="E28" s="47">
        <v>8</v>
      </c>
    </row>
    <row r="29" spans="2:5" ht="19.7" customHeight="1" thickBot="1">
      <c r="B29" s="275"/>
      <c r="C29" s="278" t="s">
        <v>141</v>
      </c>
      <c r="D29" s="168" t="s">
        <v>98</v>
      </c>
      <c r="E29" s="60" t="s">
        <v>120</v>
      </c>
    </row>
    <row r="30" spans="2:5" ht="13.5" thickBot="1">
      <c r="B30" s="275"/>
      <c r="C30" s="279"/>
      <c r="D30" s="48" t="s">
        <v>99</v>
      </c>
      <c r="E30" s="61">
        <v>6</v>
      </c>
    </row>
    <row r="31" spans="2:5" ht="13.5" thickBot="1">
      <c r="B31" s="275"/>
      <c r="C31" s="279"/>
      <c r="D31" s="281" t="s">
        <v>100</v>
      </c>
      <c r="E31" s="62">
        <v>7</v>
      </c>
    </row>
    <row r="32" spans="2:5" ht="23.65" customHeight="1" thickBot="1">
      <c r="B32" s="275"/>
      <c r="C32" s="280"/>
      <c r="D32" s="282"/>
      <c r="E32" s="63">
        <v>4</v>
      </c>
    </row>
    <row r="33" spans="2:5" ht="23.85" customHeight="1" thickBot="1">
      <c r="B33" s="275"/>
      <c r="C33" s="283" t="s">
        <v>142</v>
      </c>
      <c r="D33" s="168" t="s">
        <v>101</v>
      </c>
      <c r="E33" s="50" t="s">
        <v>121</v>
      </c>
    </row>
    <row r="34" spans="2:5" ht="23.25" thickBot="1">
      <c r="B34" s="275"/>
      <c r="C34" s="284"/>
      <c r="D34" s="176" t="s">
        <v>102</v>
      </c>
      <c r="E34" s="57" t="s">
        <v>122</v>
      </c>
    </row>
    <row r="35" spans="2:5" ht="13.5" thickBot="1">
      <c r="B35" s="275"/>
      <c r="C35" s="284"/>
      <c r="D35" s="172" t="s">
        <v>103</v>
      </c>
      <c r="E35" s="64" t="s">
        <v>123</v>
      </c>
    </row>
    <row r="36" spans="2:5" ht="13.5" thickBot="1">
      <c r="B36" s="275"/>
      <c r="C36" s="284"/>
      <c r="D36" s="172" t="s">
        <v>104</v>
      </c>
      <c r="E36" s="64" t="s">
        <v>124</v>
      </c>
    </row>
    <row r="37" spans="2:5" ht="13.5" thickBot="1">
      <c r="B37" s="275"/>
      <c r="C37" s="284"/>
      <c r="D37" s="167" t="s">
        <v>143</v>
      </c>
      <c r="E37" s="65" t="s">
        <v>125</v>
      </c>
    </row>
    <row r="38" spans="2:5" ht="19.7" customHeight="1">
      <c r="B38" s="275"/>
      <c r="C38" s="284"/>
      <c r="D38" s="285" t="s">
        <v>144</v>
      </c>
      <c r="E38" s="60" t="s">
        <v>145</v>
      </c>
    </row>
    <row r="39" spans="2:5">
      <c r="B39" s="275"/>
      <c r="C39" s="284"/>
      <c r="D39" s="285"/>
      <c r="E39" s="53">
        <v>16</v>
      </c>
    </row>
  </sheetData>
  <sheetProtection algorithmName="SHA-512" hashValue="DFwnnEiDZHFp11UWVG0hwY58DJ5+NxH3LsnprkG0TZZ8XU93MlUTUCx/Rh3YzvJ7BV/QWW/pC1ta6Dh+gtMJ6g==" saltValue="HktIO/IPU8cpAfh1peoQFA==" spinCount="100000" sheet="1" objects="1" scenarios="1"/>
  <mergeCells count="24">
    <mergeCell ref="B3:B4"/>
    <mergeCell ref="C3:C4"/>
    <mergeCell ref="D3:D4"/>
    <mergeCell ref="B5:B16"/>
    <mergeCell ref="C5:C6"/>
    <mergeCell ref="D5:D6"/>
    <mergeCell ref="C7:C13"/>
    <mergeCell ref="D10:D13"/>
    <mergeCell ref="E10:E12"/>
    <mergeCell ref="C14:C16"/>
    <mergeCell ref="D15:D16"/>
    <mergeCell ref="B17:B23"/>
    <mergeCell ref="C17:C19"/>
    <mergeCell ref="D18:D19"/>
    <mergeCell ref="C20:C21"/>
    <mergeCell ref="D20:D21"/>
    <mergeCell ref="C22:C23"/>
    <mergeCell ref="D22:D23"/>
    <mergeCell ref="B24:B39"/>
    <mergeCell ref="C24:C28"/>
    <mergeCell ref="C29:C32"/>
    <mergeCell ref="D31:D32"/>
    <mergeCell ref="C33:C39"/>
    <mergeCell ref="D38:D39"/>
  </mergeCells>
  <pageMargins left="0.25" right="0.25" top="0.75" bottom="0.75" header="0.3" footer="0.3"/>
  <pageSetup paperSize="9" scale="71" orientation="landscape" horizontalDpi="300" verticalDpi="300" r:id="rId1"/>
  <headerFooter>
    <oddHeader>&amp;C&amp;"Times New Roman,Normal"&amp;12&amp;A</oddHeader>
    <oddFooter>&amp;C&amp;"Times New Roman,Normal"&amp;12Page &amp;P</oddFooter>
  </headerFooter>
</worksheet>
</file>

<file path=docProps/app.xml><?xml version="1.0" encoding="utf-8"?>
<Properties xmlns="http://schemas.openxmlformats.org/officeDocument/2006/extended-properties" xmlns:vt="http://schemas.openxmlformats.org/officeDocument/2006/docPropsVTypes">
  <Template/>
  <TotalTime>208</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vt:i4>
      </vt:variant>
    </vt:vector>
  </HeadingPairs>
  <TitlesOfParts>
    <vt:vector size="18" baseType="lpstr">
      <vt:lpstr>présentation</vt:lpstr>
      <vt:lpstr>Ma classe</vt:lpstr>
      <vt:lpstr>saisie français</vt:lpstr>
      <vt:lpstr>traitementfr</vt:lpstr>
      <vt:lpstr>Bilan français</vt:lpstr>
      <vt:lpstr>prepa graph fr</vt:lpstr>
      <vt:lpstr>GRAPH français</vt:lpstr>
      <vt:lpstr>INDIVIDUEL FR</vt:lpstr>
      <vt:lpstr>ITEMS français</vt:lpstr>
      <vt:lpstr>saisie mathématiques</vt:lpstr>
      <vt:lpstr>traitmath</vt:lpstr>
      <vt:lpstr>Bilan mathématiques</vt:lpstr>
      <vt:lpstr>prepa graph maths</vt:lpstr>
      <vt:lpstr>GRAPH mathématiques</vt:lpstr>
      <vt:lpstr>INDIVIDUEL MATHS</vt:lpstr>
      <vt:lpstr>ITEMS mathématiques</vt:lpstr>
      <vt:lpstr>PRENOMFR</vt:lpstr>
      <vt:lpstr>PRENOMSF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Boussemart</dc:creator>
  <cp:lastModifiedBy>Xavier Boussemart</cp:lastModifiedBy>
  <cp:revision>28</cp:revision>
  <cp:lastPrinted>2025-02-28T00:09:29Z</cp:lastPrinted>
  <dcterms:created xsi:type="dcterms:W3CDTF">2024-11-11T09:59:22Z</dcterms:created>
  <dcterms:modified xsi:type="dcterms:W3CDTF">2026-02-16T23:46:03Z</dcterms:modified>
  <dc:language>fr-FR</dc:language>
</cp:coreProperties>
</file>